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C:\Users\nicol\OneDrive\Documentos\MCC\Artículo\"/>
    </mc:Choice>
  </mc:AlternateContent>
  <bookViews>
    <workbookView xWindow="0" yWindow="0" windowWidth="20490" windowHeight="7530" xr2:uid="{00000000-000D-0000-FFFF-FFFF00000000}"/>
  </bookViews>
  <sheets>
    <sheet name="Fototransistor" sheetId="1" r:id="rId1"/>
    <sheet name="Motores" sheetId="4"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3" i="4" l="1"/>
  <c r="C23" i="4"/>
  <c r="F22" i="4"/>
  <c r="C22" i="4"/>
  <c r="F21" i="4"/>
  <c r="G21" i="4" s="1"/>
  <c r="C21" i="4"/>
  <c r="F20" i="4"/>
  <c r="G20" i="4" s="1"/>
  <c r="C20" i="4"/>
  <c r="F19" i="4"/>
  <c r="G19" i="4" s="1"/>
  <c r="C19" i="4"/>
  <c r="F18" i="4"/>
  <c r="G18" i="4" s="1"/>
  <c r="C18" i="4"/>
  <c r="F17" i="4"/>
  <c r="G17" i="4" s="1"/>
  <c r="C17" i="4"/>
  <c r="F16" i="4"/>
  <c r="G16" i="4" s="1"/>
  <c r="C16" i="4"/>
  <c r="F15" i="4"/>
  <c r="G15" i="4" s="1"/>
  <c r="C15" i="4"/>
  <c r="F14" i="4"/>
  <c r="G14" i="4" s="1"/>
  <c r="C14" i="4"/>
  <c r="F13" i="4"/>
  <c r="C13" i="4"/>
  <c r="G13" i="4" s="1"/>
  <c r="F12" i="4"/>
  <c r="C12" i="4"/>
  <c r="F11" i="4"/>
  <c r="C11" i="4"/>
  <c r="F10" i="4"/>
  <c r="C10" i="4"/>
  <c r="F9" i="4"/>
  <c r="C9" i="4"/>
  <c r="F8" i="4"/>
  <c r="C8" i="4"/>
  <c r="F7" i="4"/>
  <c r="C7" i="4"/>
  <c r="F6" i="4"/>
  <c r="C6" i="4"/>
  <c r="F5" i="4"/>
  <c r="G5" i="4" s="1"/>
  <c r="C5" i="4"/>
  <c r="F4" i="4"/>
  <c r="C4" i="4"/>
  <c r="G6" i="4" l="1"/>
  <c r="G7" i="4"/>
  <c r="G8" i="4"/>
  <c r="G9" i="4"/>
  <c r="G10" i="4"/>
  <c r="G11" i="4"/>
  <c r="G12" i="4"/>
  <c r="G22" i="4"/>
  <c r="G23" i="4"/>
  <c r="F5" i="1"/>
  <c r="F7" i="1"/>
  <c r="F8" i="1"/>
  <c r="F9" i="1"/>
  <c r="F10" i="1"/>
  <c r="F11" i="1"/>
  <c r="F12" i="1"/>
  <c r="F13" i="1"/>
  <c r="F14" i="1"/>
  <c r="F15" i="1"/>
  <c r="F16" i="1"/>
  <c r="F17" i="1"/>
  <c r="F18" i="1"/>
  <c r="F6" i="1"/>
  <c r="M7" i="1" l="1"/>
  <c r="M8" i="1"/>
  <c r="M9" i="1"/>
  <c r="M10" i="1"/>
  <c r="M11" i="1"/>
  <c r="M12" i="1"/>
  <c r="M13" i="1"/>
  <c r="M14" i="1"/>
  <c r="M15" i="1"/>
  <c r="M16" i="1"/>
  <c r="M17" i="1"/>
  <c r="M18" i="1"/>
  <c r="M6" i="1"/>
  <c r="J5" i="1"/>
  <c r="J7" i="1"/>
  <c r="J8" i="1"/>
  <c r="J9" i="1"/>
  <c r="J10" i="1"/>
  <c r="J11" i="1"/>
  <c r="J12" i="1"/>
  <c r="J13" i="1"/>
  <c r="J14" i="1"/>
  <c r="J15" i="1"/>
  <c r="J16" i="1"/>
  <c r="J17" i="1"/>
  <c r="J18" i="1"/>
  <c r="J6" i="1"/>
  <c r="C18" i="1"/>
  <c r="C7" i="1"/>
  <c r="C8" i="1"/>
  <c r="C9" i="1"/>
  <c r="C10" i="1"/>
  <c r="C11" i="1"/>
  <c r="C12" i="1"/>
  <c r="C13" i="1"/>
  <c r="C14" i="1"/>
  <c r="C15" i="1"/>
  <c r="C16" i="1"/>
  <c r="C17" i="1"/>
  <c r="C6" i="1"/>
</calcChain>
</file>

<file path=xl/sharedStrings.xml><?xml version="1.0" encoding="utf-8"?>
<sst xmlns="http://schemas.openxmlformats.org/spreadsheetml/2006/main" count="39" uniqueCount="24">
  <si>
    <t>LED AZUL</t>
  </si>
  <si>
    <t>FILTRO AZUL</t>
  </si>
  <si>
    <t>FILTRO ROJO</t>
  </si>
  <si>
    <t>Distancia (cm)</t>
  </si>
  <si>
    <t>Lectura</t>
  </si>
  <si>
    <t>Distancia(cm)</t>
  </si>
  <si>
    <t>LED ROJO</t>
  </si>
  <si>
    <t>2 motores</t>
  </si>
  <si>
    <t>1 motor</t>
  </si>
  <si>
    <t>Velocidad</t>
  </si>
  <si>
    <r>
      <rPr>
        <b/>
        <sz val="11"/>
        <color theme="1"/>
        <rFont val="Calibri"/>
        <family val="2"/>
        <scheme val="minor"/>
      </rPr>
      <t>Tabla 1:</t>
    </r>
    <r>
      <rPr>
        <sz val="11"/>
        <color theme="1"/>
        <rFont val="Calibri"/>
        <family val="2"/>
        <scheme val="minor"/>
      </rPr>
      <t xml:space="preserve"> 4 Capas el filtro azul y 8 capas el filtro rojo</t>
    </r>
  </si>
  <si>
    <t>Valor (0-1)</t>
  </si>
  <si>
    <t>valor(0-1)</t>
  </si>
  <si>
    <t>Valor(0-1)</t>
  </si>
  <si>
    <t>Tapando</t>
  </si>
  <si>
    <t>Valores límite para escalar la lectura</t>
  </si>
  <si>
    <t>Lectura filtro azul</t>
  </si>
  <si>
    <t>Valor entre 0 y 1</t>
  </si>
  <si>
    <t>Lectura filtro rojo</t>
  </si>
  <si>
    <r>
      <rPr>
        <b/>
        <sz val="11"/>
        <color theme="1"/>
        <rFont val="Calibri"/>
        <family val="2"/>
        <scheme val="minor"/>
      </rPr>
      <t>Tabla 4</t>
    </r>
    <r>
      <rPr>
        <sz val="11"/>
        <color theme="1"/>
        <rFont val="Calibri"/>
        <family val="2"/>
        <scheme val="minor"/>
      </rPr>
      <t>: corrientes eficaces motores DC</t>
    </r>
  </si>
  <si>
    <t>Comparativa consumo</t>
  </si>
  <si>
    <t>Intensidad RMS</t>
  </si>
  <si>
    <t>Intensidad Media</t>
  </si>
  <si>
    <t>Cociente 2 motores/ 1 motor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</si>
</sst>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1">
    <fill>
      <patternFill patternType="none"/>
    </fill>
    <fill>
      <patternFill patternType="gray125"/>
    </fill>
    <fill>
      <patternFill patternType="solid">
        <fgColor theme="1"/>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B050"/>
        <bgColor indexed="64"/>
      </patternFill>
    </fill>
    <fill>
      <patternFill patternType="solid">
        <fgColor rgb="FFCD1D0B"/>
        <bgColor indexed="64"/>
      </patternFill>
    </fill>
    <fill>
      <patternFill patternType="solid">
        <fgColor theme="7"/>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horizontal="center"/>
    </xf>
    <xf numFmtId="0" fontId="0" fillId="0" borderId="1" xfId="0" applyBorder="1"/>
    <xf numFmtId="0" fontId="0" fillId="2" borderId="1" xfId="0" applyFill="1" applyBorder="1"/>
    <xf numFmtId="0" fontId="0" fillId="7" borderId="1" xfId="0" applyFill="1" applyBorder="1"/>
    <xf numFmtId="0" fontId="0" fillId="4" borderId="1" xfId="0" applyFill="1" applyBorder="1" applyAlignment="1">
      <alignment horizontal="center"/>
    </xf>
    <xf numFmtId="0" fontId="0" fillId="3" borderId="1" xfId="0" applyFill="1" applyBorder="1" applyAlignment="1">
      <alignment horizontal="center"/>
    </xf>
    <xf numFmtId="0" fontId="0" fillId="7" borderId="0" xfId="0" applyFill="1"/>
    <xf numFmtId="2" fontId="0" fillId="0" borderId="1" xfId="0" applyNumberFormat="1" applyBorder="1"/>
    <xf numFmtId="0" fontId="0" fillId="0" borderId="0" xfId="0" applyBorder="1"/>
    <xf numFmtId="2" fontId="0" fillId="0" borderId="0" xfId="0" applyNumberFormat="1" applyBorder="1"/>
    <xf numFmtId="0" fontId="0" fillId="10" borderId="1" xfId="0" applyFill="1" applyBorder="1" applyAlignment="1">
      <alignment horizontal="center"/>
    </xf>
    <xf numFmtId="0" fontId="0" fillId="9" borderId="1" xfId="0" applyFill="1" applyBorder="1" applyAlignment="1">
      <alignment horizontal="center"/>
    </xf>
    <xf numFmtId="0" fontId="0" fillId="5" borderId="1" xfId="0" applyFill="1" applyBorder="1" applyAlignment="1">
      <alignment horizontal="center"/>
    </xf>
    <xf numFmtId="0" fontId="0" fillId="4" borderId="1" xfId="0" applyFill="1" applyBorder="1" applyAlignment="1">
      <alignment horizontal="center"/>
    </xf>
    <xf numFmtId="0" fontId="0" fillId="6" borderId="1" xfId="0" applyFill="1" applyBorder="1" applyAlignment="1">
      <alignment horizontal="center"/>
    </xf>
    <xf numFmtId="0" fontId="0" fillId="8" borderId="1" xfId="0" applyFill="1" applyBorder="1" applyAlignment="1">
      <alignment horizontal="center"/>
    </xf>
    <xf numFmtId="0" fontId="0" fillId="3" borderId="1" xfId="0" applyFill="1" applyBorder="1" applyAlignment="1">
      <alignment horizontal="center"/>
    </xf>
    <xf numFmtId="0" fontId="0" fillId="9" borderId="2" xfId="0" applyFill="1" applyBorder="1" applyAlignment="1">
      <alignment horizontal="center"/>
    </xf>
    <xf numFmtId="0" fontId="0" fillId="9" borderId="3" xfId="0" applyFill="1" applyBorder="1" applyAlignment="1">
      <alignment horizontal="center"/>
    </xf>
    <xf numFmtId="0" fontId="0" fillId="9" borderId="4"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CD1D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Filtro azul</a:t>
            </a:r>
            <a:r>
              <a:rPr lang="es-ES" baseline="0"/>
              <a:t> - Led azul</a:t>
            </a:r>
            <a:endParaRPr lang="es-ES"/>
          </a:p>
        </c:rich>
      </c:tx>
      <c:overlay val="0"/>
      <c:spPr>
        <a:noFill/>
        <a:ln>
          <a:noFill/>
        </a:ln>
        <a:effectLst/>
      </c:spPr>
    </c:title>
    <c:autoTitleDeleted val="0"/>
    <c:plotArea>
      <c:layout/>
      <c:scatterChart>
        <c:scatterStyle val="lineMarker"/>
        <c:varyColors val="0"/>
        <c:ser>
          <c:idx val="0"/>
          <c:order val="0"/>
          <c:tx>
            <c:v>Filtro azul</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power"/>
            <c:dispRSqr val="0"/>
            <c:dispEq val="0"/>
          </c:trendline>
          <c:trendline>
            <c:spPr>
              <a:ln w="19050" cap="rnd">
                <a:solidFill>
                  <a:schemeClr val="accent1"/>
                </a:solidFill>
                <a:prstDash val="sysDot"/>
              </a:ln>
              <a:effectLst/>
            </c:spPr>
            <c:trendlineType val="power"/>
            <c:dispRSqr val="0"/>
            <c:dispEq val="0"/>
          </c:trendline>
          <c:xVal>
            <c:numRef>
              <c:f>Fototransistor!$A$5:$A$17</c:f>
              <c:numCache>
                <c:formatCode>General</c:formatCode>
                <c:ptCount val="13"/>
                <c:pt idx="0">
                  <c:v>0</c:v>
                </c:pt>
                <c:pt idx="1">
                  <c:v>5</c:v>
                </c:pt>
                <c:pt idx="2">
                  <c:v>10</c:v>
                </c:pt>
                <c:pt idx="3">
                  <c:v>15</c:v>
                </c:pt>
                <c:pt idx="4">
                  <c:v>20</c:v>
                </c:pt>
                <c:pt idx="5">
                  <c:v>25</c:v>
                </c:pt>
                <c:pt idx="6">
                  <c:v>30</c:v>
                </c:pt>
                <c:pt idx="7">
                  <c:v>35</c:v>
                </c:pt>
                <c:pt idx="8">
                  <c:v>40</c:v>
                </c:pt>
                <c:pt idx="9">
                  <c:v>45</c:v>
                </c:pt>
                <c:pt idx="10">
                  <c:v>50</c:v>
                </c:pt>
                <c:pt idx="11">
                  <c:v>55</c:v>
                </c:pt>
                <c:pt idx="12">
                  <c:v>60</c:v>
                </c:pt>
              </c:numCache>
            </c:numRef>
          </c:xVal>
          <c:yVal>
            <c:numRef>
              <c:f>Fototransistor!$B$5:$B$17</c:f>
              <c:numCache>
                <c:formatCode>General</c:formatCode>
                <c:ptCount val="13"/>
                <c:pt idx="0">
                  <c:v>787</c:v>
                </c:pt>
                <c:pt idx="1">
                  <c:v>468</c:v>
                </c:pt>
                <c:pt idx="2">
                  <c:v>380</c:v>
                </c:pt>
                <c:pt idx="3">
                  <c:v>320</c:v>
                </c:pt>
                <c:pt idx="4">
                  <c:v>298</c:v>
                </c:pt>
                <c:pt idx="5">
                  <c:v>287</c:v>
                </c:pt>
                <c:pt idx="6">
                  <c:v>276</c:v>
                </c:pt>
                <c:pt idx="7">
                  <c:v>274</c:v>
                </c:pt>
                <c:pt idx="8">
                  <c:v>264</c:v>
                </c:pt>
                <c:pt idx="9">
                  <c:v>263</c:v>
                </c:pt>
                <c:pt idx="10">
                  <c:v>266</c:v>
                </c:pt>
                <c:pt idx="11">
                  <c:v>265</c:v>
                </c:pt>
                <c:pt idx="12">
                  <c:v>262</c:v>
                </c:pt>
              </c:numCache>
            </c:numRef>
          </c:yVal>
          <c:smooth val="0"/>
          <c:extLst>
            <c:ext xmlns:c16="http://schemas.microsoft.com/office/drawing/2014/chart" uri="{C3380CC4-5D6E-409C-BE32-E72D297353CC}">
              <c16:uniqueId val="{00000003-9E5D-4EA8-9F5C-D60EE3A4FC29}"/>
            </c:ext>
          </c:extLst>
        </c:ser>
        <c:dLbls>
          <c:showLegendKey val="0"/>
          <c:showVal val="0"/>
          <c:showCatName val="0"/>
          <c:showSerName val="0"/>
          <c:showPercent val="0"/>
          <c:showBubbleSize val="0"/>
        </c:dLbls>
        <c:axId val="204718080"/>
        <c:axId val="204720000"/>
      </c:scatterChart>
      <c:valAx>
        <c:axId val="204718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US"/>
                  <a:t>Distancia</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720000"/>
        <c:crosses val="autoZero"/>
        <c:crossBetween val="midCat"/>
      </c:valAx>
      <c:valAx>
        <c:axId val="20472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a:pPr>
                <a:r>
                  <a:rPr lang="es-ES"/>
                  <a:t>Lectura</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718080"/>
        <c:crosses val="autoZero"/>
        <c:crossBetween val="midCat"/>
      </c:valAx>
      <c:spPr>
        <a:noFill/>
        <a:ln>
          <a:noFill/>
        </a:ln>
        <a:effectLst/>
      </c:spPr>
    </c:plotArea>
    <c:legend>
      <c:legendPos val="b"/>
      <c:legendEntry>
        <c:idx val="1"/>
        <c:delete val="1"/>
      </c:legendEntry>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lang="es-ES" sz="1400" b="0" i="0" u="none" strike="noStrike" kern="1200" spc="0" baseline="0">
                <a:solidFill>
                  <a:sysClr val="windowText" lastClr="000000">
                    <a:lumMod val="65000"/>
                    <a:lumOff val="35000"/>
                  </a:sysClr>
                </a:solidFill>
                <a:latin typeface="+mn-lt"/>
                <a:ea typeface="+mn-ea"/>
                <a:cs typeface="+mn-cs"/>
              </a:defRPr>
            </a:pPr>
            <a:r>
              <a:rPr lang="es-ES" sz="1400" b="0" i="0" u="none" strike="noStrike" kern="1200" spc="0" baseline="0">
                <a:solidFill>
                  <a:sysClr val="windowText" lastClr="000000">
                    <a:lumMod val="65000"/>
                    <a:lumOff val="35000"/>
                  </a:sysClr>
                </a:solidFill>
                <a:latin typeface="+mn-lt"/>
                <a:ea typeface="+mn-ea"/>
                <a:cs typeface="+mn-cs"/>
              </a:rPr>
              <a:t>Valores límites</a:t>
            </a:r>
          </a:p>
        </c:rich>
      </c:tx>
      <c:overlay val="0"/>
    </c:title>
    <c:autoTitleDeleted val="0"/>
    <c:plotArea>
      <c:layout/>
      <c:scatterChart>
        <c:scatterStyle val="lineMarker"/>
        <c:varyColors val="0"/>
        <c:ser>
          <c:idx val="0"/>
          <c:order val="0"/>
          <c:tx>
            <c:v>Filtro azul</c:v>
          </c:tx>
          <c:spPr>
            <a:ln w="19050">
              <a:noFill/>
            </a:ln>
          </c:spPr>
          <c:trendline>
            <c:spPr>
              <a:ln>
                <a:solidFill>
                  <a:schemeClr val="accent5">
                    <a:lumMod val="75000"/>
                  </a:schemeClr>
                </a:solidFill>
                <a:prstDash val="dash"/>
              </a:ln>
            </c:spPr>
            <c:trendlineType val="linear"/>
            <c:dispRSqr val="0"/>
            <c:dispEq val="1"/>
            <c:trendlineLbl>
              <c:layout>
                <c:manualLayout>
                  <c:x val="1.0696444959384113E-2"/>
                  <c:y val="-3.9783056016271696E-2"/>
                </c:manualLayout>
              </c:layout>
              <c:numFmt formatCode="General" sourceLinked="0"/>
            </c:trendlineLbl>
          </c:trendline>
          <c:xVal>
            <c:numRef>
              <c:f>Fototransistor!$W$6:$W$7</c:f>
              <c:numCache>
                <c:formatCode>General</c:formatCode>
                <c:ptCount val="2"/>
                <c:pt idx="0">
                  <c:v>468</c:v>
                </c:pt>
                <c:pt idx="1">
                  <c:v>256</c:v>
                </c:pt>
              </c:numCache>
            </c:numRef>
          </c:xVal>
          <c:yVal>
            <c:numRef>
              <c:f>Fototransistor!$X$6:$X$7</c:f>
              <c:numCache>
                <c:formatCode>General</c:formatCode>
                <c:ptCount val="2"/>
                <c:pt idx="0">
                  <c:v>1</c:v>
                </c:pt>
                <c:pt idx="1">
                  <c:v>0</c:v>
                </c:pt>
              </c:numCache>
            </c:numRef>
          </c:yVal>
          <c:smooth val="0"/>
          <c:extLst>
            <c:ext xmlns:c16="http://schemas.microsoft.com/office/drawing/2014/chart" uri="{C3380CC4-5D6E-409C-BE32-E72D297353CC}">
              <c16:uniqueId val="{00000001-DA8F-4E9F-B672-EED8A7D8C228}"/>
            </c:ext>
          </c:extLst>
        </c:ser>
        <c:ser>
          <c:idx val="1"/>
          <c:order val="1"/>
          <c:tx>
            <c:v>Filtro rojo</c:v>
          </c:tx>
          <c:spPr>
            <a:ln w="19050">
              <a:noFill/>
            </a:ln>
          </c:spPr>
          <c:trendline>
            <c:spPr>
              <a:ln>
                <a:solidFill>
                  <a:schemeClr val="accent2">
                    <a:lumMod val="75000"/>
                  </a:schemeClr>
                </a:solidFill>
                <a:prstDash val="dash"/>
              </a:ln>
            </c:spPr>
            <c:trendlineType val="linear"/>
            <c:dispRSqr val="0"/>
            <c:dispEq val="1"/>
            <c:trendlineLbl>
              <c:layout>
                <c:manualLayout>
                  <c:x val="1.2783263635937823E-2"/>
                  <c:y val="-3.9783056016271696E-2"/>
                </c:manualLayout>
              </c:layout>
              <c:numFmt formatCode="General" sourceLinked="0"/>
            </c:trendlineLbl>
          </c:trendline>
          <c:xVal>
            <c:numRef>
              <c:f>Fototransistor!$Y$6:$Y$7</c:f>
              <c:numCache>
                <c:formatCode>General</c:formatCode>
                <c:ptCount val="2"/>
                <c:pt idx="0">
                  <c:v>994</c:v>
                </c:pt>
                <c:pt idx="1">
                  <c:v>31</c:v>
                </c:pt>
              </c:numCache>
            </c:numRef>
          </c:xVal>
          <c:yVal>
            <c:numRef>
              <c:f>Fototransistor!$Z$6:$Z$7</c:f>
              <c:numCache>
                <c:formatCode>General</c:formatCode>
                <c:ptCount val="2"/>
                <c:pt idx="0">
                  <c:v>1</c:v>
                </c:pt>
                <c:pt idx="1">
                  <c:v>0</c:v>
                </c:pt>
              </c:numCache>
            </c:numRef>
          </c:yVal>
          <c:smooth val="0"/>
          <c:extLst>
            <c:ext xmlns:c16="http://schemas.microsoft.com/office/drawing/2014/chart" uri="{C3380CC4-5D6E-409C-BE32-E72D297353CC}">
              <c16:uniqueId val="{00000003-DA8F-4E9F-B672-EED8A7D8C228}"/>
            </c:ext>
          </c:extLst>
        </c:ser>
        <c:dLbls>
          <c:showLegendKey val="0"/>
          <c:showVal val="0"/>
          <c:showCatName val="0"/>
          <c:showSerName val="0"/>
          <c:showPercent val="0"/>
          <c:showBubbleSize val="0"/>
        </c:dLbls>
        <c:axId val="205612928"/>
        <c:axId val="205635584"/>
      </c:scatterChart>
      <c:valAx>
        <c:axId val="205612928"/>
        <c:scaling>
          <c:orientation val="minMax"/>
        </c:scaling>
        <c:delete val="0"/>
        <c:axPos val="b"/>
        <c:majorGridlines/>
        <c:title>
          <c:tx>
            <c:rich>
              <a:bodyPr/>
              <a:lstStyle/>
              <a:p>
                <a:pPr>
                  <a:defRPr/>
                </a:pPr>
                <a:r>
                  <a:rPr lang="en-US"/>
                  <a:t>Lectura</a:t>
                </a:r>
              </a:p>
            </c:rich>
          </c:tx>
          <c:overlay val="0"/>
        </c:title>
        <c:numFmt formatCode="General" sourceLinked="1"/>
        <c:majorTickMark val="out"/>
        <c:minorTickMark val="none"/>
        <c:tickLblPos val="nextTo"/>
        <c:crossAx val="205635584"/>
        <c:crosses val="autoZero"/>
        <c:crossBetween val="midCat"/>
      </c:valAx>
      <c:valAx>
        <c:axId val="205635584"/>
        <c:scaling>
          <c:orientation val="minMax"/>
        </c:scaling>
        <c:delete val="0"/>
        <c:axPos val="l"/>
        <c:majorGridlines/>
        <c:title>
          <c:tx>
            <c:rich>
              <a:bodyPr rot="-5400000" vert="horz"/>
              <a:lstStyle/>
              <a:p>
                <a:pPr>
                  <a:defRPr/>
                </a:pPr>
                <a:r>
                  <a:rPr lang="es-ES"/>
                  <a:t>Valor entre 0 y 1</a:t>
                </a:r>
              </a:p>
            </c:rich>
          </c:tx>
          <c:overlay val="0"/>
        </c:title>
        <c:numFmt formatCode="General" sourceLinked="1"/>
        <c:majorTickMark val="out"/>
        <c:minorTickMark val="none"/>
        <c:tickLblPos val="nextTo"/>
        <c:crossAx val="2056129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Filtro rojo - Led rojo</a:t>
            </a:r>
          </a:p>
        </c:rich>
      </c:tx>
      <c:overlay val="0"/>
    </c:title>
    <c:autoTitleDeleted val="0"/>
    <c:plotArea>
      <c:layout/>
      <c:scatterChart>
        <c:scatterStyle val="lineMarker"/>
        <c:varyColors val="0"/>
        <c:ser>
          <c:idx val="0"/>
          <c:order val="0"/>
          <c:tx>
            <c:v>Filtro rojo</c:v>
          </c:tx>
          <c:spPr>
            <a:ln w="19050">
              <a:noFill/>
            </a:ln>
          </c:spPr>
          <c:xVal>
            <c:numRef>
              <c:f>Fototransistor!$K$6:$K$17</c:f>
              <c:numCache>
                <c:formatCode>General</c:formatCode>
                <c:ptCount val="12"/>
                <c:pt idx="0">
                  <c:v>5</c:v>
                </c:pt>
                <c:pt idx="1">
                  <c:v>10</c:v>
                </c:pt>
                <c:pt idx="2">
                  <c:v>15</c:v>
                </c:pt>
                <c:pt idx="3">
                  <c:v>20</c:v>
                </c:pt>
                <c:pt idx="4">
                  <c:v>25</c:v>
                </c:pt>
                <c:pt idx="5">
                  <c:v>30</c:v>
                </c:pt>
                <c:pt idx="6">
                  <c:v>35</c:v>
                </c:pt>
                <c:pt idx="7">
                  <c:v>40</c:v>
                </c:pt>
                <c:pt idx="8">
                  <c:v>45</c:v>
                </c:pt>
                <c:pt idx="9">
                  <c:v>50</c:v>
                </c:pt>
                <c:pt idx="10">
                  <c:v>55</c:v>
                </c:pt>
                <c:pt idx="11">
                  <c:v>60</c:v>
                </c:pt>
              </c:numCache>
            </c:numRef>
          </c:xVal>
          <c:yVal>
            <c:numRef>
              <c:f>Fototransistor!$L$6:$L$17</c:f>
              <c:numCache>
                <c:formatCode>General</c:formatCode>
                <c:ptCount val="12"/>
                <c:pt idx="0">
                  <c:v>994</c:v>
                </c:pt>
                <c:pt idx="1">
                  <c:v>757</c:v>
                </c:pt>
                <c:pt idx="2">
                  <c:v>480</c:v>
                </c:pt>
                <c:pt idx="3">
                  <c:v>334</c:v>
                </c:pt>
                <c:pt idx="4">
                  <c:v>241</c:v>
                </c:pt>
                <c:pt idx="5">
                  <c:v>190</c:v>
                </c:pt>
                <c:pt idx="6">
                  <c:v>156</c:v>
                </c:pt>
                <c:pt idx="7">
                  <c:v>126</c:v>
                </c:pt>
                <c:pt idx="8">
                  <c:v>95</c:v>
                </c:pt>
                <c:pt idx="9">
                  <c:v>80</c:v>
                </c:pt>
                <c:pt idx="10">
                  <c:v>75</c:v>
                </c:pt>
                <c:pt idx="11">
                  <c:v>66</c:v>
                </c:pt>
              </c:numCache>
            </c:numRef>
          </c:yVal>
          <c:smooth val="0"/>
          <c:extLst>
            <c:ext xmlns:c16="http://schemas.microsoft.com/office/drawing/2014/chart" uri="{C3380CC4-5D6E-409C-BE32-E72D297353CC}">
              <c16:uniqueId val="{00000000-7EED-47CA-8F8E-1737566E418F}"/>
            </c:ext>
          </c:extLst>
        </c:ser>
        <c:dLbls>
          <c:showLegendKey val="0"/>
          <c:showVal val="0"/>
          <c:showCatName val="0"/>
          <c:showSerName val="0"/>
          <c:showPercent val="0"/>
          <c:showBubbleSize val="0"/>
        </c:dLbls>
        <c:axId val="205676928"/>
        <c:axId val="205678848"/>
      </c:scatterChart>
      <c:valAx>
        <c:axId val="205676928"/>
        <c:scaling>
          <c:orientation val="minMax"/>
        </c:scaling>
        <c:delete val="0"/>
        <c:axPos val="b"/>
        <c:majorGridlines/>
        <c:title>
          <c:tx>
            <c:rich>
              <a:bodyPr/>
              <a:lstStyle/>
              <a:p>
                <a:pPr>
                  <a:defRPr/>
                </a:pPr>
                <a:r>
                  <a:rPr lang="es-ES"/>
                  <a:t>Distancia</a:t>
                </a:r>
              </a:p>
            </c:rich>
          </c:tx>
          <c:overlay val="0"/>
        </c:title>
        <c:numFmt formatCode="General" sourceLinked="1"/>
        <c:majorTickMark val="out"/>
        <c:minorTickMark val="none"/>
        <c:tickLblPos val="nextTo"/>
        <c:crossAx val="205678848"/>
        <c:crosses val="autoZero"/>
        <c:crossBetween val="midCat"/>
      </c:valAx>
      <c:valAx>
        <c:axId val="205678848"/>
        <c:scaling>
          <c:orientation val="minMax"/>
        </c:scaling>
        <c:delete val="0"/>
        <c:axPos val="l"/>
        <c:majorGridlines/>
        <c:title>
          <c:tx>
            <c:rich>
              <a:bodyPr rot="-5400000" vert="horz"/>
              <a:lstStyle/>
              <a:p>
                <a:pPr>
                  <a:defRPr/>
                </a:pPr>
                <a:r>
                  <a:rPr lang="es-ES"/>
                  <a:t>Lectura</a:t>
                </a:r>
              </a:p>
            </c:rich>
          </c:tx>
          <c:overlay val="0"/>
        </c:title>
        <c:numFmt formatCode="General" sourceLinked="1"/>
        <c:majorTickMark val="out"/>
        <c:minorTickMark val="none"/>
        <c:tickLblPos val="nextTo"/>
        <c:crossAx val="205676928"/>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Gráfico intensidades consumidas motores</a:t>
            </a:r>
          </a:p>
        </c:rich>
      </c:tx>
      <c:overlay val="0"/>
      <c:spPr>
        <a:noFill/>
        <a:ln>
          <a:noFill/>
        </a:ln>
        <a:effectLst/>
      </c:spPr>
    </c:title>
    <c:autoTitleDeleted val="0"/>
    <c:plotArea>
      <c:layout/>
      <c:scatterChart>
        <c:scatterStyle val="smoothMarker"/>
        <c:varyColors val="0"/>
        <c:ser>
          <c:idx val="0"/>
          <c:order val="0"/>
          <c:tx>
            <c:v>Tabla 4, corrientes medias 1 motor</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Motores!$A$4:$A$23</c:f>
              <c:numCache>
                <c:formatCode>General</c:formatCode>
                <c:ptCount val="20"/>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numCache>
            </c:numRef>
          </c:xVal>
          <c:yVal>
            <c:numRef>
              <c:f>Motores!$C$4:$C$23</c:f>
              <c:numCache>
                <c:formatCode>0.00</c:formatCode>
                <c:ptCount val="20"/>
                <c:pt idx="0">
                  <c:v>0</c:v>
                </c:pt>
                <c:pt idx="1">
                  <c:v>1.5315315315315314</c:v>
                </c:pt>
                <c:pt idx="2">
                  <c:v>5.6756756756756754</c:v>
                </c:pt>
                <c:pt idx="3">
                  <c:v>13.423423423423422</c:v>
                </c:pt>
                <c:pt idx="4">
                  <c:v>18.918918918918916</c:v>
                </c:pt>
                <c:pt idx="5">
                  <c:v>24.144144144144143</c:v>
                </c:pt>
                <c:pt idx="6">
                  <c:v>27.657657657657655</c:v>
                </c:pt>
                <c:pt idx="7">
                  <c:v>29.009009009009009</c:v>
                </c:pt>
                <c:pt idx="8">
                  <c:v>28.468468468468469</c:v>
                </c:pt>
                <c:pt idx="9">
                  <c:v>28.738738738738736</c:v>
                </c:pt>
                <c:pt idx="10">
                  <c:v>27.387387387387385</c:v>
                </c:pt>
                <c:pt idx="11">
                  <c:v>26.666666666666664</c:v>
                </c:pt>
                <c:pt idx="12">
                  <c:v>25.585585585585584</c:v>
                </c:pt>
                <c:pt idx="13">
                  <c:v>19.009009009009009</c:v>
                </c:pt>
                <c:pt idx="14">
                  <c:v>19.63963963963964</c:v>
                </c:pt>
                <c:pt idx="15">
                  <c:v>22.612612612612612</c:v>
                </c:pt>
                <c:pt idx="16">
                  <c:v>22.162162162162161</c:v>
                </c:pt>
                <c:pt idx="17">
                  <c:v>21.081081081081077</c:v>
                </c:pt>
                <c:pt idx="18">
                  <c:v>18.468468468468465</c:v>
                </c:pt>
                <c:pt idx="19">
                  <c:v>18.468468468468465</c:v>
                </c:pt>
              </c:numCache>
            </c:numRef>
          </c:yVal>
          <c:smooth val="1"/>
          <c:extLst>
            <c:ext xmlns:c16="http://schemas.microsoft.com/office/drawing/2014/chart" uri="{C3380CC4-5D6E-409C-BE32-E72D297353CC}">
              <c16:uniqueId val="{00000000-A982-43AD-B2D6-09CCE5716614}"/>
            </c:ext>
          </c:extLst>
        </c:ser>
        <c:ser>
          <c:idx val="2"/>
          <c:order val="1"/>
          <c:tx>
            <c:v>Tabla 4, corrientes medias 2 motores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Motores!$D$4:$D$23</c:f>
              <c:numCache>
                <c:formatCode>General</c:formatCode>
                <c:ptCount val="20"/>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numCache>
            </c:numRef>
          </c:xVal>
          <c:yVal>
            <c:numRef>
              <c:f>Motores!$F$4:$F$23</c:f>
              <c:numCache>
                <c:formatCode>0.00</c:formatCode>
                <c:ptCount val="20"/>
                <c:pt idx="0">
                  <c:v>0</c:v>
                </c:pt>
                <c:pt idx="1">
                  <c:v>3.0630630630630629</c:v>
                </c:pt>
                <c:pt idx="2">
                  <c:v>14.954954954954955</c:v>
                </c:pt>
                <c:pt idx="3">
                  <c:v>28.378378378378375</c:v>
                </c:pt>
                <c:pt idx="4">
                  <c:v>58.198198198198185</c:v>
                </c:pt>
                <c:pt idx="5">
                  <c:v>73.603603603603602</c:v>
                </c:pt>
                <c:pt idx="6">
                  <c:v>64.684684684684683</c:v>
                </c:pt>
                <c:pt idx="7">
                  <c:v>62.792792792792788</c:v>
                </c:pt>
                <c:pt idx="8">
                  <c:v>63.423423423423422</c:v>
                </c:pt>
                <c:pt idx="9">
                  <c:v>58.468468468468465</c:v>
                </c:pt>
                <c:pt idx="10">
                  <c:v>58.018018018018019</c:v>
                </c:pt>
                <c:pt idx="11">
                  <c:v>54.144144144144143</c:v>
                </c:pt>
                <c:pt idx="12">
                  <c:v>47.657657657657651</c:v>
                </c:pt>
                <c:pt idx="13">
                  <c:v>46.936936936936931</c:v>
                </c:pt>
                <c:pt idx="14">
                  <c:v>42.072072072072068</c:v>
                </c:pt>
                <c:pt idx="15">
                  <c:v>37.567567567567565</c:v>
                </c:pt>
                <c:pt idx="16">
                  <c:v>26.756756756756754</c:v>
                </c:pt>
                <c:pt idx="17">
                  <c:v>29.999999999999996</c:v>
                </c:pt>
                <c:pt idx="18">
                  <c:v>29.279279279279276</c:v>
                </c:pt>
                <c:pt idx="19">
                  <c:v>23.063063063063062</c:v>
                </c:pt>
              </c:numCache>
            </c:numRef>
          </c:yVal>
          <c:smooth val="1"/>
          <c:extLst>
            <c:ext xmlns:c16="http://schemas.microsoft.com/office/drawing/2014/chart" uri="{C3380CC4-5D6E-409C-BE32-E72D297353CC}">
              <c16:uniqueId val="{00000002-A982-43AD-B2D6-09CCE5716614}"/>
            </c:ext>
          </c:extLst>
        </c:ser>
        <c:dLbls>
          <c:showLegendKey val="0"/>
          <c:showVal val="0"/>
          <c:showCatName val="0"/>
          <c:showSerName val="0"/>
          <c:showPercent val="0"/>
          <c:showBubbleSize val="0"/>
        </c:dLbls>
        <c:axId val="205763712"/>
        <c:axId val="205766016"/>
      </c:scatterChart>
      <c:valAx>
        <c:axId val="205763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US"/>
                  <a:t>Velocidad</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766016"/>
        <c:crosses val="autoZero"/>
        <c:crossBetween val="midCat"/>
      </c:valAx>
      <c:valAx>
        <c:axId val="205766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a:pPr>
                <a:r>
                  <a:rPr lang="es-ES"/>
                  <a:t>Intensidad</a:t>
                </a:r>
                <a:r>
                  <a:rPr lang="es-ES" baseline="0"/>
                  <a:t> (mA)</a:t>
                </a:r>
                <a:endParaRPr lang="es-ES"/>
              </a:p>
            </c:rich>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763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Cociente intensidades 2 motores/1 motor</a:t>
            </a:r>
          </a:p>
        </c:rich>
      </c:tx>
      <c:overlay val="0"/>
      <c:spPr>
        <a:noFill/>
        <a:ln>
          <a:noFill/>
        </a:ln>
        <a:effectLst/>
      </c:spPr>
    </c:title>
    <c:autoTitleDeleted val="0"/>
    <c:plotArea>
      <c:layout/>
      <c:scatterChart>
        <c:scatterStyle val="smoothMarker"/>
        <c:varyColors val="0"/>
        <c:ser>
          <c:idx val="0"/>
          <c:order val="0"/>
          <c:tx>
            <c:v>Cociente intensidades 2 motores vs 1 motor</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Motores!$A$5:$A$23</c:f>
              <c:numCache>
                <c:formatCode>General</c:formatCode>
                <c:ptCount val="19"/>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xVal>
          <c:yVal>
            <c:numRef>
              <c:f>Motores!$G$5:$G$23</c:f>
              <c:numCache>
                <c:formatCode>0.00</c:formatCode>
                <c:ptCount val="19"/>
                <c:pt idx="0">
                  <c:v>2</c:v>
                </c:pt>
                <c:pt idx="1">
                  <c:v>2.6349206349206349</c:v>
                </c:pt>
                <c:pt idx="2">
                  <c:v>2.1140939597315436</c:v>
                </c:pt>
                <c:pt idx="3">
                  <c:v>3.0761904761904759</c:v>
                </c:pt>
                <c:pt idx="4">
                  <c:v>3.0485074626865671</c:v>
                </c:pt>
                <c:pt idx="5">
                  <c:v>2.3387622149837135</c:v>
                </c:pt>
                <c:pt idx="6">
                  <c:v>2.1645962732919255</c:v>
                </c:pt>
                <c:pt idx="7">
                  <c:v>2.2278481012658227</c:v>
                </c:pt>
                <c:pt idx="8">
                  <c:v>2.0344827586206899</c:v>
                </c:pt>
                <c:pt idx="9">
                  <c:v>2.1184210526315792</c:v>
                </c:pt>
                <c:pt idx="10">
                  <c:v>2.0304054054054057</c:v>
                </c:pt>
                <c:pt idx="11">
                  <c:v>1.862676056338028</c:v>
                </c:pt>
                <c:pt idx="12">
                  <c:v>2.4691943127962084</c:v>
                </c:pt>
                <c:pt idx="13">
                  <c:v>2.142201834862385</c:v>
                </c:pt>
                <c:pt idx="14">
                  <c:v>1.6613545816733066</c:v>
                </c:pt>
                <c:pt idx="15">
                  <c:v>1.2073170731707317</c:v>
                </c:pt>
                <c:pt idx="16">
                  <c:v>1.4230769230769231</c:v>
                </c:pt>
                <c:pt idx="17">
                  <c:v>1.5853658536585367</c:v>
                </c:pt>
                <c:pt idx="18">
                  <c:v>1.2487804878048783</c:v>
                </c:pt>
              </c:numCache>
            </c:numRef>
          </c:yVal>
          <c:smooth val="1"/>
          <c:extLst>
            <c:ext xmlns:c16="http://schemas.microsoft.com/office/drawing/2014/chart" uri="{C3380CC4-5D6E-409C-BE32-E72D297353CC}">
              <c16:uniqueId val="{00000001-8847-42F9-BCBC-A34D4A53E247}"/>
            </c:ext>
          </c:extLst>
        </c:ser>
        <c:dLbls>
          <c:showLegendKey val="0"/>
          <c:showVal val="0"/>
          <c:showCatName val="0"/>
          <c:showSerName val="0"/>
          <c:showPercent val="0"/>
          <c:showBubbleSize val="0"/>
        </c:dLbls>
        <c:axId val="206075776"/>
        <c:axId val="206082432"/>
      </c:scatterChart>
      <c:valAx>
        <c:axId val="206075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US"/>
                  <a:t>Velocidad</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6082432"/>
        <c:crosses val="autoZero"/>
        <c:crossBetween val="midCat"/>
      </c:valAx>
      <c:valAx>
        <c:axId val="206082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a:pPr>
                <a:r>
                  <a:rPr lang="es-ES"/>
                  <a:t>Relación</a:t>
                </a:r>
                <a:r>
                  <a:rPr lang="es-ES" baseline="0"/>
                  <a:t> de intensidades</a:t>
                </a:r>
                <a:endParaRPr lang="es-ES"/>
              </a:p>
            </c:rich>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6075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10788</xdr:colOff>
      <xdr:row>20</xdr:row>
      <xdr:rowOff>4303</xdr:rowOff>
    </xdr:from>
    <xdr:to>
      <xdr:col>8</xdr:col>
      <xdr:colOff>172139</xdr:colOff>
      <xdr:row>41</xdr:row>
      <xdr:rowOff>57379</xdr:rowOff>
    </xdr:to>
    <xdr:graphicFrame macro="">
      <xdr:nvGraphicFramePr>
        <xdr:cNvPr id="3" name="Gráfico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9179</xdr:colOff>
      <xdr:row>7</xdr:row>
      <xdr:rowOff>189123</xdr:rowOff>
    </xdr:from>
    <xdr:to>
      <xdr:col>31</xdr:col>
      <xdr:colOff>401656</xdr:colOff>
      <xdr:row>30</xdr:row>
      <xdr:rowOff>172139</xdr:rowOff>
    </xdr:to>
    <xdr:graphicFrame macro="">
      <xdr:nvGraphicFramePr>
        <xdr:cNvPr id="4" name="3 Gráfico">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158366</xdr:colOff>
      <xdr:row>20</xdr:row>
      <xdr:rowOff>5509</xdr:rowOff>
    </xdr:from>
    <xdr:to>
      <xdr:col>17</xdr:col>
      <xdr:colOff>149186</xdr:colOff>
      <xdr:row>41</xdr:row>
      <xdr:rowOff>45903</xdr:rowOff>
    </xdr:to>
    <xdr:graphicFrame macro="">
      <xdr:nvGraphicFramePr>
        <xdr:cNvPr id="5" name="4 Gráfico">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573795</xdr:colOff>
      <xdr:row>4</xdr:row>
      <xdr:rowOff>68857</xdr:rowOff>
    </xdr:from>
    <xdr:to>
      <xdr:col>17</xdr:col>
      <xdr:colOff>206566</xdr:colOff>
      <xdr:row>7</xdr:row>
      <xdr:rowOff>91807</xdr:rowOff>
    </xdr:to>
    <xdr:sp macro="" textlink="">
      <xdr:nvSpPr>
        <xdr:cNvPr id="6" name="CuadroTexto 5">
          <a:extLst>
            <a:ext uri="{FF2B5EF4-FFF2-40B4-BE49-F238E27FC236}">
              <a16:creationId xmlns:a16="http://schemas.microsoft.com/office/drawing/2014/main" id="{DA555B77-01A9-4DCB-8994-747169762DF2}"/>
            </a:ext>
          </a:extLst>
        </xdr:cNvPr>
        <xdr:cNvSpPr txBox="1"/>
      </xdr:nvSpPr>
      <xdr:spPr>
        <a:xfrm>
          <a:off x="11361144" y="849218"/>
          <a:ext cx="2065663" cy="608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Nota: Explicación detallada de la metodología</a:t>
          </a:r>
          <a:r>
            <a:rPr lang="es-ES" sz="1100" baseline="0"/>
            <a:t> </a:t>
          </a:r>
          <a:r>
            <a:rPr lang="es-ES" sz="1100"/>
            <a:t>incluida en el artículo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9524</xdr:colOff>
      <xdr:row>1</xdr:row>
      <xdr:rowOff>161924</xdr:rowOff>
    </xdr:from>
    <xdr:to>
      <xdr:col>15</xdr:col>
      <xdr:colOff>66675</xdr:colOff>
      <xdr:row>26</xdr:row>
      <xdr:rowOff>38100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8201024" y="352424"/>
          <a:ext cx="4324351" cy="46386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NOTA: </a:t>
          </a:r>
          <a:r>
            <a:rPr lang="en-US" sz="1100"/>
            <a:t>las medidas de intensidad se</a:t>
          </a:r>
          <a:r>
            <a:rPr lang="en-US" sz="1100" baseline="0"/>
            <a:t> hacen midiendo la intensidad que nos ofrece una fuente de alimentación, con tensión de 12 voltios, por lo cual se tiene en cuenta el consumo de la etapa de control y potencia del motor, incluyendo la regulación de tensión. </a:t>
          </a:r>
        </a:p>
        <a:p>
          <a:endParaRPr lang="en-US" sz="1100" baseline="0"/>
        </a:p>
        <a:p>
          <a:r>
            <a:rPr lang="en-US" sz="1100" baseline="0"/>
            <a:t>Los valores de velocidad siguen una escala de 0 - 1, correspondiente a los valores que pueden tomar las neuronas de salida. Internamente, el código transforma dicho valor en un rango de 0 - 255 para utilizar PWM. Se hacen con el rotor libre, por lo que una vez ensamblado el robot se espera un aumento significativo del consumo. </a:t>
          </a:r>
        </a:p>
        <a:p>
          <a:endParaRPr lang="en-US" sz="1100" baseline="0"/>
        </a:p>
        <a:p>
          <a:r>
            <a:rPr lang="en-US" sz="1100" baseline="0"/>
            <a:t>Las velocidades entre 0-0,2 no son suficientes para que los motores se muevan, hecho que se ha detectado con esta prueba. Se contemplará una solución en el código para evitar forzar los motores.</a:t>
          </a:r>
        </a:p>
        <a:p>
          <a:endParaRPr lang="en-US" sz="1100" baseline="0"/>
        </a:p>
        <a:p>
          <a:r>
            <a:rPr lang="en-US" sz="1100" baseline="0"/>
            <a:t>El objetivo de estas medidas radica en poder estimar el consumo de intensidades de los motores de forma experimental, con el objetivo de hacer un análisis y poder realizar las modificaciones oportunas en el código para limitar el consumo de los motores mediante una limitación de la velocidad máxima.</a:t>
          </a:r>
        </a:p>
        <a:p>
          <a:endParaRPr lang="en-US" sz="1100" baseline="0"/>
        </a:p>
        <a:p>
          <a:r>
            <a:rPr lang="en-US" sz="1100" baseline="0"/>
            <a:t>Debido a la limitación de los equipos de medidas empleados, se ha tenido que medir la intensidad RMS con un multímetro, debido  a la impresición de la medida en continua. Para obtener el valor medio de la intensidad se ha dividido el valor RMS por el valor del factor de forma que aplica el multímetro.</a:t>
          </a:r>
        </a:p>
      </xdr:txBody>
    </xdr:sp>
    <xdr:clientData/>
  </xdr:twoCellAnchor>
  <xdr:twoCellAnchor>
    <xdr:from>
      <xdr:col>0</xdr:col>
      <xdr:colOff>149443</xdr:colOff>
      <xdr:row>26</xdr:row>
      <xdr:rowOff>57150</xdr:rowOff>
    </xdr:from>
    <xdr:to>
      <xdr:col>10</xdr:col>
      <xdr:colOff>187543</xdr:colOff>
      <xdr:row>51</xdr:row>
      <xdr:rowOff>168822</xdr:rowOff>
    </xdr:to>
    <xdr:graphicFrame macro="">
      <xdr:nvGraphicFramePr>
        <xdr:cNvPr id="3" name="Gráfico 2">
          <a:extLst>
            <a:ext uri="{FF2B5EF4-FFF2-40B4-BE49-F238E27FC236}">
              <a16:creationId xmlns:a16="http://schemas.microsoft.com/office/drawing/2014/main" id="{2A789A72-B15B-4B64-BB02-87381BE52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208234</xdr:colOff>
      <xdr:row>51</xdr:row>
      <xdr:rowOff>131379</xdr:rowOff>
    </xdr:from>
    <xdr:to>
      <xdr:col>10</xdr:col>
      <xdr:colOff>266699</xdr:colOff>
      <xdr:row>76</xdr:row>
      <xdr:rowOff>66675</xdr:rowOff>
    </xdr:to>
    <xdr:graphicFrame macro="">
      <xdr:nvGraphicFramePr>
        <xdr:cNvPr id="4" name="Gráfico 3">
          <a:extLst>
            <a:ext uri="{FF2B5EF4-FFF2-40B4-BE49-F238E27FC236}">
              <a16:creationId xmlns:a16="http://schemas.microsoft.com/office/drawing/2014/main" id="{8B6856E8-0BC2-416F-9B1B-0EB77B14E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8"/>
  <sheetViews>
    <sheetView tabSelected="1" zoomScale="83" workbookViewId="0">
      <selection activeCell="Q11" sqref="Q11"/>
    </sheetView>
  </sheetViews>
  <sheetFormatPr baseColWidth="10" defaultColWidth="9.140625" defaultRowHeight="15" x14ac:dyDescent="0.25"/>
  <cols>
    <col min="1" max="1" width="13.85546875" bestFit="1" customWidth="1"/>
    <col min="2" max="2" width="13.85546875" customWidth="1"/>
    <col min="3" max="3" width="14" customWidth="1"/>
    <col min="4" max="4" width="13.140625" bestFit="1" customWidth="1"/>
    <col min="5" max="5" width="13.140625" customWidth="1"/>
    <col min="6" max="6" width="10.7109375" customWidth="1"/>
    <col min="7" max="7" width="0.85546875" customWidth="1"/>
    <col min="8" max="8" width="13.5703125" bestFit="1" customWidth="1"/>
    <col min="9" max="9" width="13.5703125" customWidth="1"/>
    <col min="10" max="10" width="12.85546875" customWidth="1"/>
    <col min="11" max="12" width="15.5703125" customWidth="1"/>
    <col min="13" max="13" width="11.140625" customWidth="1"/>
    <col min="19" max="19" width="0.28515625" customWidth="1"/>
    <col min="23" max="23" width="17.7109375" bestFit="1" customWidth="1"/>
    <col min="24" max="24" width="16.140625" bestFit="1" customWidth="1"/>
    <col min="25" max="25" width="17.28515625" bestFit="1" customWidth="1"/>
    <col min="26" max="26" width="16.140625" bestFit="1" customWidth="1"/>
  </cols>
  <sheetData>
    <row r="1" spans="1:26" x14ac:dyDescent="0.25">
      <c r="A1" s="12" t="s">
        <v>10</v>
      </c>
      <c r="B1" s="12"/>
      <c r="C1" s="12"/>
      <c r="D1" s="12"/>
      <c r="E1" s="12"/>
      <c r="F1" s="12"/>
      <c r="G1" s="12"/>
      <c r="H1" s="12"/>
      <c r="I1" s="12"/>
      <c r="J1" s="12"/>
      <c r="K1" s="12"/>
      <c r="L1" s="12"/>
      <c r="M1" s="12"/>
    </row>
    <row r="2" spans="1:26" x14ac:dyDescent="0.25">
      <c r="A2" s="13" t="s">
        <v>0</v>
      </c>
      <c r="B2" s="13"/>
      <c r="C2" s="13"/>
      <c r="D2" s="13"/>
      <c r="E2" s="13"/>
      <c r="F2" s="13"/>
      <c r="G2" s="3"/>
      <c r="H2" s="16" t="s">
        <v>6</v>
      </c>
      <c r="I2" s="16"/>
      <c r="J2" s="16"/>
      <c r="K2" s="16"/>
      <c r="L2" s="16"/>
      <c r="M2" s="16"/>
    </row>
    <row r="3" spans="1:26" x14ac:dyDescent="0.25">
      <c r="A3" s="14" t="s">
        <v>1</v>
      </c>
      <c r="B3" s="14"/>
      <c r="C3" s="14"/>
      <c r="D3" s="15" t="s">
        <v>2</v>
      </c>
      <c r="E3" s="15"/>
      <c r="F3" s="15"/>
      <c r="G3" s="3"/>
      <c r="H3" s="14" t="s">
        <v>1</v>
      </c>
      <c r="I3" s="14"/>
      <c r="J3" s="14"/>
      <c r="K3" s="15" t="s">
        <v>2</v>
      </c>
      <c r="L3" s="15"/>
      <c r="M3" s="15"/>
    </row>
    <row r="4" spans="1:26" x14ac:dyDescent="0.25">
      <c r="A4" s="4" t="s">
        <v>3</v>
      </c>
      <c r="B4" s="4" t="s">
        <v>4</v>
      </c>
      <c r="C4" s="7" t="s">
        <v>11</v>
      </c>
      <c r="D4" s="4" t="s">
        <v>5</v>
      </c>
      <c r="E4" s="4" t="s">
        <v>4</v>
      </c>
      <c r="F4" s="7" t="s">
        <v>12</v>
      </c>
      <c r="G4" s="3"/>
      <c r="H4" s="4" t="s">
        <v>3</v>
      </c>
      <c r="I4" s="4" t="s">
        <v>4</v>
      </c>
      <c r="J4" s="7" t="s">
        <v>11</v>
      </c>
      <c r="K4" s="4" t="s">
        <v>5</v>
      </c>
      <c r="L4" s="4" t="s">
        <v>4</v>
      </c>
      <c r="M4" s="4" t="s">
        <v>13</v>
      </c>
      <c r="O4" s="1"/>
      <c r="P4" s="1"/>
      <c r="Q4" s="1"/>
      <c r="R4" s="1"/>
      <c r="S4" s="1"/>
      <c r="W4" s="11" t="s">
        <v>15</v>
      </c>
      <c r="X4" s="11"/>
      <c r="Y4" s="11"/>
      <c r="Z4" s="11"/>
    </row>
    <row r="5" spans="1:26" x14ac:dyDescent="0.25">
      <c r="A5" s="2">
        <v>0</v>
      </c>
      <c r="B5" s="2">
        <v>787</v>
      </c>
      <c r="C5" s="8">
        <v>1</v>
      </c>
      <c r="D5" s="2">
        <v>0</v>
      </c>
      <c r="E5" s="2">
        <v>135</v>
      </c>
      <c r="F5" s="8">
        <f>0.001038*E5-0.0322</f>
        <v>0.10793</v>
      </c>
      <c r="G5" s="3"/>
      <c r="H5" s="2">
        <v>0</v>
      </c>
      <c r="I5" s="2">
        <v>247</v>
      </c>
      <c r="J5" s="8">
        <f>(1/212)*I5-1.20755</f>
        <v>-4.2455660377358484E-2</v>
      </c>
      <c r="K5" s="2">
        <v>0</v>
      </c>
      <c r="L5" s="2">
        <v>1005</v>
      </c>
      <c r="M5" s="8">
        <v>1</v>
      </c>
      <c r="O5" s="1"/>
      <c r="P5" s="1"/>
      <c r="Q5" s="1"/>
      <c r="R5" s="1"/>
      <c r="S5" s="1"/>
      <c r="W5" s="4" t="s">
        <v>16</v>
      </c>
      <c r="X5" s="4" t="s">
        <v>17</v>
      </c>
      <c r="Y5" s="4" t="s">
        <v>18</v>
      </c>
      <c r="Z5" s="4" t="s">
        <v>17</v>
      </c>
    </row>
    <row r="6" spans="1:26" x14ac:dyDescent="0.25">
      <c r="A6" s="2">
        <v>5</v>
      </c>
      <c r="B6" s="2">
        <v>468</v>
      </c>
      <c r="C6" s="8">
        <f>(1/212)*B6-1.20755</f>
        <v>0.99999716981132059</v>
      </c>
      <c r="D6" s="2">
        <v>5</v>
      </c>
      <c r="E6" s="2">
        <v>147</v>
      </c>
      <c r="F6" s="8">
        <f>0.001038*E6-0.0322</f>
        <v>0.12038599999999999</v>
      </c>
      <c r="G6" s="3"/>
      <c r="H6" s="2">
        <v>5</v>
      </c>
      <c r="I6" s="2">
        <v>269</v>
      </c>
      <c r="J6" s="8">
        <f>(1/212)*I6-1.20755</f>
        <v>6.1317924528301981E-2</v>
      </c>
      <c r="K6" s="2">
        <v>5</v>
      </c>
      <c r="L6" s="2">
        <v>994</v>
      </c>
      <c r="M6" s="8">
        <f>0.001038*L6-0.0322</f>
        <v>0.99957200000000013</v>
      </c>
      <c r="O6" s="1"/>
      <c r="P6" s="1"/>
      <c r="Q6" s="1"/>
      <c r="R6" s="1"/>
      <c r="S6" s="1"/>
      <c r="W6" s="2">
        <v>468</v>
      </c>
      <c r="X6" s="2">
        <v>1</v>
      </c>
      <c r="Y6" s="2">
        <v>994</v>
      </c>
      <c r="Z6" s="2">
        <v>1</v>
      </c>
    </row>
    <row r="7" spans="1:26" x14ac:dyDescent="0.25">
      <c r="A7" s="2">
        <v>10</v>
      </c>
      <c r="B7" s="2">
        <v>380</v>
      </c>
      <c r="C7" s="8">
        <f t="shared" ref="C7:C18" si="0">(1/212)*B7-1.20755</f>
        <v>0.58490283018867917</v>
      </c>
      <c r="D7" s="2">
        <v>10</v>
      </c>
      <c r="E7" s="2">
        <v>95</v>
      </c>
      <c r="F7" s="8">
        <f t="shared" ref="F7:F18" si="1">0.001038*E7-0.0322</f>
        <v>6.6409999999999997E-2</v>
      </c>
      <c r="G7" s="3"/>
      <c r="H7" s="2">
        <v>10</v>
      </c>
      <c r="I7" s="2">
        <v>251</v>
      </c>
      <c r="J7" s="8">
        <f t="shared" ref="J7:J18" si="2">(1/212)*I7-1.20755</f>
        <v>-2.3587735849056601E-2</v>
      </c>
      <c r="K7" s="2">
        <v>10</v>
      </c>
      <c r="L7" s="2">
        <v>757</v>
      </c>
      <c r="M7" s="8">
        <f t="shared" ref="M7:M18" si="3">0.001038*L7-0.0322</f>
        <v>0.75356600000000007</v>
      </c>
      <c r="O7" s="1"/>
      <c r="P7" s="1"/>
      <c r="Q7" s="1"/>
      <c r="R7" s="1"/>
      <c r="S7" s="1"/>
      <c r="W7" s="2">
        <v>256</v>
      </c>
      <c r="X7" s="2">
        <v>0</v>
      </c>
      <c r="Y7" s="2">
        <v>31</v>
      </c>
      <c r="Z7" s="2">
        <v>0</v>
      </c>
    </row>
    <row r="8" spans="1:26" x14ac:dyDescent="0.25">
      <c r="A8" s="2">
        <v>15</v>
      </c>
      <c r="B8" s="2">
        <v>320</v>
      </c>
      <c r="C8" s="8">
        <f t="shared" si="0"/>
        <v>0.30188396226415093</v>
      </c>
      <c r="D8" s="2">
        <v>15</v>
      </c>
      <c r="E8" s="2">
        <v>61</v>
      </c>
      <c r="F8" s="8">
        <f t="shared" si="1"/>
        <v>3.1118E-2</v>
      </c>
      <c r="G8" s="3"/>
      <c r="H8" s="2">
        <v>15</v>
      </c>
      <c r="I8" s="2">
        <v>251</v>
      </c>
      <c r="J8" s="8">
        <f t="shared" si="2"/>
        <v>-2.3587735849056601E-2</v>
      </c>
      <c r="K8" s="2">
        <v>15</v>
      </c>
      <c r="L8" s="2">
        <v>480</v>
      </c>
      <c r="M8" s="8">
        <f t="shared" si="3"/>
        <v>0.46604000000000001</v>
      </c>
      <c r="O8" s="1"/>
      <c r="P8" s="1"/>
      <c r="Q8" s="1"/>
      <c r="R8" s="1"/>
      <c r="S8" s="1"/>
    </row>
    <row r="9" spans="1:26" x14ac:dyDescent="0.25">
      <c r="A9" s="2">
        <v>20</v>
      </c>
      <c r="B9" s="2">
        <v>298</v>
      </c>
      <c r="C9" s="8">
        <f t="shared" si="0"/>
        <v>0.19811037735849069</v>
      </c>
      <c r="D9" s="2">
        <v>20</v>
      </c>
      <c r="E9" s="2">
        <v>53</v>
      </c>
      <c r="F9" s="8">
        <f t="shared" si="1"/>
        <v>2.2814000000000008E-2</v>
      </c>
      <c r="G9" s="3"/>
      <c r="H9" s="2">
        <v>20</v>
      </c>
      <c r="I9" s="2">
        <v>248</v>
      </c>
      <c r="J9" s="8">
        <f t="shared" si="2"/>
        <v>-3.7738679245282958E-2</v>
      </c>
      <c r="K9" s="2">
        <v>20</v>
      </c>
      <c r="L9" s="2">
        <v>334</v>
      </c>
      <c r="M9" s="8">
        <f t="shared" si="3"/>
        <v>0.31449199999999999</v>
      </c>
      <c r="O9" s="1"/>
      <c r="P9" s="1"/>
      <c r="Q9" s="1"/>
      <c r="R9" s="1"/>
      <c r="S9" s="1"/>
    </row>
    <row r="10" spans="1:26" x14ac:dyDescent="0.25">
      <c r="A10" s="2">
        <v>25</v>
      </c>
      <c r="B10" s="2">
        <v>287</v>
      </c>
      <c r="C10" s="8">
        <f t="shared" si="0"/>
        <v>0.14622358490566034</v>
      </c>
      <c r="D10" s="2">
        <v>25</v>
      </c>
      <c r="E10" s="2">
        <v>44</v>
      </c>
      <c r="F10" s="8">
        <f t="shared" si="1"/>
        <v>1.3472000000000005E-2</v>
      </c>
      <c r="G10" s="3"/>
      <c r="H10" s="2">
        <v>25</v>
      </c>
      <c r="I10" s="2">
        <v>250</v>
      </c>
      <c r="J10" s="8">
        <f t="shared" si="2"/>
        <v>-2.8304716981132128E-2</v>
      </c>
      <c r="K10" s="2">
        <v>25</v>
      </c>
      <c r="L10" s="2">
        <v>241</v>
      </c>
      <c r="M10" s="8">
        <f t="shared" si="3"/>
        <v>0.21795799999999999</v>
      </c>
      <c r="O10" s="1"/>
      <c r="P10" s="1"/>
      <c r="Q10" s="1"/>
      <c r="R10" s="1"/>
      <c r="S10" s="1"/>
    </row>
    <row r="11" spans="1:26" x14ac:dyDescent="0.25">
      <c r="A11" s="2">
        <v>30</v>
      </c>
      <c r="B11" s="2">
        <v>276</v>
      </c>
      <c r="C11" s="8">
        <f t="shared" si="0"/>
        <v>9.433679245283022E-2</v>
      </c>
      <c r="D11" s="2">
        <v>30</v>
      </c>
      <c r="E11" s="2">
        <v>38</v>
      </c>
      <c r="F11" s="8">
        <f t="shared" si="1"/>
        <v>7.2440000000000004E-3</v>
      </c>
      <c r="G11" s="3"/>
      <c r="H11" s="2">
        <v>30</v>
      </c>
      <c r="I11" s="2">
        <v>246</v>
      </c>
      <c r="J11" s="8">
        <f t="shared" si="2"/>
        <v>-4.717264150943401E-2</v>
      </c>
      <c r="K11" s="2">
        <v>30</v>
      </c>
      <c r="L11" s="2">
        <v>190</v>
      </c>
      <c r="M11" s="8">
        <f t="shared" si="3"/>
        <v>0.16502</v>
      </c>
      <c r="O11" s="1"/>
      <c r="P11" s="1"/>
      <c r="Q11" s="1"/>
      <c r="R11" s="1"/>
      <c r="S11" s="1"/>
    </row>
    <row r="12" spans="1:26" x14ac:dyDescent="0.25">
      <c r="A12" s="2">
        <v>35</v>
      </c>
      <c r="B12" s="2">
        <v>274</v>
      </c>
      <c r="C12" s="8">
        <f t="shared" si="0"/>
        <v>8.490283018867939E-2</v>
      </c>
      <c r="D12" s="2">
        <v>35</v>
      </c>
      <c r="E12" s="2">
        <v>39</v>
      </c>
      <c r="F12" s="8">
        <f t="shared" si="1"/>
        <v>8.2820000000000046E-3</v>
      </c>
      <c r="G12" s="3"/>
      <c r="H12" s="2">
        <v>35</v>
      </c>
      <c r="I12" s="2">
        <v>252</v>
      </c>
      <c r="J12" s="8">
        <f t="shared" si="2"/>
        <v>-1.8870754716981075E-2</v>
      </c>
      <c r="K12" s="2">
        <v>35</v>
      </c>
      <c r="L12" s="2">
        <v>156</v>
      </c>
      <c r="M12" s="8">
        <f t="shared" si="3"/>
        <v>0.12972800000000001</v>
      </c>
      <c r="O12" s="1"/>
      <c r="P12" s="1"/>
      <c r="Q12" s="1"/>
      <c r="R12" s="1"/>
      <c r="S12" s="1"/>
    </row>
    <row r="13" spans="1:26" x14ac:dyDescent="0.25">
      <c r="A13" s="2">
        <v>40</v>
      </c>
      <c r="B13" s="2">
        <v>264</v>
      </c>
      <c r="C13" s="8">
        <f t="shared" si="0"/>
        <v>3.7733018867924573E-2</v>
      </c>
      <c r="D13" s="2">
        <v>40</v>
      </c>
      <c r="E13" s="2">
        <v>43</v>
      </c>
      <c r="F13" s="8">
        <f t="shared" si="1"/>
        <v>1.2434000000000001E-2</v>
      </c>
      <c r="G13" s="3"/>
      <c r="H13" s="2">
        <v>40</v>
      </c>
      <c r="I13" s="2">
        <v>248</v>
      </c>
      <c r="J13" s="8">
        <f t="shared" si="2"/>
        <v>-3.7738679245282958E-2</v>
      </c>
      <c r="K13" s="2">
        <v>40</v>
      </c>
      <c r="L13" s="2">
        <v>126</v>
      </c>
      <c r="M13" s="8">
        <f t="shared" si="3"/>
        <v>9.8588000000000009E-2</v>
      </c>
    </row>
    <row r="14" spans="1:26" x14ac:dyDescent="0.25">
      <c r="A14" s="2">
        <v>45</v>
      </c>
      <c r="B14" s="2">
        <v>263</v>
      </c>
      <c r="C14" s="8">
        <f t="shared" si="0"/>
        <v>3.3016037735849046E-2</v>
      </c>
      <c r="D14" s="2">
        <v>45</v>
      </c>
      <c r="E14" s="2">
        <v>36</v>
      </c>
      <c r="F14" s="8">
        <f t="shared" si="1"/>
        <v>5.1680000000000059E-3</v>
      </c>
      <c r="G14" s="3"/>
      <c r="H14" s="2">
        <v>45</v>
      </c>
      <c r="I14" s="2">
        <v>251</v>
      </c>
      <c r="J14" s="8">
        <f t="shared" si="2"/>
        <v>-2.3587735849056601E-2</v>
      </c>
      <c r="K14" s="2">
        <v>45</v>
      </c>
      <c r="L14" s="2">
        <v>95</v>
      </c>
      <c r="M14" s="8">
        <f t="shared" si="3"/>
        <v>6.6409999999999997E-2</v>
      </c>
    </row>
    <row r="15" spans="1:26" x14ac:dyDescent="0.25">
      <c r="A15" s="2">
        <v>50</v>
      </c>
      <c r="B15" s="2">
        <v>266</v>
      </c>
      <c r="C15" s="8">
        <f t="shared" si="0"/>
        <v>4.7166981132075625E-2</v>
      </c>
      <c r="D15" s="2">
        <v>50</v>
      </c>
      <c r="E15" s="2">
        <v>30</v>
      </c>
      <c r="F15" s="8">
        <f t="shared" si="1"/>
        <v>-1.0599999999999984E-3</v>
      </c>
      <c r="G15" s="3"/>
      <c r="H15" s="2">
        <v>50</v>
      </c>
      <c r="I15" s="2">
        <v>250</v>
      </c>
      <c r="J15" s="8">
        <f t="shared" si="2"/>
        <v>-2.8304716981132128E-2</v>
      </c>
      <c r="K15" s="2">
        <v>50</v>
      </c>
      <c r="L15" s="2">
        <v>80</v>
      </c>
      <c r="M15" s="8">
        <f t="shared" si="3"/>
        <v>5.0840000000000003E-2</v>
      </c>
    </row>
    <row r="16" spans="1:26" x14ac:dyDescent="0.25">
      <c r="A16" s="2">
        <v>55</v>
      </c>
      <c r="B16" s="2">
        <v>265</v>
      </c>
      <c r="C16" s="8">
        <f t="shared" si="0"/>
        <v>4.2450000000000099E-2</v>
      </c>
      <c r="D16" s="2">
        <v>55</v>
      </c>
      <c r="E16" s="2">
        <v>34</v>
      </c>
      <c r="F16" s="8">
        <f t="shared" si="1"/>
        <v>3.0920000000000045E-3</v>
      </c>
      <c r="G16" s="3"/>
      <c r="H16" s="2">
        <v>55</v>
      </c>
      <c r="I16" s="2">
        <v>249</v>
      </c>
      <c r="J16" s="8">
        <f t="shared" si="2"/>
        <v>-3.3021698113207432E-2</v>
      </c>
      <c r="K16" s="2">
        <v>55</v>
      </c>
      <c r="L16" s="2">
        <v>75</v>
      </c>
      <c r="M16" s="8">
        <f t="shared" si="3"/>
        <v>4.5650000000000003E-2</v>
      </c>
    </row>
    <row r="17" spans="1:13" x14ac:dyDescent="0.25">
      <c r="A17" s="2">
        <v>60</v>
      </c>
      <c r="B17" s="2">
        <v>262</v>
      </c>
      <c r="C17" s="8">
        <f t="shared" si="0"/>
        <v>2.8299056603773742E-2</v>
      </c>
      <c r="D17" s="2">
        <v>60</v>
      </c>
      <c r="E17" s="2">
        <v>36</v>
      </c>
      <c r="F17" s="8">
        <f t="shared" si="1"/>
        <v>5.1680000000000059E-3</v>
      </c>
      <c r="G17" s="3"/>
      <c r="H17" s="2">
        <v>60</v>
      </c>
      <c r="I17" s="2">
        <v>254</v>
      </c>
      <c r="J17" s="8">
        <f t="shared" si="2"/>
        <v>-9.4367924528302449E-3</v>
      </c>
      <c r="K17" s="2">
        <v>60</v>
      </c>
      <c r="L17" s="2">
        <v>66</v>
      </c>
      <c r="M17" s="8">
        <f t="shared" si="3"/>
        <v>3.6308E-2</v>
      </c>
    </row>
    <row r="18" spans="1:13" x14ac:dyDescent="0.25">
      <c r="A18" s="2" t="s">
        <v>14</v>
      </c>
      <c r="B18" s="2">
        <v>256</v>
      </c>
      <c r="C18" s="8">
        <f t="shared" si="0"/>
        <v>-2.8301886791926023E-6</v>
      </c>
      <c r="D18" s="2" t="s">
        <v>14</v>
      </c>
      <c r="E18" s="2">
        <v>31</v>
      </c>
      <c r="F18" s="8">
        <f t="shared" si="1"/>
        <v>-2.1999999999994246E-5</v>
      </c>
      <c r="G18" s="3"/>
      <c r="H18" s="2" t="s">
        <v>14</v>
      </c>
      <c r="I18" s="2">
        <v>256</v>
      </c>
      <c r="J18" s="8">
        <f t="shared" si="2"/>
        <v>-2.8301886791926023E-6</v>
      </c>
      <c r="K18" s="2" t="s">
        <v>14</v>
      </c>
      <c r="L18" s="2">
        <v>31</v>
      </c>
      <c r="M18" s="8">
        <f t="shared" si="3"/>
        <v>-2.1999999999994246E-5</v>
      </c>
    </row>
  </sheetData>
  <mergeCells count="8">
    <mergeCell ref="W4:Z4"/>
    <mergeCell ref="A1:M1"/>
    <mergeCell ref="A2:F2"/>
    <mergeCell ref="A3:C3"/>
    <mergeCell ref="D3:F3"/>
    <mergeCell ref="H2:M2"/>
    <mergeCell ref="H3:J3"/>
    <mergeCell ref="K3:M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4"/>
  <sheetViews>
    <sheetView zoomScaleNormal="100" workbookViewId="0">
      <selection activeCell="M30" sqref="M30"/>
    </sheetView>
  </sheetViews>
  <sheetFormatPr baseColWidth="10" defaultColWidth="9.140625" defaultRowHeight="15" x14ac:dyDescent="0.25"/>
  <cols>
    <col min="1" max="1" width="9.85546875" bestFit="1" customWidth="1"/>
    <col min="2" max="2" width="14.7109375" bestFit="1" customWidth="1"/>
    <col min="3" max="3" width="16.5703125" bestFit="1" customWidth="1"/>
    <col min="4" max="4" width="9.85546875" bestFit="1" customWidth="1"/>
    <col min="5" max="5" width="14.7109375" bestFit="1" customWidth="1"/>
    <col min="6" max="6" width="16.5703125" bestFit="1" customWidth="1"/>
    <col min="7" max="7" width="31.42578125" bestFit="1" customWidth="1"/>
  </cols>
  <sheetData>
    <row r="1" spans="1:7" x14ac:dyDescent="0.25">
      <c r="A1" s="18" t="s">
        <v>19</v>
      </c>
      <c r="B1" s="19"/>
      <c r="C1" s="19"/>
      <c r="D1" s="19"/>
      <c r="E1" s="19"/>
      <c r="F1" s="19"/>
      <c r="G1" s="20"/>
    </row>
    <row r="2" spans="1:7" x14ac:dyDescent="0.25">
      <c r="A2" s="17" t="s">
        <v>8</v>
      </c>
      <c r="B2" s="17"/>
      <c r="C2" s="6"/>
      <c r="D2" s="14" t="s">
        <v>7</v>
      </c>
      <c r="E2" s="14"/>
      <c r="F2" s="14"/>
      <c r="G2" s="5" t="s">
        <v>20</v>
      </c>
    </row>
    <row r="3" spans="1:7" x14ac:dyDescent="0.25">
      <c r="A3" s="4" t="s">
        <v>9</v>
      </c>
      <c r="B3" s="4" t="s">
        <v>21</v>
      </c>
      <c r="C3" s="4" t="s">
        <v>22</v>
      </c>
      <c r="D3" s="4" t="s">
        <v>9</v>
      </c>
      <c r="E3" s="4" t="s">
        <v>21</v>
      </c>
      <c r="F3" s="4" t="s">
        <v>22</v>
      </c>
      <c r="G3" s="4" t="s">
        <v>23</v>
      </c>
    </row>
    <row r="4" spans="1:7" x14ac:dyDescent="0.25">
      <c r="A4" s="2">
        <v>0</v>
      </c>
      <c r="B4" s="2">
        <v>0</v>
      </c>
      <c r="C4" s="8">
        <f>$B4/1.11</f>
        <v>0</v>
      </c>
      <c r="D4" s="2">
        <v>0</v>
      </c>
      <c r="E4" s="2">
        <v>0</v>
      </c>
      <c r="F4" s="8">
        <f>$E4/1.11</f>
        <v>0</v>
      </c>
      <c r="G4" s="8"/>
    </row>
    <row r="5" spans="1:7" x14ac:dyDescent="0.25">
      <c r="A5" s="2">
        <v>0.05</v>
      </c>
      <c r="B5" s="2">
        <v>1.7</v>
      </c>
      <c r="C5" s="8">
        <f t="shared" ref="C5:C23" si="0">$B5/1.11</f>
        <v>1.5315315315315314</v>
      </c>
      <c r="D5" s="2">
        <v>0.05</v>
      </c>
      <c r="E5" s="2">
        <v>3.4</v>
      </c>
      <c r="F5" s="8">
        <f t="shared" ref="F5:F23" si="1">$E5/1.11</f>
        <v>3.0630630630630629</v>
      </c>
      <c r="G5" s="8">
        <f>$F5/$C5</f>
        <v>2</v>
      </c>
    </row>
    <row r="6" spans="1:7" x14ac:dyDescent="0.25">
      <c r="A6" s="2">
        <v>0.1</v>
      </c>
      <c r="B6" s="2">
        <v>6.3</v>
      </c>
      <c r="C6" s="8">
        <f t="shared" si="0"/>
        <v>5.6756756756756754</v>
      </c>
      <c r="D6" s="2">
        <v>0.1</v>
      </c>
      <c r="E6" s="2">
        <v>16.600000000000001</v>
      </c>
      <c r="F6" s="8">
        <f t="shared" si="1"/>
        <v>14.954954954954955</v>
      </c>
      <c r="G6" s="8">
        <f t="shared" ref="G6:G23" si="2">$F6/$C6</f>
        <v>2.6349206349206349</v>
      </c>
    </row>
    <row r="7" spans="1:7" x14ac:dyDescent="0.25">
      <c r="A7" s="2">
        <v>0.15</v>
      </c>
      <c r="B7" s="2">
        <v>14.9</v>
      </c>
      <c r="C7" s="8">
        <f t="shared" si="0"/>
        <v>13.423423423423422</v>
      </c>
      <c r="D7" s="2">
        <v>0.15</v>
      </c>
      <c r="E7" s="2">
        <v>31.5</v>
      </c>
      <c r="F7" s="8">
        <f t="shared" si="1"/>
        <v>28.378378378378375</v>
      </c>
      <c r="G7" s="8">
        <f t="shared" si="2"/>
        <v>2.1140939597315436</v>
      </c>
    </row>
    <row r="8" spans="1:7" x14ac:dyDescent="0.25">
      <c r="A8" s="2">
        <v>0.2</v>
      </c>
      <c r="B8" s="2">
        <v>21</v>
      </c>
      <c r="C8" s="8">
        <f t="shared" si="0"/>
        <v>18.918918918918916</v>
      </c>
      <c r="D8" s="2">
        <v>0.2</v>
      </c>
      <c r="E8" s="2">
        <v>64.599999999999994</v>
      </c>
      <c r="F8" s="8">
        <f t="shared" si="1"/>
        <v>58.198198198198185</v>
      </c>
      <c r="G8" s="8">
        <f t="shared" si="2"/>
        <v>3.0761904761904759</v>
      </c>
    </row>
    <row r="9" spans="1:7" x14ac:dyDescent="0.25">
      <c r="A9" s="2">
        <v>0.25</v>
      </c>
      <c r="B9" s="2">
        <v>26.8</v>
      </c>
      <c r="C9" s="8">
        <f t="shared" si="0"/>
        <v>24.144144144144143</v>
      </c>
      <c r="D9" s="2">
        <v>0.25</v>
      </c>
      <c r="E9" s="2">
        <v>81.7</v>
      </c>
      <c r="F9" s="8">
        <f t="shared" si="1"/>
        <v>73.603603603603602</v>
      </c>
      <c r="G9" s="8">
        <f t="shared" si="2"/>
        <v>3.0485074626865671</v>
      </c>
    </row>
    <row r="10" spans="1:7" x14ac:dyDescent="0.25">
      <c r="A10" s="2">
        <v>0.3</v>
      </c>
      <c r="B10" s="2">
        <v>30.7</v>
      </c>
      <c r="C10" s="8">
        <f t="shared" si="0"/>
        <v>27.657657657657655</v>
      </c>
      <c r="D10" s="2">
        <v>0.3</v>
      </c>
      <c r="E10" s="2">
        <v>71.8</v>
      </c>
      <c r="F10" s="8">
        <f t="shared" si="1"/>
        <v>64.684684684684683</v>
      </c>
      <c r="G10" s="8">
        <f t="shared" si="2"/>
        <v>2.3387622149837135</v>
      </c>
    </row>
    <row r="11" spans="1:7" x14ac:dyDescent="0.25">
      <c r="A11" s="2">
        <v>0.35</v>
      </c>
      <c r="B11" s="2">
        <v>32.200000000000003</v>
      </c>
      <c r="C11" s="8">
        <f t="shared" si="0"/>
        <v>29.009009009009009</v>
      </c>
      <c r="D11" s="2">
        <v>0.35</v>
      </c>
      <c r="E11" s="2">
        <v>69.7</v>
      </c>
      <c r="F11" s="8">
        <f t="shared" si="1"/>
        <v>62.792792792792788</v>
      </c>
      <c r="G11" s="8">
        <f t="shared" si="2"/>
        <v>2.1645962732919255</v>
      </c>
    </row>
    <row r="12" spans="1:7" x14ac:dyDescent="0.25">
      <c r="A12" s="2">
        <v>0.4</v>
      </c>
      <c r="B12" s="2">
        <v>31.6</v>
      </c>
      <c r="C12" s="8">
        <f t="shared" si="0"/>
        <v>28.468468468468469</v>
      </c>
      <c r="D12" s="2">
        <v>0.4</v>
      </c>
      <c r="E12" s="2">
        <v>70.400000000000006</v>
      </c>
      <c r="F12" s="8">
        <f t="shared" si="1"/>
        <v>63.423423423423422</v>
      </c>
      <c r="G12" s="8">
        <f t="shared" si="2"/>
        <v>2.2278481012658227</v>
      </c>
    </row>
    <row r="13" spans="1:7" x14ac:dyDescent="0.25">
      <c r="A13" s="2">
        <v>0.45</v>
      </c>
      <c r="B13" s="2">
        <v>31.9</v>
      </c>
      <c r="C13" s="8">
        <f t="shared" si="0"/>
        <v>28.738738738738736</v>
      </c>
      <c r="D13" s="2">
        <v>0.45</v>
      </c>
      <c r="E13" s="2">
        <v>64.900000000000006</v>
      </c>
      <c r="F13" s="8">
        <f t="shared" si="1"/>
        <v>58.468468468468465</v>
      </c>
      <c r="G13" s="8">
        <f t="shared" si="2"/>
        <v>2.0344827586206899</v>
      </c>
    </row>
    <row r="14" spans="1:7" x14ac:dyDescent="0.25">
      <c r="A14" s="2">
        <v>0.5</v>
      </c>
      <c r="B14" s="2">
        <v>30.4</v>
      </c>
      <c r="C14" s="8">
        <f t="shared" si="0"/>
        <v>27.387387387387385</v>
      </c>
      <c r="D14" s="2">
        <v>0.5</v>
      </c>
      <c r="E14" s="2">
        <v>64.400000000000006</v>
      </c>
      <c r="F14" s="8">
        <f t="shared" si="1"/>
        <v>58.018018018018019</v>
      </c>
      <c r="G14" s="8">
        <f t="shared" si="2"/>
        <v>2.1184210526315792</v>
      </c>
    </row>
    <row r="15" spans="1:7" x14ac:dyDescent="0.25">
      <c r="A15" s="2">
        <v>0.55000000000000004</v>
      </c>
      <c r="B15" s="2">
        <v>29.6</v>
      </c>
      <c r="C15" s="8">
        <f t="shared" si="0"/>
        <v>26.666666666666664</v>
      </c>
      <c r="D15" s="2">
        <v>0.55000000000000004</v>
      </c>
      <c r="E15" s="2">
        <v>60.1</v>
      </c>
      <c r="F15" s="8">
        <f t="shared" si="1"/>
        <v>54.144144144144143</v>
      </c>
      <c r="G15" s="8">
        <f t="shared" si="2"/>
        <v>2.0304054054054057</v>
      </c>
    </row>
    <row r="16" spans="1:7" x14ac:dyDescent="0.25">
      <c r="A16" s="2">
        <v>0.6</v>
      </c>
      <c r="B16" s="2">
        <v>28.4</v>
      </c>
      <c r="C16" s="8">
        <f t="shared" si="0"/>
        <v>25.585585585585584</v>
      </c>
      <c r="D16" s="2">
        <v>0.6</v>
      </c>
      <c r="E16" s="2">
        <v>52.9</v>
      </c>
      <c r="F16" s="8">
        <f t="shared" si="1"/>
        <v>47.657657657657651</v>
      </c>
      <c r="G16" s="8">
        <f t="shared" si="2"/>
        <v>1.862676056338028</v>
      </c>
    </row>
    <row r="17" spans="1:7" x14ac:dyDescent="0.25">
      <c r="A17" s="2">
        <v>0.65</v>
      </c>
      <c r="B17" s="2">
        <v>21.1</v>
      </c>
      <c r="C17" s="8">
        <f t="shared" si="0"/>
        <v>19.009009009009009</v>
      </c>
      <c r="D17" s="2">
        <v>0.65</v>
      </c>
      <c r="E17" s="2">
        <v>52.1</v>
      </c>
      <c r="F17" s="8">
        <f t="shared" si="1"/>
        <v>46.936936936936931</v>
      </c>
      <c r="G17" s="8">
        <f t="shared" si="2"/>
        <v>2.4691943127962084</v>
      </c>
    </row>
    <row r="18" spans="1:7" x14ac:dyDescent="0.25">
      <c r="A18" s="2">
        <v>0.7</v>
      </c>
      <c r="B18" s="2">
        <v>21.8</v>
      </c>
      <c r="C18" s="8">
        <f t="shared" si="0"/>
        <v>19.63963963963964</v>
      </c>
      <c r="D18" s="2">
        <v>0.7</v>
      </c>
      <c r="E18" s="2">
        <v>46.7</v>
      </c>
      <c r="F18" s="8">
        <f t="shared" si="1"/>
        <v>42.072072072072068</v>
      </c>
      <c r="G18" s="8">
        <f t="shared" si="2"/>
        <v>2.142201834862385</v>
      </c>
    </row>
    <row r="19" spans="1:7" x14ac:dyDescent="0.25">
      <c r="A19" s="2">
        <v>0.75</v>
      </c>
      <c r="B19" s="2">
        <v>25.1</v>
      </c>
      <c r="C19" s="8">
        <f t="shared" si="0"/>
        <v>22.612612612612612</v>
      </c>
      <c r="D19" s="2">
        <v>0.75</v>
      </c>
      <c r="E19" s="2">
        <v>41.7</v>
      </c>
      <c r="F19" s="8">
        <f t="shared" si="1"/>
        <v>37.567567567567565</v>
      </c>
      <c r="G19" s="8">
        <f t="shared" si="2"/>
        <v>1.6613545816733066</v>
      </c>
    </row>
    <row r="20" spans="1:7" x14ac:dyDescent="0.25">
      <c r="A20" s="2">
        <v>0.8</v>
      </c>
      <c r="B20" s="2">
        <v>24.6</v>
      </c>
      <c r="C20" s="8">
        <f t="shared" si="0"/>
        <v>22.162162162162161</v>
      </c>
      <c r="D20" s="2">
        <v>0.8</v>
      </c>
      <c r="E20" s="2">
        <v>29.7</v>
      </c>
      <c r="F20" s="8">
        <f t="shared" si="1"/>
        <v>26.756756756756754</v>
      </c>
      <c r="G20" s="8">
        <f t="shared" si="2"/>
        <v>1.2073170731707317</v>
      </c>
    </row>
    <row r="21" spans="1:7" x14ac:dyDescent="0.25">
      <c r="A21" s="2">
        <v>0.85</v>
      </c>
      <c r="B21" s="2">
        <v>23.4</v>
      </c>
      <c r="C21" s="8">
        <f t="shared" si="0"/>
        <v>21.081081081081077</v>
      </c>
      <c r="D21" s="2">
        <v>0.85</v>
      </c>
      <c r="E21" s="2">
        <v>33.299999999999997</v>
      </c>
      <c r="F21" s="8">
        <f t="shared" si="1"/>
        <v>29.999999999999996</v>
      </c>
      <c r="G21" s="8">
        <f t="shared" si="2"/>
        <v>1.4230769230769231</v>
      </c>
    </row>
    <row r="22" spans="1:7" x14ac:dyDescent="0.25">
      <c r="A22" s="2">
        <v>0.9</v>
      </c>
      <c r="B22" s="2">
        <v>20.5</v>
      </c>
      <c r="C22" s="8">
        <f t="shared" si="0"/>
        <v>18.468468468468465</v>
      </c>
      <c r="D22" s="2">
        <v>0.9</v>
      </c>
      <c r="E22" s="2">
        <v>32.5</v>
      </c>
      <c r="F22" s="8">
        <f t="shared" si="1"/>
        <v>29.279279279279276</v>
      </c>
      <c r="G22" s="8">
        <f t="shared" si="2"/>
        <v>1.5853658536585367</v>
      </c>
    </row>
    <row r="23" spans="1:7" x14ac:dyDescent="0.25">
      <c r="A23" s="2">
        <v>0.95</v>
      </c>
      <c r="B23" s="2">
        <v>20.5</v>
      </c>
      <c r="C23" s="8">
        <f t="shared" si="0"/>
        <v>18.468468468468465</v>
      </c>
      <c r="D23" s="2">
        <v>0.95</v>
      </c>
      <c r="E23" s="2">
        <v>25.6</v>
      </c>
      <c r="F23" s="8">
        <f t="shared" si="1"/>
        <v>23.063063063063062</v>
      </c>
      <c r="G23" s="8">
        <f t="shared" si="2"/>
        <v>1.2487804878048783</v>
      </c>
    </row>
    <row r="24" spans="1:7" s="9" customFormat="1" x14ac:dyDescent="0.25">
      <c r="C24" s="10"/>
    </row>
  </sheetData>
  <mergeCells count="3">
    <mergeCell ref="A2:B2"/>
    <mergeCell ref="D2:F2"/>
    <mergeCell ref="A1:G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Fototransistor</vt:lpstr>
      <vt:lpstr>Motores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Nicolás Adrián Rodríguez Linares</dc:creator>
  <cp:lastModifiedBy>Nicolas Rodriguez Linares</cp:lastModifiedBy>
  <dcterms:created xsi:type="dcterms:W3CDTF">2018-02-13T20:31:32Z</dcterms:created>
  <dcterms:modified xsi:type="dcterms:W3CDTF">2018-02-20T20:13:24Z</dcterms:modified>
</cp:coreProperties>
</file>