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20" windowWidth="17235" windowHeight="9270"/>
  </bookViews>
  <sheets>
    <sheet name="Demand&amp;Supply&amp;LiqMetric4Q2011" sheetId="1" r:id="rId1"/>
  </sheets>
  <externalReferences>
    <externalReference r:id="rId2"/>
  </externalReferences>
  <definedNames>
    <definedName name="_cons">'[1]Heckman Results'!$B$43</definedName>
    <definedName name="_consHeckman" localSheetId="0">#REF!</definedName>
    <definedName name="_consHeckman">#REF!</definedName>
    <definedName name="_consselect">'[1]Heckman Results'!$K$29</definedName>
    <definedName name="Dum_Effect">'[1]Heckman Results'!$K$57:$M$57</definedName>
    <definedName name="Dummy_Effect" localSheetId="0">#REF!</definedName>
    <definedName name="Dummy_Effect">#REF!</definedName>
    <definedName name="en_div" localSheetId="0">#REF!</definedName>
    <definedName name="en_div">#REF!</definedName>
    <definedName name="indflex_dum" localSheetId="0">#REF!</definedName>
    <definedName name="indflex_dum">#REF!</definedName>
    <definedName name="indrd_dum" localSheetId="0">#REF!</definedName>
    <definedName name="indrd_dum">#REF!</definedName>
    <definedName name="InvMills" localSheetId="0">#REF!</definedName>
    <definedName name="InvMills">#REF!</definedName>
    <definedName name="jointven" localSheetId="0">#REF!</definedName>
    <definedName name="jointven">#REF!</definedName>
    <definedName name="jointvenHeckman" localSheetId="0">#REF!</definedName>
    <definedName name="jointvenHeckman">#REF!</definedName>
    <definedName name="jointvenselect">'[1]Heckman Results'!$K$7</definedName>
    <definedName name="k" localSheetId="0">#REF!</definedName>
    <definedName name="k">#REF!</definedName>
    <definedName name="LaggedLogA_F" localSheetId="0">#REF!</definedName>
    <definedName name="LaggedLogA_F">#REF!</definedName>
    <definedName name="LaggedLogA_FHeckman" localSheetId="0">#REF!</definedName>
    <definedName name="LaggedLogA_FHeckman">#REF!</definedName>
    <definedName name="LaggedLogA_Fselect">'[1]Heckman Results'!$K$28</definedName>
    <definedName name="lambda">'[1]Heckman Results'!$K$35</definedName>
    <definedName name="lambdaHeckman" localSheetId="0">#REF!</definedName>
    <definedName name="lambdaHeckman">#REF!</definedName>
    <definedName name="me_div" localSheetId="0">#REF!</definedName>
    <definedName name="me_div">#REF!</definedName>
    <definedName name="mills">'[1]Heckman Results'!$K$20</definedName>
    <definedName name="ne_div" localSheetId="0">#REF!</definedName>
    <definedName name="ne_div">#REF!</definedName>
    <definedName name="offcbd_dum" localSheetId="0">#REF!</definedName>
    <definedName name="offcbd_dum">#REF!</definedName>
    <definedName name="offsub_dum" localSheetId="0">#REF!</definedName>
    <definedName name="offsub_dum">#REF!</definedName>
    <definedName name="period_10" localSheetId="0">#REF!</definedName>
    <definedName name="period_10">#REF!</definedName>
    <definedName name="period_10Heckman" localSheetId="0">#REF!</definedName>
    <definedName name="period_10Heckman">#REF!</definedName>
    <definedName name="period_11" localSheetId="0">#REF!</definedName>
    <definedName name="period_11">#REF!</definedName>
    <definedName name="period_11Heckman" localSheetId="0">#REF!</definedName>
    <definedName name="period_11Heckman">#REF!</definedName>
    <definedName name="period_12" localSheetId="0">#REF!</definedName>
    <definedName name="period_12">#REF!</definedName>
    <definedName name="period_12Heckman" localSheetId="0">#REF!</definedName>
    <definedName name="period_12Heckman">#REF!</definedName>
    <definedName name="period_13" localSheetId="0">#REF!</definedName>
    <definedName name="period_13">#REF!</definedName>
    <definedName name="period_13Heckman" localSheetId="0">#REF!</definedName>
    <definedName name="period_13Heckman">#REF!</definedName>
    <definedName name="period_14" localSheetId="0">#REF!</definedName>
    <definedName name="period_14">#REF!</definedName>
    <definedName name="period_14Heckman" localSheetId="0">#REF!</definedName>
    <definedName name="period_14Heckman">#REF!</definedName>
    <definedName name="period_15" localSheetId="0">#REF!</definedName>
    <definedName name="period_15">#REF!</definedName>
    <definedName name="period_15Heckman" localSheetId="0">#REF!</definedName>
    <definedName name="period_15Heckman">#REF!</definedName>
    <definedName name="period_16" localSheetId="0">#REF!</definedName>
    <definedName name="period_16">#REF!</definedName>
    <definedName name="period_16Heckman" localSheetId="0">#REF!</definedName>
    <definedName name="period_16Heckman">#REF!</definedName>
    <definedName name="period_17" localSheetId="0">#REF!</definedName>
    <definedName name="period_17">#REF!</definedName>
    <definedName name="period_17Heckman" localSheetId="0">#REF!</definedName>
    <definedName name="period_17Heckman">#REF!</definedName>
    <definedName name="period_18" localSheetId="0">#REF!</definedName>
    <definedName name="period_18">#REF!</definedName>
    <definedName name="period_18Heckman" localSheetId="0">#REF!</definedName>
    <definedName name="period_18Heckman">#REF!</definedName>
    <definedName name="period_19" localSheetId="0">#REF!</definedName>
    <definedName name="period_19">#REF!</definedName>
    <definedName name="period_19Heckman" localSheetId="0">#REF!</definedName>
    <definedName name="period_19Heckman">#REF!</definedName>
    <definedName name="period_20" localSheetId="0">#REF!</definedName>
    <definedName name="period_20">#REF!</definedName>
    <definedName name="period_20Heckman" localSheetId="0">#REF!</definedName>
    <definedName name="period_20Heckman">#REF!</definedName>
    <definedName name="period_21" localSheetId="0">#REF!</definedName>
    <definedName name="period_21">#REF!</definedName>
    <definedName name="period_21Heckman" localSheetId="0">#REF!</definedName>
    <definedName name="period_21Heckman">#REF!</definedName>
    <definedName name="period_22" localSheetId="0">#REF!</definedName>
    <definedName name="period_22">#REF!</definedName>
    <definedName name="period_22Heckman" localSheetId="0">#REF!</definedName>
    <definedName name="period_22Heckman">#REF!</definedName>
    <definedName name="period_23" localSheetId="0">#REF!</definedName>
    <definedName name="period_23">#REF!</definedName>
    <definedName name="period_23Heckman" localSheetId="0">#REF!</definedName>
    <definedName name="period_23Heckman">#REF!</definedName>
    <definedName name="period_24" localSheetId="0">#REF!</definedName>
    <definedName name="period_24">#REF!</definedName>
    <definedName name="period_24Heckman" localSheetId="0">#REF!</definedName>
    <definedName name="period_24Heckman">#REF!</definedName>
    <definedName name="period_25" localSheetId="0">#REF!</definedName>
    <definedName name="period_25">#REF!</definedName>
    <definedName name="period_25Heckman" localSheetId="0">#REF!</definedName>
    <definedName name="period_25Heckman">#REF!</definedName>
    <definedName name="period_26" localSheetId="0">#REF!</definedName>
    <definedName name="period_26">#REF!</definedName>
    <definedName name="period_26Heckman" localSheetId="0">#REF!</definedName>
    <definedName name="period_26Heckman">#REF!</definedName>
    <definedName name="period_27" localSheetId="0">#REF!</definedName>
    <definedName name="period_27">#REF!</definedName>
    <definedName name="period_27Heckman" localSheetId="0">#REF!</definedName>
    <definedName name="period_27Heckman">#REF!</definedName>
    <definedName name="period_28" localSheetId="0">#REF!</definedName>
    <definedName name="period_28">#REF!</definedName>
    <definedName name="period_28Heckman" localSheetId="0">#REF!</definedName>
    <definedName name="period_28Heckman">#REF!</definedName>
    <definedName name="period_29" localSheetId="0">#REF!</definedName>
    <definedName name="period_29">#REF!</definedName>
    <definedName name="period_29Heckman" localSheetId="0">#REF!</definedName>
    <definedName name="period_29Heckman">#REF!</definedName>
    <definedName name="period_30" localSheetId="0">#REF!</definedName>
    <definedName name="period_30">#REF!</definedName>
    <definedName name="period_30Heckman" localSheetId="0">#REF!</definedName>
    <definedName name="period_30Heckman">#REF!</definedName>
    <definedName name="period_31" localSheetId="0">#REF!</definedName>
    <definedName name="period_31">#REF!</definedName>
    <definedName name="period_31Heckman" localSheetId="0">#REF!</definedName>
    <definedName name="period_31Heckman">#REF!</definedName>
    <definedName name="period_32" localSheetId="0">#REF!</definedName>
    <definedName name="period_32">#REF!</definedName>
    <definedName name="period_32Heckman" localSheetId="0">#REF!</definedName>
    <definedName name="period_32Heckman">#REF!</definedName>
    <definedName name="period_33" localSheetId="0">#REF!</definedName>
    <definedName name="period_33">#REF!</definedName>
    <definedName name="period_33Heckman" localSheetId="0">#REF!</definedName>
    <definedName name="period_33Heckman">#REF!</definedName>
    <definedName name="period_34" localSheetId="0">#REF!</definedName>
    <definedName name="period_34">#REF!</definedName>
    <definedName name="period_34Heckman" localSheetId="0">#REF!</definedName>
    <definedName name="period_34Heckman">#REF!</definedName>
    <definedName name="period_35" localSheetId="0">#REF!</definedName>
    <definedName name="period_35">#REF!</definedName>
    <definedName name="period_35Heckman" localSheetId="0">#REF!</definedName>
    <definedName name="period_35Heckman">#REF!</definedName>
    <definedName name="period_36" localSheetId="0">#REF!</definedName>
    <definedName name="period_36">#REF!</definedName>
    <definedName name="period_36Heckman" localSheetId="0">#REF!</definedName>
    <definedName name="period_36Heckman">#REF!</definedName>
    <definedName name="period_37" localSheetId="0">#REF!</definedName>
    <definedName name="period_37">#REF!</definedName>
    <definedName name="period_37Heckman" localSheetId="0">#REF!</definedName>
    <definedName name="period_37Heckman">#REF!</definedName>
    <definedName name="period_38" localSheetId="0">#REF!</definedName>
    <definedName name="period_38">#REF!</definedName>
    <definedName name="period_38Heckman" localSheetId="0">#REF!</definedName>
    <definedName name="period_38Heckman">#REF!</definedName>
    <definedName name="period_39" localSheetId="0">#REF!</definedName>
    <definedName name="period_39">#REF!</definedName>
    <definedName name="period_39Heckman" localSheetId="0">#REF!</definedName>
    <definedName name="period_39Heckman">#REF!</definedName>
    <definedName name="period_40" localSheetId="0">#REF!</definedName>
    <definedName name="period_40">#REF!</definedName>
    <definedName name="period_40Heckman" localSheetId="0">#REF!</definedName>
    <definedName name="period_40Heckman">#REF!</definedName>
    <definedName name="period_41" localSheetId="0">#REF!</definedName>
    <definedName name="period_41">#REF!</definedName>
    <definedName name="period_41Heckman" localSheetId="0">#REF!</definedName>
    <definedName name="period_41Heckman">#REF!</definedName>
    <definedName name="period_42" localSheetId="0">#REF!</definedName>
    <definedName name="period_42">#REF!</definedName>
    <definedName name="period_42Heckman" localSheetId="0">#REF!</definedName>
    <definedName name="period_42Heckman">#REF!</definedName>
    <definedName name="period_43" localSheetId="0">#REF!</definedName>
    <definedName name="period_43">#REF!</definedName>
    <definedName name="period_43Heckman" localSheetId="0">#REF!</definedName>
    <definedName name="period_43Heckman">#REF!</definedName>
    <definedName name="period_44" localSheetId="0">#REF!</definedName>
    <definedName name="period_44">#REF!</definedName>
    <definedName name="period_44Heckman" localSheetId="0">#REF!</definedName>
    <definedName name="period_44Heckman">#REF!</definedName>
    <definedName name="period_45" localSheetId="0">#REF!</definedName>
    <definedName name="period_45">#REF!</definedName>
    <definedName name="period_45Heckman" localSheetId="0">#REF!</definedName>
    <definedName name="period_45Heckman">#REF!</definedName>
    <definedName name="period_46" localSheetId="0">#REF!</definedName>
    <definedName name="period_46">#REF!</definedName>
    <definedName name="period_46Heckman" localSheetId="0">#REF!</definedName>
    <definedName name="period_46Heckman">#REF!</definedName>
    <definedName name="period_47" localSheetId="0">#REF!</definedName>
    <definedName name="period_47">#REF!</definedName>
    <definedName name="period_47Heckman" localSheetId="0">#REF!</definedName>
    <definedName name="period_47Heckman">#REF!</definedName>
    <definedName name="period_48" localSheetId="0">#REF!</definedName>
    <definedName name="period_48">#REF!</definedName>
    <definedName name="period_48Heckman" localSheetId="0">#REF!</definedName>
    <definedName name="period_48Heckman">#REF!</definedName>
    <definedName name="period_49" localSheetId="0">#REF!</definedName>
    <definedName name="period_49">#REF!</definedName>
    <definedName name="period_49Heckman" localSheetId="0">#REF!</definedName>
    <definedName name="period_49Heckman">#REF!</definedName>
    <definedName name="period_50" localSheetId="0">#REF!</definedName>
    <definedName name="period_50">#REF!</definedName>
    <definedName name="period_50Heckman" localSheetId="0">#REF!</definedName>
    <definedName name="period_50Heckman">#REF!</definedName>
    <definedName name="period_51" localSheetId="0">#REF!</definedName>
    <definedName name="period_51">#REF!</definedName>
    <definedName name="period_51Heckman" localSheetId="0">#REF!</definedName>
    <definedName name="period_51Heckman">#REF!</definedName>
    <definedName name="period_52" localSheetId="0">#REF!</definedName>
    <definedName name="period_52">#REF!</definedName>
    <definedName name="period_52Heckman" localSheetId="0">#REF!</definedName>
    <definedName name="period_52Heckman">#REF!</definedName>
    <definedName name="period_53" localSheetId="0">#REF!</definedName>
    <definedName name="period_53">#REF!</definedName>
    <definedName name="period_53Heckman" localSheetId="0">#REF!</definedName>
    <definedName name="period_53Heckman">#REF!</definedName>
    <definedName name="period_54" localSheetId="0">#REF!</definedName>
    <definedName name="period_54">#REF!</definedName>
    <definedName name="period_54Heckman" localSheetId="0">#REF!</definedName>
    <definedName name="period_54Heckman">#REF!</definedName>
    <definedName name="period_55" localSheetId="0">#REF!</definedName>
    <definedName name="period_55">#REF!</definedName>
    <definedName name="period_55Heckman" localSheetId="0">#REF!</definedName>
    <definedName name="period_55Heckman">#REF!</definedName>
    <definedName name="period_56" localSheetId="0">#REF!</definedName>
    <definedName name="period_56">#REF!</definedName>
    <definedName name="period_56Heckman" localSheetId="0">#REF!</definedName>
    <definedName name="period_56Heckman">#REF!</definedName>
    <definedName name="period_57" localSheetId="0">#REF!</definedName>
    <definedName name="period_57">#REF!</definedName>
    <definedName name="period_57Heckman" localSheetId="0">#REF!</definedName>
    <definedName name="period_57Heckman">#REF!</definedName>
    <definedName name="period_58" localSheetId="0">#REF!</definedName>
    <definedName name="period_58">#REF!</definedName>
    <definedName name="period_58Heckman" localSheetId="0">#REF!</definedName>
    <definedName name="period_58Heckman">#REF!</definedName>
    <definedName name="period_59" localSheetId="0">#REF!</definedName>
    <definedName name="period_59">#REF!</definedName>
    <definedName name="period_59Heckman" localSheetId="0">#REF!</definedName>
    <definedName name="period_59Heckman">#REF!</definedName>
    <definedName name="period_6" localSheetId="0">#REF!</definedName>
    <definedName name="period_6">#REF!</definedName>
    <definedName name="period_60" localSheetId="0">#REF!</definedName>
    <definedName name="period_60">#REF!</definedName>
    <definedName name="period_60Heckman" localSheetId="0">#REF!</definedName>
    <definedName name="period_60Heckman">#REF!</definedName>
    <definedName name="period_61" localSheetId="0">#REF!</definedName>
    <definedName name="period_61">#REF!</definedName>
    <definedName name="period_61Heckman" localSheetId="0">#REF!</definedName>
    <definedName name="period_61Heckman">#REF!</definedName>
    <definedName name="period_62" localSheetId="0">#REF!</definedName>
    <definedName name="period_62">#REF!</definedName>
    <definedName name="period_62Heckman" localSheetId="0">#REF!</definedName>
    <definedName name="period_62Heckman">#REF!</definedName>
    <definedName name="period_63" localSheetId="0">#REF!</definedName>
    <definedName name="period_63">#REF!</definedName>
    <definedName name="period_63Heckman" localSheetId="0">#REF!</definedName>
    <definedName name="period_63Heckman">#REF!</definedName>
    <definedName name="period_64" localSheetId="0">#REF!</definedName>
    <definedName name="period_64">#REF!</definedName>
    <definedName name="period_64Heckman" localSheetId="0">#REF!</definedName>
    <definedName name="period_64Heckman">#REF!</definedName>
    <definedName name="period_65" localSheetId="0">#REF!</definedName>
    <definedName name="period_65">#REF!</definedName>
    <definedName name="period_65Heckman" localSheetId="0">#REF!</definedName>
    <definedName name="period_65Heckman">#REF!</definedName>
    <definedName name="period_66" localSheetId="0">#REF!</definedName>
    <definedName name="period_66">#REF!</definedName>
    <definedName name="period_66Heckman" localSheetId="0">#REF!</definedName>
    <definedName name="period_66Heckman">#REF!</definedName>
    <definedName name="period_67" localSheetId="0">#REF!</definedName>
    <definedName name="period_67">#REF!</definedName>
    <definedName name="period_67Heckman" localSheetId="0">#REF!</definedName>
    <definedName name="period_67Heckman">#REF!</definedName>
    <definedName name="period_68" localSheetId="0">#REF!</definedName>
    <definedName name="period_68">#REF!</definedName>
    <definedName name="period_68Heckman" localSheetId="0">#REF!</definedName>
    <definedName name="period_68Heckman">#REF!</definedName>
    <definedName name="period_69" localSheetId="0">#REF!</definedName>
    <definedName name="period_69">#REF!</definedName>
    <definedName name="period_69Heckman" localSheetId="0">#REF!</definedName>
    <definedName name="period_69Heckman">#REF!</definedName>
    <definedName name="period_6Heckman" localSheetId="0">#REF!</definedName>
    <definedName name="period_6Heckman">#REF!</definedName>
    <definedName name="period_7" localSheetId="0">#REF!</definedName>
    <definedName name="period_7">#REF!</definedName>
    <definedName name="period_70" localSheetId="0">#REF!</definedName>
    <definedName name="period_70">#REF!</definedName>
    <definedName name="period_70Heckman" localSheetId="0">#REF!</definedName>
    <definedName name="period_70Heckman">#REF!</definedName>
    <definedName name="period_71" localSheetId="0">#REF!</definedName>
    <definedName name="period_71">#REF!</definedName>
    <definedName name="period_71Heckman" localSheetId="0">#REF!</definedName>
    <definedName name="period_71Heckman">#REF!</definedName>
    <definedName name="period_72" localSheetId="0">#REF!</definedName>
    <definedName name="period_72">#REF!</definedName>
    <definedName name="period_72Heckman" localSheetId="0">#REF!</definedName>
    <definedName name="period_72Heckman">#REF!</definedName>
    <definedName name="period_73" localSheetId="0">#REF!</definedName>
    <definedName name="period_73">#REF!</definedName>
    <definedName name="period_73Heckman" localSheetId="0">#REF!</definedName>
    <definedName name="period_73Heckman">#REF!</definedName>
    <definedName name="period_74" localSheetId="0">#REF!</definedName>
    <definedName name="period_74">#REF!</definedName>
    <definedName name="period_74Heckman" localSheetId="0">#REF!</definedName>
    <definedName name="period_74Heckman">#REF!</definedName>
    <definedName name="period_75" localSheetId="0">#REF!</definedName>
    <definedName name="period_75">#REF!</definedName>
    <definedName name="period_75Heckman" localSheetId="0">#REF!</definedName>
    <definedName name="period_75Heckman">#REF!</definedName>
    <definedName name="period_76" localSheetId="0">#REF!</definedName>
    <definedName name="period_76">#REF!</definedName>
    <definedName name="period_76Heckman" localSheetId="0">#REF!</definedName>
    <definedName name="period_76Heckman">#REF!</definedName>
    <definedName name="period_77" localSheetId="0">#REF!</definedName>
    <definedName name="period_77">#REF!</definedName>
    <definedName name="period_77Heckman" localSheetId="0">#REF!</definedName>
    <definedName name="period_77Heckman">#REF!</definedName>
    <definedName name="period_78" localSheetId="0">#REF!</definedName>
    <definedName name="period_78">#REF!</definedName>
    <definedName name="period_78Heckman" localSheetId="0">#REF!</definedName>
    <definedName name="period_78Heckman">#REF!</definedName>
    <definedName name="period_79" localSheetId="0">#REF!</definedName>
    <definedName name="period_79">#REF!</definedName>
    <definedName name="period_79Heckman" localSheetId="0">#REF!</definedName>
    <definedName name="period_79Heckman">#REF!</definedName>
    <definedName name="period_7Heckman" localSheetId="0">#REF!</definedName>
    <definedName name="period_7Heckman">#REF!</definedName>
    <definedName name="period_8" localSheetId="0">#REF!</definedName>
    <definedName name="period_8">#REF!</definedName>
    <definedName name="period_80" localSheetId="0">#REF!</definedName>
    <definedName name="period_80">#REF!</definedName>
    <definedName name="period_80Heckman" localSheetId="0">#REF!</definedName>
    <definedName name="period_80Heckman">#REF!</definedName>
    <definedName name="period_81" localSheetId="0">#REF!</definedName>
    <definedName name="period_81">#REF!</definedName>
    <definedName name="period_81Heckman" localSheetId="0">#REF!</definedName>
    <definedName name="period_81Heckman">#REF!</definedName>
    <definedName name="period_82" localSheetId="0">#REF!</definedName>
    <definedName name="period_82">#REF!</definedName>
    <definedName name="period_82Heckman" localSheetId="0">#REF!</definedName>
    <definedName name="period_82Heckman">#REF!</definedName>
    <definedName name="period_83" localSheetId="0">#REF!</definedName>
    <definedName name="period_83">#REF!</definedName>
    <definedName name="period_83Heckman" localSheetId="0">#REF!</definedName>
    <definedName name="period_83Heckman">#REF!</definedName>
    <definedName name="period_84" localSheetId="0">#REF!</definedName>
    <definedName name="period_84">#REF!</definedName>
    <definedName name="period_84Heckman" localSheetId="0">#REF!</definedName>
    <definedName name="period_84Heckman">#REF!</definedName>
    <definedName name="period_8Heckman" localSheetId="0">#REF!</definedName>
    <definedName name="period_8Heckman">#REF!</definedName>
    <definedName name="period_9" localSheetId="0">#REF!</definedName>
    <definedName name="period_9">#REF!</definedName>
    <definedName name="period_9Heckman" localSheetId="0">#REF!</definedName>
    <definedName name="period_9Heckman">#REF!</definedName>
    <definedName name="regionalma_m" localSheetId="0">#REF!</definedName>
    <definedName name="regionalma_m">#REF!</definedName>
    <definedName name="retailmall_m" localSheetId="0">#REF!</definedName>
    <definedName name="retailmall_m">#REF!</definedName>
    <definedName name="retailsing_m" localSheetId="0">#REF!</definedName>
    <definedName name="retailsing_m">#REF!</definedName>
    <definedName name="rho">'[1]Heckman Results'!$K$33</definedName>
    <definedName name="rhoHeckman" localSheetId="0">#REF!</definedName>
    <definedName name="rhoHeckman">#REF!</definedName>
    <definedName name="se_div" localSheetId="0">#REF!</definedName>
    <definedName name="se_div">#REF!</definedName>
    <definedName name="sigma">'[1]Heckman Results'!$K$34</definedName>
    <definedName name="sigmaHeckman" localSheetId="0">#REF!</definedName>
    <definedName name="sigmaHeckman">#REF!</definedName>
    <definedName name="sqftHeckman" localSheetId="0">#REF!</definedName>
    <definedName name="sqftHeckman">#REF!</definedName>
    <definedName name="sqftselect">'[1]Heckman Results'!$K$6</definedName>
    <definedName name="sw_div" localSheetId="0">#REF!</definedName>
    <definedName name="sw_div">#REF!</definedName>
    <definedName name="warehouse__m" localSheetId="0">#REF!</definedName>
    <definedName name="warehouse__m">#REF!</definedName>
    <definedName name="wn_div" localSheetId="0">#REF!</definedName>
    <definedName name="wn_div">#REF!</definedName>
    <definedName name="wp_div" localSheetId="0">#REF!</definedName>
    <definedName name="wp_div">#REF!</definedName>
    <definedName name="year_1984">'[1]Heckman Results'!$B$6</definedName>
    <definedName name="year_1984select">'[1]Heckman Results'!$K$8</definedName>
    <definedName name="year_1985">'[1]Heckman Results'!$B$7</definedName>
    <definedName name="year_1985select">'[1]Heckman Results'!$K$9</definedName>
    <definedName name="year_1986">'[1]Heckman Results'!$B$8</definedName>
    <definedName name="year_1986select">'[1]Heckman Results'!$K$10</definedName>
    <definedName name="year_1987">'[1]Heckman Results'!$B$9</definedName>
    <definedName name="year_1987select">'[1]Heckman Results'!$K$11</definedName>
    <definedName name="year_1988">'[1]Heckman Results'!$B$10</definedName>
    <definedName name="year_1988select">'[1]Heckman Results'!$K$12</definedName>
    <definedName name="year_1989">'[1]Heckman Results'!$B$11</definedName>
    <definedName name="year_1989select">'[1]Heckman Results'!$K$13</definedName>
    <definedName name="year_1990">'[1]Heckman Results'!$B$12</definedName>
    <definedName name="year_1990select">'[1]Heckman Results'!$K$14</definedName>
    <definedName name="year_1991">'[1]Heckman Results'!$B$13</definedName>
    <definedName name="year_1991select">'[1]Heckman Results'!$K$15</definedName>
    <definedName name="year_1992">'[1]Heckman Results'!$B$14</definedName>
    <definedName name="year_1992select">'[1]Heckman Results'!$K$16</definedName>
    <definedName name="year_1993">'[1]Heckman Results'!$B$15</definedName>
    <definedName name="year_1993select">'[1]Heckman Results'!$K$17</definedName>
    <definedName name="year_1994">'[1]Heckman Results'!$B$16</definedName>
    <definedName name="year_1994select">'[1]Heckman Results'!$K$18</definedName>
    <definedName name="year_1995">'[1]Heckman Results'!$B$17</definedName>
    <definedName name="year_1995select">'[1]Heckman Results'!$K$19</definedName>
    <definedName name="year_1996">'[1]Heckman Results'!$B$18</definedName>
    <definedName name="year_1996select">'[1]Heckman Results'!$K$20</definedName>
    <definedName name="year_1997">'[1]Heckman Results'!$B$19</definedName>
    <definedName name="year_1997select">'[1]Heckman Results'!$K$21</definedName>
    <definedName name="year_1998">'[1]Heckman Results'!$B$20</definedName>
    <definedName name="year_1998select">'[1]Heckman Results'!$K$22</definedName>
    <definedName name="year_1999">'[1]Heckman Results'!$B$21</definedName>
    <definedName name="year_1999select">'[1]Heckman Results'!$K$23</definedName>
    <definedName name="year_2000">'[1]Heckman Results'!$B$22</definedName>
    <definedName name="year_2000select">'[1]Heckman Results'!$K$24</definedName>
    <definedName name="year_2001">'[1]Heckman Results'!$B$23</definedName>
    <definedName name="year_2001select">'[1]Heckman Results'!$K$25</definedName>
    <definedName name="year_2002">'[1]Heckman Results'!$B$24</definedName>
    <definedName name="year_2002select">'[1]Heckman Results'!$K$26</definedName>
    <definedName name="year_2003">'[1]Heckman Results'!$B$25</definedName>
    <definedName name="year_2003select">'[1]Heckman Results'!$K$27</definedName>
  </definedNames>
  <calcPr calcId="125725"/>
</workbook>
</file>

<file path=xl/calcChain.xml><?xml version="1.0" encoding="utf-8"?>
<calcChain xmlns="http://schemas.openxmlformats.org/spreadsheetml/2006/main">
  <c r="F2" i="1"/>
  <c r="E2"/>
  <c r="D4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D112" s="1"/>
  <c r="D113" s="1"/>
  <c r="D114" s="1"/>
  <c r="D115" s="1"/>
  <c r="C4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D2" l="1"/>
  <c r="C2"/>
  <c r="B2"/>
  <c r="G115" l="1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J6" l="1"/>
  <c r="J22"/>
  <c r="J34"/>
  <c r="J42"/>
  <c r="J58"/>
  <c r="J74"/>
  <c r="J86"/>
  <c r="J94"/>
  <c r="J102"/>
  <c r="J106"/>
  <c r="J7"/>
  <c r="J11"/>
  <c r="J15"/>
  <c r="J19"/>
  <c r="J23"/>
  <c r="J27"/>
  <c r="J31"/>
  <c r="J35"/>
  <c r="J39"/>
  <c r="J43"/>
  <c r="J47"/>
  <c r="J51"/>
  <c r="J55"/>
  <c r="J59"/>
  <c r="J63"/>
  <c r="J67"/>
  <c r="J71"/>
  <c r="J75"/>
  <c r="J79"/>
  <c r="J83"/>
  <c r="J87"/>
  <c r="J91"/>
  <c r="J95"/>
  <c r="J99"/>
  <c r="J103"/>
  <c r="J107"/>
  <c r="J111"/>
  <c r="J115"/>
  <c r="J14"/>
  <c r="J30"/>
  <c r="J46"/>
  <c r="J62"/>
  <c r="J70"/>
  <c r="J82"/>
  <c r="J90"/>
  <c r="J98"/>
  <c r="J110"/>
  <c r="J5"/>
  <c r="J9"/>
  <c r="J13"/>
  <c r="J17"/>
  <c r="J21"/>
  <c r="J25"/>
  <c r="J29"/>
  <c r="J33"/>
  <c r="J37"/>
  <c r="J41"/>
  <c r="J45"/>
  <c r="J49"/>
  <c r="J53"/>
  <c r="J57"/>
  <c r="J61"/>
  <c r="J65"/>
  <c r="J69"/>
  <c r="J73"/>
  <c r="J77"/>
  <c r="J81"/>
  <c r="J85"/>
  <c r="J89"/>
  <c r="J93"/>
  <c r="J97"/>
  <c r="J101"/>
  <c r="J105"/>
  <c r="J109"/>
  <c r="J113"/>
  <c r="J4"/>
  <c r="G2"/>
  <c r="J10"/>
  <c r="J18"/>
  <c r="J26"/>
  <c r="J38"/>
  <c r="J50"/>
  <c r="J54"/>
  <c r="J66"/>
  <c r="J78"/>
  <c r="J114"/>
  <c r="H2"/>
  <c r="J8"/>
  <c r="J12"/>
  <c r="J16"/>
  <c r="J20"/>
  <c r="J24"/>
  <c r="J28"/>
  <c r="J32"/>
  <c r="J36"/>
  <c r="J40"/>
  <c r="J44"/>
  <c r="J48"/>
  <c r="J52"/>
  <c r="J56"/>
  <c r="J60"/>
  <c r="J64"/>
  <c r="J68"/>
  <c r="J72"/>
  <c r="J76"/>
  <c r="J80"/>
  <c r="J84"/>
  <c r="J88"/>
  <c r="J92"/>
  <c r="J96"/>
  <c r="J100"/>
  <c r="J104"/>
  <c r="J108"/>
  <c r="J112"/>
  <c r="J2" l="1"/>
</calcChain>
</file>

<file path=xl/comments1.xml><?xml version="1.0" encoding="utf-8"?>
<comments xmlns="http://schemas.openxmlformats.org/spreadsheetml/2006/main">
  <authors>
    <author>dgeltner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dgeltner:</t>
        </r>
        <r>
          <rPr>
            <sz val="9"/>
            <color indexed="81"/>
            <rFont val="Tahoma"/>
            <family val="2"/>
          </rPr>
          <t xml:space="preserve">
Source: Geltner Associates LLC, based on data from NCREIF, &amp; methodology developed at MIT (See Fisher, Geltner, &amp; Pollakowski, JREFE, 2007). No warranties; data believed to be accurate but not guaranteed. This is NOT an MIT nor a NCREIF product.</t>
        </r>
      </text>
    </comment>
  </commentList>
</comments>
</file>

<file path=xl/sharedStrings.xml><?xml version="1.0" encoding="utf-8"?>
<sst xmlns="http://schemas.openxmlformats.org/spreadsheetml/2006/main" count="11" uniqueCount="11">
  <si>
    <t>yyyyq</t>
  </si>
  <si>
    <t>NTBIPrice Index</t>
  </si>
  <si>
    <t>Demand Index</t>
  </si>
  <si>
    <t>Supply Index</t>
  </si>
  <si>
    <t>Dem/Pri</t>
  </si>
  <si>
    <t>Sup/Pri</t>
  </si>
  <si>
    <t>DemEA</t>
  </si>
  <si>
    <t>SupEA</t>
  </si>
  <si>
    <t>yyyy</t>
  </si>
  <si>
    <t>AVG</t>
  </si>
  <si>
    <r>
      <t xml:space="preserve">Source: Geltner Associates LLC, based on data from NCREIF, &amp; methodology developed at MIT (See Fisher, Geltner, &amp; Pollakowski, JREFE, 2007). </t>
    </r>
    <r>
      <rPr>
        <sz val="11"/>
        <color rgb="FFFF0000"/>
        <rFont val="Calibri"/>
        <family val="2"/>
        <scheme val="minor"/>
      </rPr>
      <t>No warranties; data believed to be accurate but not guaranteed. This is NOT an MIT nor a NCREIF product.</t>
    </r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</si>
</sst>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00"/>
    <numFmt numFmtId="165" formatCode="0.000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FF33CC"/>
      <name val="Arial"/>
      <family val="2"/>
    </font>
    <font>
      <sz val="10"/>
      <color indexed="10"/>
      <name val="Arial"/>
      <family val="2"/>
    </font>
    <font>
      <sz val="10"/>
      <color indexed="14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B05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">
    <xf numFmtId="0" fontId="0" fillId="0" borderId="0"/>
    <xf numFmtId="0" fontId="3" fillId="0" borderId="0"/>
    <xf numFmtId="43" fontId="1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1"/>
    <xf numFmtId="164" fontId="4" fillId="0" borderId="0" xfId="1" applyNumberFormat="1" applyFont="1"/>
    <xf numFmtId="10" fontId="5" fillId="0" borderId="0" xfId="1" applyNumberFormat="1" applyFont="1"/>
    <xf numFmtId="0" fontId="6" fillId="0" borderId="0" xfId="1" applyFont="1"/>
    <xf numFmtId="0" fontId="7" fillId="0" borderId="0" xfId="1" applyFont="1"/>
    <xf numFmtId="10" fontId="7" fillId="0" borderId="0" xfId="1" applyNumberFormat="1" applyFont="1"/>
    <xf numFmtId="10" fontId="3" fillId="0" borderId="0" xfId="1" applyNumberFormat="1"/>
    <xf numFmtId="164" fontId="10" fillId="0" borderId="0" xfId="1" applyNumberFormat="1" applyFont="1"/>
    <xf numFmtId="165" fontId="11" fillId="0" borderId="0" xfId="1" applyNumberFormat="1" applyFont="1"/>
    <xf numFmtId="165" fontId="4" fillId="0" borderId="0" xfId="1" applyNumberFormat="1" applyFont="1"/>
    <xf numFmtId="165" fontId="10" fillId="0" borderId="0" xfId="1" applyNumberFormat="1" applyFont="1"/>
    <xf numFmtId="165" fontId="7" fillId="0" borderId="0" xfId="1" applyNumberFormat="1" applyFont="1"/>
    <xf numFmtId="165" fontId="5" fillId="0" borderId="0" xfId="1" applyNumberFormat="1" applyFont="1"/>
  </cellXfs>
  <cellStyles count="14">
    <cellStyle name="Comma 2" xfId="2"/>
    <cellStyle name="Normal" xfId="0" builtinId="0"/>
    <cellStyle name="Normal 2" xfId="3"/>
    <cellStyle name="Normal 2 2" xfId="4"/>
    <cellStyle name="Normal 2 3" xfId="5"/>
    <cellStyle name="Normal 2 4" xfId="6"/>
    <cellStyle name="Normal 2 5" xfId="7"/>
    <cellStyle name="Normal 3" xfId="8"/>
    <cellStyle name="Normal 4" xfId="9"/>
    <cellStyle name="Normal 5" xfId="10"/>
    <cellStyle name="Normal 6" xfId="11"/>
    <cellStyle name="Normal 7" xfId="12"/>
    <cellStyle name="Normal 8" xfId="1"/>
    <cellStyle name="Percent 2" xfId="1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strike="noStrike">
                <a:solidFill>
                  <a:srgbClr val="000000"/>
                </a:solidFill>
                <a:latin typeface="Arial"/>
                <a:cs typeface="Arial"/>
              </a:rPr>
              <a:t>TBI Liquidity Metric:</a:t>
            </a:r>
          </a:p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900" b="0" i="0" strike="noStrike">
                <a:solidFill>
                  <a:srgbClr val="000000"/>
                </a:solidFill>
                <a:latin typeface="Arial"/>
                <a:cs typeface="Arial"/>
              </a:rPr>
              <a:t>Buyers' Minus Sellers' Reservation Prices as Fraction of Current Transaction Price</a:t>
            </a:r>
            <a:endParaRPr lang="en-US" sz="800" b="1" i="0" strike="noStrike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00" b="0" i="0" strike="noStrike">
                <a:solidFill>
                  <a:srgbClr val="000000"/>
                </a:solidFill>
                <a:latin typeface="Arial"/>
                <a:cs typeface="Arial"/>
              </a:rPr>
              <a:t>(Assumes Dem, Sup &amp; Price Indexes Equal Avg Level 1984-2011)</a:t>
            </a:r>
          </a:p>
        </c:rich>
      </c:tx>
      <c:layout>
        <c:manualLayout>
          <c:xMode val="edge"/>
          <c:yMode val="edge"/>
          <c:x val="0.15758775289275648"/>
          <c:y val="1.201923076923077E-2"/>
        </c:manualLayout>
      </c:layout>
      <c:spPr>
        <a:solidFill>
          <a:srgbClr val="FFFFFF"/>
        </a:solidFill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673162840051669"/>
          <c:y val="9.3750000000000278E-2"/>
          <c:w val="0.84824983304375534"/>
          <c:h val="0.7956730769230792"/>
        </c:manualLayout>
      </c:layout>
      <c:lineChart>
        <c:grouping val="standard"/>
        <c:ser>
          <c:idx val="2"/>
          <c:order val="0"/>
          <c:tx>
            <c:v>(DemandPrice-SuppyPrice)/TransPrice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'Demand&amp;Supply&amp;LiqMetric4Q2011'!$I$4:$I$115</c:f>
              <c:numCache>
                <c:formatCode>General</c:formatCode>
                <c:ptCount val="112"/>
                <c:pt idx="0">
                  <c:v>1984</c:v>
                </c:pt>
                <c:pt idx="1">
                  <c:v>1984</c:v>
                </c:pt>
                <c:pt idx="2">
                  <c:v>1984</c:v>
                </c:pt>
                <c:pt idx="3">
                  <c:v>1984</c:v>
                </c:pt>
                <c:pt idx="4">
                  <c:v>1985</c:v>
                </c:pt>
                <c:pt idx="5">
                  <c:v>1985</c:v>
                </c:pt>
                <c:pt idx="6">
                  <c:v>1985</c:v>
                </c:pt>
                <c:pt idx="7">
                  <c:v>1985</c:v>
                </c:pt>
                <c:pt idx="8">
                  <c:v>1986</c:v>
                </c:pt>
                <c:pt idx="9">
                  <c:v>1986</c:v>
                </c:pt>
                <c:pt idx="10">
                  <c:v>1986</c:v>
                </c:pt>
                <c:pt idx="11">
                  <c:v>1986</c:v>
                </c:pt>
                <c:pt idx="12">
                  <c:v>1987</c:v>
                </c:pt>
                <c:pt idx="13">
                  <c:v>1987</c:v>
                </c:pt>
                <c:pt idx="14">
                  <c:v>1987</c:v>
                </c:pt>
                <c:pt idx="15">
                  <c:v>1987</c:v>
                </c:pt>
                <c:pt idx="16">
                  <c:v>1988</c:v>
                </c:pt>
                <c:pt idx="17">
                  <c:v>1988</c:v>
                </c:pt>
                <c:pt idx="18">
                  <c:v>1988</c:v>
                </c:pt>
                <c:pt idx="19">
                  <c:v>1988</c:v>
                </c:pt>
                <c:pt idx="20">
                  <c:v>1989</c:v>
                </c:pt>
                <c:pt idx="21">
                  <c:v>1989</c:v>
                </c:pt>
                <c:pt idx="22">
                  <c:v>1989</c:v>
                </c:pt>
                <c:pt idx="23">
                  <c:v>1989</c:v>
                </c:pt>
                <c:pt idx="24">
                  <c:v>1990</c:v>
                </c:pt>
                <c:pt idx="25">
                  <c:v>1990</c:v>
                </c:pt>
                <c:pt idx="26">
                  <c:v>1990</c:v>
                </c:pt>
                <c:pt idx="27">
                  <c:v>1990</c:v>
                </c:pt>
                <c:pt idx="28">
                  <c:v>1991</c:v>
                </c:pt>
                <c:pt idx="29">
                  <c:v>1991</c:v>
                </c:pt>
                <c:pt idx="30">
                  <c:v>1991</c:v>
                </c:pt>
                <c:pt idx="31">
                  <c:v>1991</c:v>
                </c:pt>
                <c:pt idx="32">
                  <c:v>1992</c:v>
                </c:pt>
                <c:pt idx="33">
                  <c:v>1992</c:v>
                </c:pt>
                <c:pt idx="34">
                  <c:v>1992</c:v>
                </c:pt>
                <c:pt idx="35">
                  <c:v>1992</c:v>
                </c:pt>
                <c:pt idx="36">
                  <c:v>1993</c:v>
                </c:pt>
                <c:pt idx="37">
                  <c:v>1993</c:v>
                </c:pt>
                <c:pt idx="38">
                  <c:v>1993</c:v>
                </c:pt>
                <c:pt idx="39">
                  <c:v>1993</c:v>
                </c:pt>
                <c:pt idx="40">
                  <c:v>1994</c:v>
                </c:pt>
                <c:pt idx="41">
                  <c:v>1994</c:v>
                </c:pt>
                <c:pt idx="42">
                  <c:v>1994</c:v>
                </c:pt>
                <c:pt idx="43">
                  <c:v>1994</c:v>
                </c:pt>
                <c:pt idx="44">
                  <c:v>1995</c:v>
                </c:pt>
                <c:pt idx="45">
                  <c:v>1995</c:v>
                </c:pt>
                <c:pt idx="46">
                  <c:v>1995</c:v>
                </c:pt>
                <c:pt idx="47">
                  <c:v>1995</c:v>
                </c:pt>
                <c:pt idx="48">
                  <c:v>1996</c:v>
                </c:pt>
                <c:pt idx="49">
                  <c:v>1996</c:v>
                </c:pt>
                <c:pt idx="50">
                  <c:v>1996</c:v>
                </c:pt>
                <c:pt idx="51">
                  <c:v>1996</c:v>
                </c:pt>
                <c:pt idx="52">
                  <c:v>1997</c:v>
                </c:pt>
                <c:pt idx="53">
                  <c:v>1997</c:v>
                </c:pt>
                <c:pt idx="54">
                  <c:v>1997</c:v>
                </c:pt>
                <c:pt idx="55">
                  <c:v>1997</c:v>
                </c:pt>
                <c:pt idx="56">
                  <c:v>1998</c:v>
                </c:pt>
                <c:pt idx="57">
                  <c:v>1998</c:v>
                </c:pt>
                <c:pt idx="58">
                  <c:v>1998</c:v>
                </c:pt>
                <c:pt idx="59">
                  <c:v>1998</c:v>
                </c:pt>
                <c:pt idx="60">
                  <c:v>1999</c:v>
                </c:pt>
                <c:pt idx="61">
                  <c:v>1999</c:v>
                </c:pt>
                <c:pt idx="62">
                  <c:v>1999</c:v>
                </c:pt>
                <c:pt idx="63">
                  <c:v>1999</c:v>
                </c:pt>
                <c:pt idx="64">
                  <c:v>2000</c:v>
                </c:pt>
                <c:pt idx="65">
                  <c:v>2000</c:v>
                </c:pt>
                <c:pt idx="66">
                  <c:v>2000</c:v>
                </c:pt>
                <c:pt idx="67">
                  <c:v>2000</c:v>
                </c:pt>
                <c:pt idx="68">
                  <c:v>2001</c:v>
                </c:pt>
                <c:pt idx="69">
                  <c:v>2001</c:v>
                </c:pt>
                <c:pt idx="70">
                  <c:v>2001</c:v>
                </c:pt>
                <c:pt idx="71">
                  <c:v>2001</c:v>
                </c:pt>
                <c:pt idx="72">
                  <c:v>2002</c:v>
                </c:pt>
                <c:pt idx="73">
                  <c:v>2002</c:v>
                </c:pt>
                <c:pt idx="74">
                  <c:v>2002</c:v>
                </c:pt>
                <c:pt idx="75">
                  <c:v>2002</c:v>
                </c:pt>
                <c:pt idx="76">
                  <c:v>2003</c:v>
                </c:pt>
                <c:pt idx="77">
                  <c:v>2003</c:v>
                </c:pt>
                <c:pt idx="78">
                  <c:v>2003</c:v>
                </c:pt>
                <c:pt idx="79">
                  <c:v>2003</c:v>
                </c:pt>
                <c:pt idx="80">
                  <c:v>2004</c:v>
                </c:pt>
                <c:pt idx="81">
                  <c:v>2004</c:v>
                </c:pt>
                <c:pt idx="82">
                  <c:v>2004</c:v>
                </c:pt>
                <c:pt idx="83">
                  <c:v>2004</c:v>
                </c:pt>
                <c:pt idx="84">
                  <c:v>2005</c:v>
                </c:pt>
                <c:pt idx="85">
                  <c:v>2005</c:v>
                </c:pt>
                <c:pt idx="86">
                  <c:v>2005</c:v>
                </c:pt>
                <c:pt idx="87">
                  <c:v>2005</c:v>
                </c:pt>
                <c:pt idx="88">
                  <c:v>2006</c:v>
                </c:pt>
                <c:pt idx="89">
                  <c:v>2006</c:v>
                </c:pt>
                <c:pt idx="90">
                  <c:v>2006</c:v>
                </c:pt>
                <c:pt idx="91">
                  <c:v>2006</c:v>
                </c:pt>
                <c:pt idx="92">
                  <c:v>2007</c:v>
                </c:pt>
                <c:pt idx="93">
                  <c:v>2007</c:v>
                </c:pt>
                <c:pt idx="94">
                  <c:v>2007</c:v>
                </c:pt>
                <c:pt idx="95">
                  <c:v>2007</c:v>
                </c:pt>
                <c:pt idx="96">
                  <c:v>2008</c:v>
                </c:pt>
                <c:pt idx="97">
                  <c:v>2008</c:v>
                </c:pt>
                <c:pt idx="98">
                  <c:v>2008</c:v>
                </c:pt>
                <c:pt idx="99">
                  <c:v>2008</c:v>
                </c:pt>
                <c:pt idx="100">
                  <c:v>2009</c:v>
                </c:pt>
                <c:pt idx="101">
                  <c:v>2009</c:v>
                </c:pt>
                <c:pt idx="102">
                  <c:v>2009</c:v>
                </c:pt>
                <c:pt idx="103">
                  <c:v>2009</c:v>
                </c:pt>
                <c:pt idx="104">
                  <c:v>2010</c:v>
                </c:pt>
                <c:pt idx="105">
                  <c:v>2010</c:v>
                </c:pt>
                <c:pt idx="106">
                  <c:v>2010</c:v>
                </c:pt>
                <c:pt idx="107">
                  <c:v>2010</c:v>
                </c:pt>
                <c:pt idx="108">
                  <c:v>2011</c:v>
                </c:pt>
                <c:pt idx="109">
                  <c:v>2011</c:v>
                </c:pt>
                <c:pt idx="110">
                  <c:v>2011</c:v>
                </c:pt>
                <c:pt idx="111">
                  <c:v>2011</c:v>
                </c:pt>
              </c:numCache>
            </c:numRef>
          </c:cat>
          <c:val>
            <c:numRef>
              <c:f>'Demand&amp;Supply&amp;LiqMetric4Q2011'!$J$4:$J$115</c:f>
              <c:numCache>
                <c:formatCode>0.00%</c:formatCode>
                <c:ptCount val="112"/>
                <c:pt idx="0">
                  <c:v>-0.1239436075561129</c:v>
                </c:pt>
                <c:pt idx="1">
                  <c:v>-0.12637658225159451</c:v>
                </c:pt>
                <c:pt idx="2">
                  <c:v>-6.6347177948774663E-2</c:v>
                </c:pt>
                <c:pt idx="3">
                  <c:v>-6.8609416248878147E-2</c:v>
                </c:pt>
                <c:pt idx="4">
                  <c:v>-0.10880013196365675</c:v>
                </c:pt>
                <c:pt idx="5">
                  <c:v>-0.11028808311818156</c:v>
                </c:pt>
                <c:pt idx="6">
                  <c:v>1.4058516331007739E-2</c:v>
                </c:pt>
                <c:pt idx="7">
                  <c:v>1.2131984747661837E-2</c:v>
                </c:pt>
                <c:pt idx="8">
                  <c:v>-5.9704783503621767E-2</c:v>
                </c:pt>
                <c:pt idx="9">
                  <c:v>-6.0374958746592808E-2</c:v>
                </c:pt>
                <c:pt idx="10">
                  <c:v>-2.5648504120087571E-2</c:v>
                </c:pt>
                <c:pt idx="11">
                  <c:v>-2.61643362219235E-2</c:v>
                </c:pt>
                <c:pt idx="12">
                  <c:v>-5.2495412230451975E-2</c:v>
                </c:pt>
                <c:pt idx="13">
                  <c:v>-5.233217616883263E-2</c:v>
                </c:pt>
                <c:pt idx="14">
                  <c:v>-0.11134271298024652</c:v>
                </c:pt>
                <c:pt idx="15">
                  <c:v>-0.11184453077363025</c:v>
                </c:pt>
                <c:pt idx="16">
                  <c:v>-3.5879757448759972E-2</c:v>
                </c:pt>
                <c:pt idx="17">
                  <c:v>-3.6339052179939837E-2</c:v>
                </c:pt>
                <c:pt idx="18">
                  <c:v>-1.7854435269309583E-2</c:v>
                </c:pt>
                <c:pt idx="19">
                  <c:v>-1.8362953027902119E-2</c:v>
                </c:pt>
                <c:pt idx="20">
                  <c:v>-3.5152629572029324E-2</c:v>
                </c:pt>
                <c:pt idx="21">
                  <c:v>-3.5194861492577306E-2</c:v>
                </c:pt>
                <c:pt idx="22">
                  <c:v>2.3235396787588378E-2</c:v>
                </c:pt>
                <c:pt idx="23">
                  <c:v>2.312970860783331E-2</c:v>
                </c:pt>
                <c:pt idx="24">
                  <c:v>-0.16720842903387972</c:v>
                </c:pt>
                <c:pt idx="25">
                  <c:v>-0.16687402576103486</c:v>
                </c:pt>
                <c:pt idx="26">
                  <c:v>-3.6649572526533288E-2</c:v>
                </c:pt>
                <c:pt idx="27">
                  <c:v>-3.3866770736763779E-2</c:v>
                </c:pt>
                <c:pt idx="28">
                  <c:v>-2.9609926899689238E-2</c:v>
                </c:pt>
                <c:pt idx="29">
                  <c:v>-2.7993631718166385E-2</c:v>
                </c:pt>
                <c:pt idx="30">
                  <c:v>-0.17212018245111205</c:v>
                </c:pt>
                <c:pt idx="31">
                  <c:v>-0.16685644300757987</c:v>
                </c:pt>
                <c:pt idx="32">
                  <c:v>-0.21214838507900707</c:v>
                </c:pt>
                <c:pt idx="33">
                  <c:v>-0.20977000443833013</c:v>
                </c:pt>
                <c:pt idx="34">
                  <c:v>-9.3447698489185646E-2</c:v>
                </c:pt>
                <c:pt idx="35">
                  <c:v>-8.987036243664813E-2</c:v>
                </c:pt>
                <c:pt idx="36">
                  <c:v>-7.359090600055132E-2</c:v>
                </c:pt>
                <c:pt idx="37">
                  <c:v>-7.2152598541104992E-2</c:v>
                </c:pt>
                <c:pt idx="38">
                  <c:v>-6.4591655160074354E-2</c:v>
                </c:pt>
                <c:pt idx="39">
                  <c:v>-6.3838589944902532E-2</c:v>
                </c:pt>
                <c:pt idx="40">
                  <c:v>-6.1309257233252798E-2</c:v>
                </c:pt>
                <c:pt idx="41">
                  <c:v>-6.1592255722534767E-2</c:v>
                </c:pt>
                <c:pt idx="42">
                  <c:v>3.1768656081695566E-2</c:v>
                </c:pt>
                <c:pt idx="43">
                  <c:v>3.0633531112026838E-2</c:v>
                </c:pt>
                <c:pt idx="44">
                  <c:v>-1.9886219906619464E-2</c:v>
                </c:pt>
                <c:pt idx="45">
                  <c:v>-2.0789437464723642E-2</c:v>
                </c:pt>
                <c:pt idx="46">
                  <c:v>1.0729112189913704E-3</c:v>
                </c:pt>
                <c:pt idx="47">
                  <c:v>1.2051810787804272E-4</c:v>
                </c:pt>
                <c:pt idx="48">
                  <c:v>4.3909813798115864E-2</c:v>
                </c:pt>
                <c:pt idx="49">
                  <c:v>4.2578158258435403E-2</c:v>
                </c:pt>
                <c:pt idx="50">
                  <c:v>0.16890914893383771</c:v>
                </c:pt>
                <c:pt idx="51">
                  <c:v>0.16680189102984058</c:v>
                </c:pt>
                <c:pt idx="52">
                  <c:v>0.10744182857011698</c:v>
                </c:pt>
                <c:pt idx="53">
                  <c:v>0.10575812820933282</c:v>
                </c:pt>
                <c:pt idx="54">
                  <c:v>0.17842099539196274</c:v>
                </c:pt>
                <c:pt idx="55">
                  <c:v>0.17483623276455568</c:v>
                </c:pt>
                <c:pt idx="56">
                  <c:v>9.0650629649141237E-2</c:v>
                </c:pt>
                <c:pt idx="57">
                  <c:v>8.7096208206046521E-2</c:v>
                </c:pt>
                <c:pt idx="58">
                  <c:v>0.16493199073435288</c:v>
                </c:pt>
                <c:pt idx="59">
                  <c:v>0.16207033966882947</c:v>
                </c:pt>
                <c:pt idx="60">
                  <c:v>0.12218997950086834</c:v>
                </c:pt>
                <c:pt idx="61">
                  <c:v>0.120526081026102</c:v>
                </c:pt>
                <c:pt idx="62">
                  <c:v>7.8027669927006674E-2</c:v>
                </c:pt>
                <c:pt idx="63">
                  <c:v>7.6246632597513062E-2</c:v>
                </c:pt>
                <c:pt idx="64">
                  <c:v>6.8325052965533236E-3</c:v>
                </c:pt>
                <c:pt idx="65">
                  <c:v>5.193256338766934E-3</c:v>
                </c:pt>
                <c:pt idx="66">
                  <c:v>0.11523260261768521</c:v>
                </c:pt>
                <c:pt idx="67">
                  <c:v>0.1129752320942103</c:v>
                </c:pt>
                <c:pt idx="68">
                  <c:v>2.1956975633035898E-2</c:v>
                </c:pt>
                <c:pt idx="69">
                  <c:v>2.1018670850399067E-2</c:v>
                </c:pt>
                <c:pt idx="70">
                  <c:v>2.9418982768482201E-2</c:v>
                </c:pt>
                <c:pt idx="71">
                  <c:v>2.9753601120039809E-2</c:v>
                </c:pt>
                <c:pt idx="72">
                  <c:v>2.6679931945832448E-2</c:v>
                </c:pt>
                <c:pt idx="73">
                  <c:v>2.6963452870766551E-2</c:v>
                </c:pt>
                <c:pt idx="74">
                  <c:v>0.13210044822642314</c:v>
                </c:pt>
                <c:pt idx="75">
                  <c:v>0.1317885741243357</c:v>
                </c:pt>
                <c:pt idx="76">
                  <c:v>8.4211888671225938E-3</c:v>
                </c:pt>
                <c:pt idx="77">
                  <c:v>7.2650215715438131E-3</c:v>
                </c:pt>
                <c:pt idx="78">
                  <c:v>9.422681267932638E-2</c:v>
                </c:pt>
                <c:pt idx="79">
                  <c:v>9.2824082627313592E-2</c:v>
                </c:pt>
                <c:pt idx="80">
                  <c:v>5.7234052842708154E-2</c:v>
                </c:pt>
                <c:pt idx="81">
                  <c:v>5.5037862744476473E-2</c:v>
                </c:pt>
                <c:pt idx="82">
                  <c:v>0.13145621355854201</c:v>
                </c:pt>
                <c:pt idx="83">
                  <c:v>0.12734229084771972</c:v>
                </c:pt>
                <c:pt idx="84">
                  <c:v>0.14680467348086754</c:v>
                </c:pt>
                <c:pt idx="85">
                  <c:v>0.14071470416901352</c:v>
                </c:pt>
                <c:pt idx="86">
                  <c:v>0.16968135363280684</c:v>
                </c:pt>
                <c:pt idx="87">
                  <c:v>0.16287173822363543</c:v>
                </c:pt>
                <c:pt idx="88">
                  <c:v>0.12855446148245445</c:v>
                </c:pt>
                <c:pt idx="89">
                  <c:v>0.12353504990665441</c:v>
                </c:pt>
                <c:pt idx="90">
                  <c:v>5.3026387991206431E-2</c:v>
                </c:pt>
                <c:pt idx="91">
                  <c:v>4.8120485468316154E-2</c:v>
                </c:pt>
                <c:pt idx="92">
                  <c:v>7.5766280720340265E-2</c:v>
                </c:pt>
                <c:pt idx="93">
                  <c:v>7.1059916238905937E-2</c:v>
                </c:pt>
                <c:pt idx="94">
                  <c:v>2.8821646450805951E-2</c:v>
                </c:pt>
                <c:pt idx="95">
                  <c:v>2.5712949069982796E-2</c:v>
                </c:pt>
                <c:pt idx="96">
                  <c:v>-0.11629357056412284</c:v>
                </c:pt>
                <c:pt idx="97">
                  <c:v>-0.11537107211209051</c:v>
                </c:pt>
                <c:pt idx="98">
                  <c:v>-0.17986564907571054</c:v>
                </c:pt>
                <c:pt idx="99">
                  <c:v>-0.17324184373521659</c:v>
                </c:pt>
                <c:pt idx="100">
                  <c:v>-0.25762522206066224</c:v>
                </c:pt>
                <c:pt idx="101">
                  <c:v>-0.24613704721006682</c:v>
                </c:pt>
                <c:pt idx="102">
                  <c:v>-0.10455119545080828</c:v>
                </c:pt>
                <c:pt idx="103">
                  <c:v>-9.6018912072814405E-2</c:v>
                </c:pt>
                <c:pt idx="104">
                  <c:v>-0.13405734135295225</c:v>
                </c:pt>
                <c:pt idx="105">
                  <c:v>-0.12972288431908946</c:v>
                </c:pt>
                <c:pt idx="106">
                  <c:v>-5.9400175972865871E-2</c:v>
                </c:pt>
                <c:pt idx="107">
                  <c:v>-6.0789128342920516E-2</c:v>
                </c:pt>
                <c:pt idx="108">
                  <c:v>-0.10524606119230863</c:v>
                </c:pt>
                <c:pt idx="109">
                  <c:v>-0.10859951630455397</c:v>
                </c:pt>
                <c:pt idx="110">
                  <c:v>0.12341332244240598</c:v>
                </c:pt>
                <c:pt idx="111">
                  <c:v>0.1201288118969966</c:v>
                </c:pt>
              </c:numCache>
            </c:numRef>
          </c:val>
        </c:ser>
        <c:marker val="1"/>
        <c:axId val="170077184"/>
        <c:axId val="170111744"/>
      </c:lineChart>
      <c:catAx>
        <c:axId val="170077184"/>
        <c:scaling>
          <c:orientation val="minMax"/>
        </c:scaling>
        <c:axPos val="b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111744"/>
        <c:crosses val="autoZero"/>
        <c:auto val="1"/>
        <c:lblAlgn val="ctr"/>
        <c:lblOffset val="100"/>
        <c:tickLblSkip val="4"/>
        <c:tickMarkSkip val="4"/>
      </c:catAx>
      <c:valAx>
        <c:axId val="170111744"/>
        <c:scaling>
          <c:orientation val="minMax"/>
          <c:max val="0.30000000000000032"/>
          <c:min val="-0.30000000000000032"/>
        </c:scaling>
        <c:axPos val="l"/>
        <c:title>
          <c:tx>
            <c:rich>
              <a:bodyPr/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(DemandPrice-SuppyPrice)/TransPrice</a:t>
                </a:r>
              </a:p>
            </c:rich>
          </c:tx>
          <c:layout>
            <c:manualLayout>
              <c:xMode val="edge"/>
              <c:yMode val="edge"/>
              <c:x val="9.7276264591439707E-3"/>
              <c:y val="0.2427884615384622"/>
            </c:manualLayout>
          </c:layout>
          <c:spPr>
            <a:noFill/>
            <a:ln w="25400">
              <a:noFill/>
            </a:ln>
          </c:spPr>
        </c:title>
        <c:numFmt formatCode="0%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077184"/>
        <c:crosses val="autoZero"/>
        <c:crossBetween val="between"/>
        <c:majorUnit val="0.05"/>
        <c:minorUnit val="0.05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33" r="0.75000000000000133" t="1" header="0.5" footer="0.5"/>
    <c:pageSetup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FF00FF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Dem, Sup &amp; Price Indexes on which the above Liquidity is based</a:t>
            </a:r>
          </a:p>
        </c:rich>
      </c:tx>
      <c:layout>
        <c:manualLayout>
          <c:xMode val="edge"/>
          <c:yMode val="edge"/>
          <c:x val="0.13592233009708779"/>
          <c:y val="1.526717557251910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621359223300968"/>
          <c:y val="9.6692352229326539E-2"/>
          <c:w val="0.83883495145631071"/>
          <c:h val="0.73537078405987732"/>
        </c:manualLayout>
      </c:layout>
      <c:lineChart>
        <c:grouping val="standard"/>
        <c:ser>
          <c:idx val="1"/>
          <c:order val="0"/>
          <c:tx>
            <c:v>Demand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'Demand&amp;Supply&amp;LiqMetric4Q2011'!$A$4:$A$115</c:f>
              <c:numCache>
                <c:formatCode>General</c:formatCode>
                <c:ptCount val="112"/>
                <c:pt idx="0">
                  <c:v>19841</c:v>
                </c:pt>
                <c:pt idx="1">
                  <c:v>19842</c:v>
                </c:pt>
                <c:pt idx="2">
                  <c:v>19843</c:v>
                </c:pt>
                <c:pt idx="3">
                  <c:v>19844</c:v>
                </c:pt>
                <c:pt idx="4">
                  <c:v>19851</c:v>
                </c:pt>
                <c:pt idx="5">
                  <c:v>19852</c:v>
                </c:pt>
                <c:pt idx="6">
                  <c:v>19853</c:v>
                </c:pt>
                <c:pt idx="7">
                  <c:v>19854</c:v>
                </c:pt>
                <c:pt idx="8">
                  <c:v>19861</c:v>
                </c:pt>
                <c:pt idx="9">
                  <c:v>19862</c:v>
                </c:pt>
                <c:pt idx="10">
                  <c:v>19863</c:v>
                </c:pt>
                <c:pt idx="11">
                  <c:v>19864</c:v>
                </c:pt>
                <c:pt idx="12">
                  <c:v>19871</c:v>
                </c:pt>
                <c:pt idx="13">
                  <c:v>19872</c:v>
                </c:pt>
                <c:pt idx="14">
                  <c:v>19873</c:v>
                </c:pt>
                <c:pt idx="15">
                  <c:v>19874</c:v>
                </c:pt>
                <c:pt idx="16">
                  <c:v>19881</c:v>
                </c:pt>
                <c:pt idx="17">
                  <c:v>19882</c:v>
                </c:pt>
                <c:pt idx="18">
                  <c:v>19883</c:v>
                </c:pt>
                <c:pt idx="19">
                  <c:v>19884</c:v>
                </c:pt>
                <c:pt idx="20">
                  <c:v>19891</c:v>
                </c:pt>
                <c:pt idx="21">
                  <c:v>19892</c:v>
                </c:pt>
                <c:pt idx="22">
                  <c:v>19893</c:v>
                </c:pt>
                <c:pt idx="23">
                  <c:v>19894</c:v>
                </c:pt>
                <c:pt idx="24">
                  <c:v>19901</c:v>
                </c:pt>
                <c:pt idx="25">
                  <c:v>19902</c:v>
                </c:pt>
                <c:pt idx="26">
                  <c:v>19903</c:v>
                </c:pt>
                <c:pt idx="27">
                  <c:v>19904</c:v>
                </c:pt>
                <c:pt idx="28">
                  <c:v>19911</c:v>
                </c:pt>
                <c:pt idx="29">
                  <c:v>19912</c:v>
                </c:pt>
                <c:pt idx="30">
                  <c:v>19913</c:v>
                </c:pt>
                <c:pt idx="31">
                  <c:v>19914</c:v>
                </c:pt>
                <c:pt idx="32">
                  <c:v>19921</c:v>
                </c:pt>
                <c:pt idx="33">
                  <c:v>19922</c:v>
                </c:pt>
                <c:pt idx="34">
                  <c:v>19923</c:v>
                </c:pt>
                <c:pt idx="35">
                  <c:v>19924</c:v>
                </c:pt>
                <c:pt idx="36">
                  <c:v>19931</c:v>
                </c:pt>
                <c:pt idx="37">
                  <c:v>19932</c:v>
                </c:pt>
                <c:pt idx="38">
                  <c:v>19933</c:v>
                </c:pt>
                <c:pt idx="39">
                  <c:v>19934</c:v>
                </c:pt>
                <c:pt idx="40">
                  <c:v>19941</c:v>
                </c:pt>
                <c:pt idx="41">
                  <c:v>19942</c:v>
                </c:pt>
                <c:pt idx="42">
                  <c:v>19943</c:v>
                </c:pt>
                <c:pt idx="43">
                  <c:v>19944</c:v>
                </c:pt>
                <c:pt idx="44">
                  <c:v>19951</c:v>
                </c:pt>
                <c:pt idx="45">
                  <c:v>19952</c:v>
                </c:pt>
                <c:pt idx="46">
                  <c:v>19953</c:v>
                </c:pt>
                <c:pt idx="47">
                  <c:v>19954</c:v>
                </c:pt>
                <c:pt idx="48">
                  <c:v>19961</c:v>
                </c:pt>
                <c:pt idx="49">
                  <c:v>19962</c:v>
                </c:pt>
                <c:pt idx="50">
                  <c:v>19963</c:v>
                </c:pt>
                <c:pt idx="51">
                  <c:v>19964</c:v>
                </c:pt>
                <c:pt idx="52">
                  <c:v>19971</c:v>
                </c:pt>
                <c:pt idx="53">
                  <c:v>19972</c:v>
                </c:pt>
                <c:pt idx="54">
                  <c:v>19973</c:v>
                </c:pt>
                <c:pt idx="55">
                  <c:v>19974</c:v>
                </c:pt>
                <c:pt idx="56">
                  <c:v>19981</c:v>
                </c:pt>
                <c:pt idx="57">
                  <c:v>19982</c:v>
                </c:pt>
                <c:pt idx="58">
                  <c:v>19983</c:v>
                </c:pt>
                <c:pt idx="59">
                  <c:v>19984</c:v>
                </c:pt>
                <c:pt idx="60">
                  <c:v>19991</c:v>
                </c:pt>
                <c:pt idx="61">
                  <c:v>19992</c:v>
                </c:pt>
                <c:pt idx="62">
                  <c:v>19993</c:v>
                </c:pt>
                <c:pt idx="63">
                  <c:v>19994</c:v>
                </c:pt>
                <c:pt idx="64">
                  <c:v>20001</c:v>
                </c:pt>
                <c:pt idx="65">
                  <c:v>20002</c:v>
                </c:pt>
                <c:pt idx="66">
                  <c:v>20003</c:v>
                </c:pt>
                <c:pt idx="67">
                  <c:v>20004</c:v>
                </c:pt>
                <c:pt idx="68">
                  <c:v>20011</c:v>
                </c:pt>
                <c:pt idx="69">
                  <c:v>20012</c:v>
                </c:pt>
                <c:pt idx="70">
                  <c:v>20013</c:v>
                </c:pt>
                <c:pt idx="71">
                  <c:v>20014</c:v>
                </c:pt>
                <c:pt idx="72">
                  <c:v>20021</c:v>
                </c:pt>
                <c:pt idx="73">
                  <c:v>20022</c:v>
                </c:pt>
                <c:pt idx="74">
                  <c:v>20023</c:v>
                </c:pt>
                <c:pt idx="75">
                  <c:v>20024</c:v>
                </c:pt>
                <c:pt idx="76">
                  <c:v>20031</c:v>
                </c:pt>
                <c:pt idx="77">
                  <c:v>20032</c:v>
                </c:pt>
                <c:pt idx="78">
                  <c:v>20033</c:v>
                </c:pt>
                <c:pt idx="79">
                  <c:v>20034</c:v>
                </c:pt>
                <c:pt idx="80">
                  <c:v>20041</c:v>
                </c:pt>
                <c:pt idx="81">
                  <c:v>20042</c:v>
                </c:pt>
                <c:pt idx="82">
                  <c:v>20043</c:v>
                </c:pt>
                <c:pt idx="83">
                  <c:v>20044</c:v>
                </c:pt>
                <c:pt idx="84">
                  <c:v>20051</c:v>
                </c:pt>
                <c:pt idx="85">
                  <c:v>20052</c:v>
                </c:pt>
                <c:pt idx="86">
                  <c:v>20053</c:v>
                </c:pt>
                <c:pt idx="87">
                  <c:v>20054</c:v>
                </c:pt>
                <c:pt idx="88">
                  <c:v>20061</c:v>
                </c:pt>
                <c:pt idx="89">
                  <c:v>20062</c:v>
                </c:pt>
                <c:pt idx="90">
                  <c:v>20063</c:v>
                </c:pt>
                <c:pt idx="91">
                  <c:v>20064</c:v>
                </c:pt>
                <c:pt idx="92">
                  <c:v>20071</c:v>
                </c:pt>
                <c:pt idx="93">
                  <c:v>20072</c:v>
                </c:pt>
                <c:pt idx="94">
                  <c:v>20073</c:v>
                </c:pt>
                <c:pt idx="95">
                  <c:v>20074</c:v>
                </c:pt>
                <c:pt idx="96">
                  <c:v>20081</c:v>
                </c:pt>
                <c:pt idx="97">
                  <c:v>20082</c:v>
                </c:pt>
                <c:pt idx="98">
                  <c:v>20083</c:v>
                </c:pt>
                <c:pt idx="99">
                  <c:v>20084</c:v>
                </c:pt>
                <c:pt idx="100">
                  <c:v>20091</c:v>
                </c:pt>
                <c:pt idx="101">
                  <c:v>20092</c:v>
                </c:pt>
                <c:pt idx="102">
                  <c:v>20093</c:v>
                </c:pt>
                <c:pt idx="103">
                  <c:v>20094</c:v>
                </c:pt>
                <c:pt idx="104">
                  <c:v>20101</c:v>
                </c:pt>
                <c:pt idx="105">
                  <c:v>20102</c:v>
                </c:pt>
                <c:pt idx="106">
                  <c:v>20103</c:v>
                </c:pt>
                <c:pt idx="107">
                  <c:v>20104</c:v>
                </c:pt>
                <c:pt idx="108">
                  <c:v>20111</c:v>
                </c:pt>
                <c:pt idx="109">
                  <c:v>20112</c:v>
                </c:pt>
                <c:pt idx="110">
                  <c:v>20113</c:v>
                </c:pt>
                <c:pt idx="111">
                  <c:v>20114</c:v>
                </c:pt>
              </c:numCache>
            </c:numRef>
          </c:cat>
          <c:val>
            <c:numRef>
              <c:f>'Demand&amp;Supply&amp;LiqMetric4Q2011'!$G$4:$G$115</c:f>
              <c:numCache>
                <c:formatCode>0.0000</c:formatCode>
                <c:ptCount val="112"/>
                <c:pt idx="0">
                  <c:v>98.661165981823942</c:v>
                </c:pt>
                <c:pt idx="1">
                  <c:v>102.69410474284433</c:v>
                </c:pt>
                <c:pt idx="2">
                  <c:v>93.528331322710244</c:v>
                </c:pt>
                <c:pt idx="3">
                  <c:v>93.327160882985453</c:v>
                </c:pt>
                <c:pt idx="4">
                  <c:v>96.19637758286899</c:v>
                </c:pt>
                <c:pt idx="5">
                  <c:v>100.69311274403897</c:v>
                </c:pt>
                <c:pt idx="6">
                  <c:v>114.13792950135866</c:v>
                </c:pt>
                <c:pt idx="7">
                  <c:v>113.46711401344132</c:v>
                </c:pt>
                <c:pt idx="8">
                  <c:v>94.344610749743637</c:v>
                </c:pt>
                <c:pt idx="9">
                  <c:v>107.50059671416248</c:v>
                </c:pt>
                <c:pt idx="10">
                  <c:v>109.48591158668508</c:v>
                </c:pt>
                <c:pt idx="11">
                  <c:v>110.04931844709441</c:v>
                </c:pt>
                <c:pt idx="12">
                  <c:v>109.67905722394936</c:v>
                </c:pt>
                <c:pt idx="13">
                  <c:v>114.63547589941261</c:v>
                </c:pt>
                <c:pt idx="14">
                  <c:v>111.52316585723523</c:v>
                </c:pt>
                <c:pt idx="15">
                  <c:v>94.003088983381105</c:v>
                </c:pt>
                <c:pt idx="16">
                  <c:v>101.02962421063418</c:v>
                </c:pt>
                <c:pt idx="17">
                  <c:v>108.45032397464605</c:v>
                </c:pt>
                <c:pt idx="18">
                  <c:v>110.68766914977192</c:v>
                </c:pt>
                <c:pt idx="19">
                  <c:v>100.32922348045614</c:v>
                </c:pt>
                <c:pt idx="20">
                  <c:v>103.94389289680188</c:v>
                </c:pt>
                <c:pt idx="21">
                  <c:v>105.56924246907268</c:v>
                </c:pt>
                <c:pt idx="22">
                  <c:v>110.4796352511826</c:v>
                </c:pt>
                <c:pt idx="23">
                  <c:v>104.13341750458599</c:v>
                </c:pt>
                <c:pt idx="24">
                  <c:v>88.374845449709909</c:v>
                </c:pt>
                <c:pt idx="25">
                  <c:v>95.662689417278273</c:v>
                </c:pt>
                <c:pt idx="26">
                  <c:v>104.6456068487177</c:v>
                </c:pt>
                <c:pt idx="27">
                  <c:v>104.1492468109858</c:v>
                </c:pt>
                <c:pt idx="28">
                  <c:v>97.56222487461369</c:v>
                </c:pt>
                <c:pt idx="29">
                  <c:v>92.912165764438981</c:v>
                </c:pt>
                <c:pt idx="30">
                  <c:v>90.993701901904643</c:v>
                </c:pt>
                <c:pt idx="31">
                  <c:v>86.69118445748019</c:v>
                </c:pt>
                <c:pt idx="32">
                  <c:v>88.938531651508157</c:v>
                </c:pt>
                <c:pt idx="33">
                  <c:v>87.910855545557837</c:v>
                </c:pt>
                <c:pt idx="34">
                  <c:v>91.139968212311118</c:v>
                </c:pt>
                <c:pt idx="35">
                  <c:v>78.91098623577119</c:v>
                </c:pt>
                <c:pt idx="36">
                  <c:v>80.462429356160072</c:v>
                </c:pt>
                <c:pt idx="37">
                  <c:v>88.531285361044965</c:v>
                </c:pt>
                <c:pt idx="38">
                  <c:v>93.472021068752639</c:v>
                </c:pt>
                <c:pt idx="39">
                  <c:v>77.255178431879287</c:v>
                </c:pt>
                <c:pt idx="40">
                  <c:v>83.944373219921189</c:v>
                </c:pt>
                <c:pt idx="41">
                  <c:v>94.828092324917208</c:v>
                </c:pt>
                <c:pt idx="42">
                  <c:v>94.496242405139455</c:v>
                </c:pt>
                <c:pt idx="43">
                  <c:v>84.265285145096144</c:v>
                </c:pt>
                <c:pt idx="44">
                  <c:v>91.441851987616957</c:v>
                </c:pt>
                <c:pt idx="45">
                  <c:v>90.833557409929156</c:v>
                </c:pt>
                <c:pt idx="46">
                  <c:v>93.430475460258776</c:v>
                </c:pt>
                <c:pt idx="47">
                  <c:v>93.548126227642598</c:v>
                </c:pt>
                <c:pt idx="48">
                  <c:v>91.66414719083356</c:v>
                </c:pt>
                <c:pt idx="49">
                  <c:v>97.949567784227241</c:v>
                </c:pt>
                <c:pt idx="50">
                  <c:v>104.7202156910257</c:v>
                </c:pt>
                <c:pt idx="51">
                  <c:v>109.2706938111602</c:v>
                </c:pt>
                <c:pt idx="52">
                  <c:v>104.48898725172668</c:v>
                </c:pt>
                <c:pt idx="53">
                  <c:v>107.93171758941416</c:v>
                </c:pt>
                <c:pt idx="54">
                  <c:v>117.21147294224772</c:v>
                </c:pt>
                <c:pt idx="55">
                  <c:v>123.66180576893184</c:v>
                </c:pt>
                <c:pt idx="56">
                  <c:v>127.96761462269269</c:v>
                </c:pt>
                <c:pt idx="57">
                  <c:v>129.02137153481306</c:v>
                </c:pt>
                <c:pt idx="58">
                  <c:v>125.44660930480411</c:v>
                </c:pt>
                <c:pt idx="59">
                  <c:v>131.64319942395082</c:v>
                </c:pt>
                <c:pt idx="60">
                  <c:v>130.65988388847009</c:v>
                </c:pt>
                <c:pt idx="61">
                  <c:v>128.21901480388175</c:v>
                </c:pt>
                <c:pt idx="62">
                  <c:v>124.01497037044678</c:v>
                </c:pt>
                <c:pt idx="63">
                  <c:v>128.93317201122716</c:v>
                </c:pt>
                <c:pt idx="64">
                  <c:v>121.30403191766536</c:v>
                </c:pt>
                <c:pt idx="65">
                  <c:v>125.3543476630403</c:v>
                </c:pt>
                <c:pt idx="66">
                  <c:v>136.17521530922269</c:v>
                </c:pt>
                <c:pt idx="67">
                  <c:v>132.6951663123414</c:v>
                </c:pt>
                <c:pt idx="68">
                  <c:v>123.45758331373227</c:v>
                </c:pt>
                <c:pt idx="69">
                  <c:v>135.67465299313264</c:v>
                </c:pt>
                <c:pt idx="70">
                  <c:v>133.65822105725869</c:v>
                </c:pt>
                <c:pt idx="71">
                  <c:v>128.09931649361263</c:v>
                </c:pt>
                <c:pt idx="72">
                  <c:v>131.32423969664549</c:v>
                </c:pt>
                <c:pt idx="73">
                  <c:v>129.8226964786985</c:v>
                </c:pt>
                <c:pt idx="74">
                  <c:v>143.01025416456284</c:v>
                </c:pt>
                <c:pt idx="75">
                  <c:v>141.6581219061963</c:v>
                </c:pt>
                <c:pt idx="76">
                  <c:v>132.85876227976306</c:v>
                </c:pt>
                <c:pt idx="77">
                  <c:v>135.410815994253</c:v>
                </c:pt>
                <c:pt idx="78">
                  <c:v>140.8273166555372</c:v>
                </c:pt>
                <c:pt idx="79">
                  <c:v>142.75311376985115</c:v>
                </c:pt>
                <c:pt idx="80">
                  <c:v>139.09132247619081</c:v>
                </c:pt>
                <c:pt idx="81">
                  <c:v>149.46845472569018</c:v>
                </c:pt>
                <c:pt idx="82">
                  <c:v>157.60743513817209</c:v>
                </c:pt>
                <c:pt idx="83">
                  <c:v>157.66089139015185</c:v>
                </c:pt>
                <c:pt idx="84">
                  <c:v>159.53229935744989</c:v>
                </c:pt>
                <c:pt idx="85">
                  <c:v>185.83702605015398</c:v>
                </c:pt>
                <c:pt idx="86">
                  <c:v>189.24750862206528</c:v>
                </c:pt>
                <c:pt idx="87">
                  <c:v>196.75340868603388</c:v>
                </c:pt>
                <c:pt idx="88">
                  <c:v>204.26827644653122</c:v>
                </c:pt>
                <c:pt idx="89">
                  <c:v>209.15161840379614</c:v>
                </c:pt>
                <c:pt idx="90">
                  <c:v>203.80500901848026</c:v>
                </c:pt>
                <c:pt idx="91">
                  <c:v>220.85990208802713</c:v>
                </c:pt>
                <c:pt idx="92">
                  <c:v>231.98808178233369</c:v>
                </c:pt>
                <c:pt idx="93">
                  <c:v>239.92512449351574</c:v>
                </c:pt>
                <c:pt idx="94">
                  <c:v>226.27357525741428</c:v>
                </c:pt>
                <c:pt idx="95">
                  <c:v>228.18704720551389</c:v>
                </c:pt>
                <c:pt idx="96">
                  <c:v>213.54205740131692</c:v>
                </c:pt>
                <c:pt idx="97">
                  <c:v>208.26210971326964</c:v>
                </c:pt>
                <c:pt idx="98">
                  <c:v>201.5127977150625</c:v>
                </c:pt>
                <c:pt idx="99">
                  <c:v>176.17091993655467</c:v>
                </c:pt>
                <c:pt idx="100">
                  <c:v>166.64067178280945</c:v>
                </c:pt>
                <c:pt idx="101">
                  <c:v>138.60594955777685</c:v>
                </c:pt>
                <c:pt idx="102">
                  <c:v>151.17494760982945</c:v>
                </c:pt>
                <c:pt idx="103">
                  <c:v>146.51261575503091</c:v>
                </c:pt>
                <c:pt idx="104">
                  <c:v>148.1766199143658</c:v>
                </c:pt>
                <c:pt idx="105">
                  <c:v>161.0575251209091</c:v>
                </c:pt>
                <c:pt idx="106">
                  <c:v>156.24872821169103</c:v>
                </c:pt>
                <c:pt idx="107">
                  <c:v>175.16646421996973</c:v>
                </c:pt>
                <c:pt idx="108">
                  <c:v>171.19127781932445</c:v>
                </c:pt>
                <c:pt idx="109">
                  <c:v>168.7921982860432</c:v>
                </c:pt>
                <c:pt idx="110">
                  <c:v>209.75287799453338</c:v>
                </c:pt>
                <c:pt idx="111">
                  <c:v>200.71768636731997</c:v>
                </c:pt>
              </c:numCache>
            </c:numRef>
          </c:val>
        </c:ser>
        <c:ser>
          <c:idx val="0"/>
          <c:order val="1"/>
          <c:tx>
            <c:v>Supply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'Demand&amp;Supply&amp;LiqMetric4Q2011'!$A$4:$A$115</c:f>
              <c:numCache>
                <c:formatCode>General</c:formatCode>
                <c:ptCount val="112"/>
                <c:pt idx="0">
                  <c:v>19841</c:v>
                </c:pt>
                <c:pt idx="1">
                  <c:v>19842</c:v>
                </c:pt>
                <c:pt idx="2">
                  <c:v>19843</c:v>
                </c:pt>
                <c:pt idx="3">
                  <c:v>19844</c:v>
                </c:pt>
                <c:pt idx="4">
                  <c:v>19851</c:v>
                </c:pt>
                <c:pt idx="5">
                  <c:v>19852</c:v>
                </c:pt>
                <c:pt idx="6">
                  <c:v>19853</c:v>
                </c:pt>
                <c:pt idx="7">
                  <c:v>19854</c:v>
                </c:pt>
                <c:pt idx="8">
                  <c:v>19861</c:v>
                </c:pt>
                <c:pt idx="9">
                  <c:v>19862</c:v>
                </c:pt>
                <c:pt idx="10">
                  <c:v>19863</c:v>
                </c:pt>
                <c:pt idx="11">
                  <c:v>19864</c:v>
                </c:pt>
                <c:pt idx="12">
                  <c:v>19871</c:v>
                </c:pt>
                <c:pt idx="13">
                  <c:v>19872</c:v>
                </c:pt>
                <c:pt idx="14">
                  <c:v>19873</c:v>
                </c:pt>
                <c:pt idx="15">
                  <c:v>19874</c:v>
                </c:pt>
                <c:pt idx="16">
                  <c:v>19881</c:v>
                </c:pt>
                <c:pt idx="17">
                  <c:v>19882</c:v>
                </c:pt>
                <c:pt idx="18">
                  <c:v>19883</c:v>
                </c:pt>
                <c:pt idx="19">
                  <c:v>19884</c:v>
                </c:pt>
                <c:pt idx="20">
                  <c:v>19891</c:v>
                </c:pt>
                <c:pt idx="21">
                  <c:v>19892</c:v>
                </c:pt>
                <c:pt idx="22">
                  <c:v>19893</c:v>
                </c:pt>
                <c:pt idx="23">
                  <c:v>19894</c:v>
                </c:pt>
                <c:pt idx="24">
                  <c:v>19901</c:v>
                </c:pt>
                <c:pt idx="25">
                  <c:v>19902</c:v>
                </c:pt>
                <c:pt idx="26">
                  <c:v>19903</c:v>
                </c:pt>
                <c:pt idx="27">
                  <c:v>19904</c:v>
                </c:pt>
                <c:pt idx="28">
                  <c:v>19911</c:v>
                </c:pt>
                <c:pt idx="29">
                  <c:v>19912</c:v>
                </c:pt>
                <c:pt idx="30">
                  <c:v>19913</c:v>
                </c:pt>
                <c:pt idx="31">
                  <c:v>19914</c:v>
                </c:pt>
                <c:pt idx="32">
                  <c:v>19921</c:v>
                </c:pt>
                <c:pt idx="33">
                  <c:v>19922</c:v>
                </c:pt>
                <c:pt idx="34">
                  <c:v>19923</c:v>
                </c:pt>
                <c:pt idx="35">
                  <c:v>19924</c:v>
                </c:pt>
                <c:pt idx="36">
                  <c:v>19931</c:v>
                </c:pt>
                <c:pt idx="37">
                  <c:v>19932</c:v>
                </c:pt>
                <c:pt idx="38">
                  <c:v>19933</c:v>
                </c:pt>
                <c:pt idx="39">
                  <c:v>19934</c:v>
                </c:pt>
                <c:pt idx="40">
                  <c:v>19941</c:v>
                </c:pt>
                <c:pt idx="41">
                  <c:v>19942</c:v>
                </c:pt>
                <c:pt idx="42">
                  <c:v>19943</c:v>
                </c:pt>
                <c:pt idx="43">
                  <c:v>19944</c:v>
                </c:pt>
                <c:pt idx="44">
                  <c:v>19951</c:v>
                </c:pt>
                <c:pt idx="45">
                  <c:v>19952</c:v>
                </c:pt>
                <c:pt idx="46">
                  <c:v>19953</c:v>
                </c:pt>
                <c:pt idx="47">
                  <c:v>19954</c:v>
                </c:pt>
                <c:pt idx="48">
                  <c:v>19961</c:v>
                </c:pt>
                <c:pt idx="49">
                  <c:v>19962</c:v>
                </c:pt>
                <c:pt idx="50">
                  <c:v>19963</c:v>
                </c:pt>
                <c:pt idx="51">
                  <c:v>19964</c:v>
                </c:pt>
                <c:pt idx="52">
                  <c:v>19971</c:v>
                </c:pt>
                <c:pt idx="53">
                  <c:v>19972</c:v>
                </c:pt>
                <c:pt idx="54">
                  <c:v>19973</c:v>
                </c:pt>
                <c:pt idx="55">
                  <c:v>19974</c:v>
                </c:pt>
                <c:pt idx="56">
                  <c:v>19981</c:v>
                </c:pt>
                <c:pt idx="57">
                  <c:v>19982</c:v>
                </c:pt>
                <c:pt idx="58">
                  <c:v>19983</c:v>
                </c:pt>
                <c:pt idx="59">
                  <c:v>19984</c:v>
                </c:pt>
                <c:pt idx="60">
                  <c:v>19991</c:v>
                </c:pt>
                <c:pt idx="61">
                  <c:v>19992</c:v>
                </c:pt>
                <c:pt idx="62">
                  <c:v>19993</c:v>
                </c:pt>
                <c:pt idx="63">
                  <c:v>19994</c:v>
                </c:pt>
                <c:pt idx="64">
                  <c:v>20001</c:v>
                </c:pt>
                <c:pt idx="65">
                  <c:v>20002</c:v>
                </c:pt>
                <c:pt idx="66">
                  <c:v>20003</c:v>
                </c:pt>
                <c:pt idx="67">
                  <c:v>20004</c:v>
                </c:pt>
                <c:pt idx="68">
                  <c:v>20011</c:v>
                </c:pt>
                <c:pt idx="69">
                  <c:v>20012</c:v>
                </c:pt>
                <c:pt idx="70">
                  <c:v>20013</c:v>
                </c:pt>
                <c:pt idx="71">
                  <c:v>20014</c:v>
                </c:pt>
                <c:pt idx="72">
                  <c:v>20021</c:v>
                </c:pt>
                <c:pt idx="73">
                  <c:v>20022</c:v>
                </c:pt>
                <c:pt idx="74">
                  <c:v>20023</c:v>
                </c:pt>
                <c:pt idx="75">
                  <c:v>20024</c:v>
                </c:pt>
                <c:pt idx="76">
                  <c:v>20031</c:v>
                </c:pt>
                <c:pt idx="77">
                  <c:v>20032</c:v>
                </c:pt>
                <c:pt idx="78">
                  <c:v>20033</c:v>
                </c:pt>
                <c:pt idx="79">
                  <c:v>20034</c:v>
                </c:pt>
                <c:pt idx="80">
                  <c:v>20041</c:v>
                </c:pt>
                <c:pt idx="81">
                  <c:v>20042</c:v>
                </c:pt>
                <c:pt idx="82">
                  <c:v>20043</c:v>
                </c:pt>
                <c:pt idx="83">
                  <c:v>20044</c:v>
                </c:pt>
                <c:pt idx="84">
                  <c:v>20051</c:v>
                </c:pt>
                <c:pt idx="85">
                  <c:v>20052</c:v>
                </c:pt>
                <c:pt idx="86">
                  <c:v>20053</c:v>
                </c:pt>
                <c:pt idx="87">
                  <c:v>20054</c:v>
                </c:pt>
                <c:pt idx="88">
                  <c:v>20061</c:v>
                </c:pt>
                <c:pt idx="89">
                  <c:v>20062</c:v>
                </c:pt>
                <c:pt idx="90">
                  <c:v>20063</c:v>
                </c:pt>
                <c:pt idx="91">
                  <c:v>20064</c:v>
                </c:pt>
                <c:pt idx="92">
                  <c:v>20071</c:v>
                </c:pt>
                <c:pt idx="93">
                  <c:v>20072</c:v>
                </c:pt>
                <c:pt idx="94">
                  <c:v>20073</c:v>
                </c:pt>
                <c:pt idx="95">
                  <c:v>20074</c:v>
                </c:pt>
                <c:pt idx="96">
                  <c:v>20081</c:v>
                </c:pt>
                <c:pt idx="97">
                  <c:v>20082</c:v>
                </c:pt>
                <c:pt idx="98">
                  <c:v>20083</c:v>
                </c:pt>
                <c:pt idx="99">
                  <c:v>20084</c:v>
                </c:pt>
                <c:pt idx="100">
                  <c:v>20091</c:v>
                </c:pt>
                <c:pt idx="101">
                  <c:v>20092</c:v>
                </c:pt>
                <c:pt idx="102">
                  <c:v>20093</c:v>
                </c:pt>
                <c:pt idx="103">
                  <c:v>20094</c:v>
                </c:pt>
                <c:pt idx="104">
                  <c:v>20101</c:v>
                </c:pt>
                <c:pt idx="105">
                  <c:v>20102</c:v>
                </c:pt>
                <c:pt idx="106">
                  <c:v>20103</c:v>
                </c:pt>
                <c:pt idx="107">
                  <c:v>20104</c:v>
                </c:pt>
                <c:pt idx="108">
                  <c:v>20111</c:v>
                </c:pt>
                <c:pt idx="109">
                  <c:v>20112</c:v>
                </c:pt>
                <c:pt idx="110">
                  <c:v>20113</c:v>
                </c:pt>
                <c:pt idx="111">
                  <c:v>20114</c:v>
                </c:pt>
              </c:numCache>
            </c:numRef>
          </c:cat>
          <c:val>
            <c:numRef>
              <c:f>'Demand&amp;Supply&amp;LiqMetric4Q2011'!$H$4:$H$115</c:f>
              <c:numCache>
                <c:formatCode>0.0000</c:formatCode>
                <c:ptCount val="112"/>
                <c:pt idx="0">
                  <c:v>111.69087017074429</c:v>
                </c:pt>
                <c:pt idx="1">
                  <c:v>116.53946755804746</c:v>
                </c:pt>
                <c:pt idx="2">
                  <c:v>99.952536820145824</c:v>
                </c:pt>
                <c:pt idx="3">
                  <c:v>99.963632301466063</c:v>
                </c:pt>
                <c:pt idx="4">
                  <c:v>107.26426582546669</c:v>
                </c:pt>
                <c:pt idx="5">
                  <c:v>112.44555323578136</c:v>
                </c:pt>
                <c:pt idx="6">
                  <c:v>112.54226800768795</c:v>
                </c:pt>
                <c:pt idx="7">
                  <c:v>112.09688833433849</c:v>
                </c:pt>
                <c:pt idx="8">
                  <c:v>100.15675361747344</c:v>
                </c:pt>
                <c:pt idx="9">
                  <c:v>114.19980376813189</c:v>
                </c:pt>
                <c:pt idx="10">
                  <c:v>112.33447686911792</c:v>
                </c:pt>
                <c:pt idx="11">
                  <c:v>112.97088055273768</c:v>
                </c:pt>
                <c:pt idx="12">
                  <c:v>115.59859721566467</c:v>
                </c:pt>
                <c:pt idx="13">
                  <c:v>120.80277805880749</c:v>
                </c:pt>
                <c:pt idx="14">
                  <c:v>124.67104204158807</c:v>
                </c:pt>
                <c:pt idx="15">
                  <c:v>105.13819986239419</c:v>
                </c:pt>
                <c:pt idx="16">
                  <c:v>104.7255970480628</c:v>
                </c:pt>
                <c:pt idx="17">
                  <c:v>112.46947963641038</c:v>
                </c:pt>
                <c:pt idx="18">
                  <c:v>112.68456961609685</c:v>
                </c:pt>
                <c:pt idx="19">
                  <c:v>102.19127468245492</c:v>
                </c:pt>
                <c:pt idx="20">
                  <c:v>107.66806046845811</c:v>
                </c:pt>
                <c:pt idx="21">
                  <c:v>109.35626841023414</c:v>
                </c:pt>
                <c:pt idx="22">
                  <c:v>107.93861527588113</c:v>
                </c:pt>
                <c:pt idx="23">
                  <c:v>101.74912776779107</c:v>
                </c:pt>
                <c:pt idx="24">
                  <c:v>104.46404272567243</c:v>
                </c:pt>
                <c:pt idx="25">
                  <c:v>113.04095454654687</c:v>
                </c:pt>
                <c:pt idx="26">
                  <c:v>108.55750739987758</c:v>
                </c:pt>
                <c:pt idx="27">
                  <c:v>107.74196174703479</c:v>
                </c:pt>
                <c:pt idx="28">
                  <c:v>100.49842927566291</c:v>
                </c:pt>
                <c:pt idx="29">
                  <c:v>95.553647648685356</c:v>
                </c:pt>
                <c:pt idx="30">
                  <c:v>108.08814507860151</c:v>
                </c:pt>
                <c:pt idx="31">
                  <c:v>102.43787116056338</c:v>
                </c:pt>
                <c:pt idx="32">
                  <c:v>109.9475603526035</c:v>
                </c:pt>
                <c:pt idx="33">
                  <c:v>108.42001367825377</c:v>
                </c:pt>
                <c:pt idx="34">
                  <c:v>100.0775460241676</c:v>
                </c:pt>
                <c:pt idx="35">
                  <c:v>86.339795378408809</c:v>
                </c:pt>
                <c:pt idx="36">
                  <c:v>86.614840333334897</c:v>
                </c:pt>
                <c:pt idx="37">
                  <c:v>95.163586290927014</c:v>
                </c:pt>
                <c:pt idx="38">
                  <c:v>99.716989885367894</c:v>
                </c:pt>
                <c:pt idx="39">
                  <c:v>82.354582588136708</c:v>
                </c:pt>
                <c:pt idx="40">
                  <c:v>89.259044829237411</c:v>
                </c:pt>
                <c:pt idx="41">
                  <c:v>100.86039913362481</c:v>
                </c:pt>
                <c:pt idx="42">
                  <c:v>91.537319340800664</c:v>
                </c:pt>
                <c:pt idx="43">
                  <c:v>81.719552087460855</c:v>
                </c:pt>
                <c:pt idx="44">
                  <c:v>93.281141690521565</c:v>
                </c:pt>
                <c:pt idx="45">
                  <c:v>92.744459124028324</c:v>
                </c:pt>
                <c:pt idx="46">
                  <c:v>93.330141607261666</c:v>
                </c:pt>
                <c:pt idx="47">
                  <c:v>93.536836339130275</c:v>
                </c:pt>
                <c:pt idx="48">
                  <c:v>87.721012324374527</c:v>
                </c:pt>
                <c:pt idx="49">
                  <c:v>93.861110702770461</c:v>
                </c:pt>
                <c:pt idx="50">
                  <c:v>88.441334715884281</c:v>
                </c:pt>
                <c:pt idx="51">
                  <c:v>92.478704683994337</c:v>
                </c:pt>
                <c:pt idx="52">
                  <c:v>93.834828844821658</c:v>
                </c:pt>
                <c:pt idx="53">
                  <c:v>97.089860181572064</c:v>
                </c:pt>
                <c:pt idx="54">
                  <c:v>98.055852390796844</c:v>
                </c:pt>
                <c:pt idx="55">
                  <c:v>103.82262619942617</c:v>
                </c:pt>
                <c:pt idx="56">
                  <c:v>116.86582280301448</c:v>
                </c:pt>
                <c:pt idx="57">
                  <c:v>118.24790960071337</c:v>
                </c:pt>
                <c:pt idx="58">
                  <c:v>106.3671285473154</c:v>
                </c:pt>
                <c:pt idx="59">
                  <c:v>111.94053720782556</c:v>
                </c:pt>
                <c:pt idx="60">
                  <c:v>115.61976578173824</c:v>
                </c:pt>
                <c:pt idx="61">
                  <c:v>113.64873128694269</c:v>
                </c:pt>
                <c:pt idx="62">
                  <c:v>114.69558047623549</c:v>
                </c:pt>
                <c:pt idx="63">
                  <c:v>119.4569088306407</c:v>
                </c:pt>
                <c:pt idx="64">
                  <c:v>120.47685601316023</c:v>
                </c:pt>
                <c:pt idx="65">
                  <c:v>124.70410075549167</c:v>
                </c:pt>
                <c:pt idx="66">
                  <c:v>121.34125529205075</c:v>
                </c:pt>
                <c:pt idx="67">
                  <c:v>118.50746208351592</c:v>
                </c:pt>
                <c:pt idx="68">
                  <c:v>120.77258488340817</c:v>
                </c:pt>
                <c:pt idx="69">
                  <c:v>132.84872048876971</c:v>
                </c:pt>
                <c:pt idx="70">
                  <c:v>129.77801732378771</c:v>
                </c:pt>
                <c:pt idx="71">
                  <c:v>124.33882348753895</c:v>
                </c:pt>
                <c:pt idx="72">
                  <c:v>127.86200594520891</c:v>
                </c:pt>
                <c:pt idx="73">
                  <c:v>126.36416870516463</c:v>
                </c:pt>
                <c:pt idx="74">
                  <c:v>125.30125448171975</c:v>
                </c:pt>
                <c:pt idx="75">
                  <c:v>124.15524225197268</c:v>
                </c:pt>
                <c:pt idx="76">
                  <c:v>131.74302801270113</c:v>
                </c:pt>
                <c:pt idx="77">
                  <c:v>134.42920621974253</c:v>
                </c:pt>
                <c:pt idx="78">
                  <c:v>128.15060101032563</c:v>
                </c:pt>
                <c:pt idx="79">
                  <c:v>130.08545628264582</c:v>
                </c:pt>
                <c:pt idx="80">
                  <c:v>131.34423421752004</c:v>
                </c:pt>
                <c:pt idx="81">
                  <c:v>141.45402816851495</c:v>
                </c:pt>
                <c:pt idx="82">
                  <c:v>138.17978894108575</c:v>
                </c:pt>
                <c:pt idx="83">
                  <c:v>138.79611038707358</c:v>
                </c:pt>
                <c:pt idx="84">
                  <c:v>137.73908747235538</c:v>
                </c:pt>
                <c:pt idx="85">
                  <c:v>161.42940822587181</c:v>
                </c:pt>
                <c:pt idx="86">
                  <c:v>159.70564995511467</c:v>
                </c:pt>
                <c:pt idx="87">
                  <c:v>167.17210920497055</c:v>
                </c:pt>
                <c:pt idx="88">
                  <c:v>179.60901007851362</c:v>
                </c:pt>
                <c:pt idx="89">
                  <c:v>184.8277384775277</c:v>
                </c:pt>
                <c:pt idx="90">
                  <c:v>193.26586098544391</c:v>
                </c:pt>
                <c:pt idx="91">
                  <c:v>210.46998748409345</c:v>
                </c:pt>
                <c:pt idx="92">
                  <c:v>215.04088817897653</c:v>
                </c:pt>
                <c:pt idx="93">
                  <c:v>223.44807951164466</c:v>
                </c:pt>
                <c:pt idx="94">
                  <c:v>219.83612767332514</c:v>
                </c:pt>
                <c:pt idx="95">
                  <c:v>222.3863536443265</c:v>
                </c:pt>
                <c:pt idx="96">
                  <c:v>239.90189521585762</c:v>
                </c:pt>
                <c:pt idx="97">
                  <c:v>233.75449762682069</c:v>
                </c:pt>
                <c:pt idx="98">
                  <c:v>241.22651394096201</c:v>
                </c:pt>
                <c:pt idx="99">
                  <c:v>209.50142316447361</c:v>
                </c:pt>
                <c:pt idx="100">
                  <c:v>215.53598795007625</c:v>
                </c:pt>
                <c:pt idx="101">
                  <c:v>177.24070129979538</c:v>
                </c:pt>
                <c:pt idx="102">
                  <c:v>167.85367201992426</c:v>
                </c:pt>
                <c:pt idx="103">
                  <c:v>161.29459870219398</c:v>
                </c:pt>
                <c:pt idx="104">
                  <c:v>169.44964539759872</c:v>
                </c:pt>
                <c:pt idx="105">
                  <c:v>183.38379059396399</c:v>
                </c:pt>
                <c:pt idx="106">
                  <c:v>165.82393308293348</c:v>
                </c:pt>
                <c:pt idx="107">
                  <c:v>186.15962699437529</c:v>
                </c:pt>
                <c:pt idx="108">
                  <c:v>190.21048584779905</c:v>
                </c:pt>
                <c:pt idx="109">
                  <c:v>188.17486071977837</c:v>
                </c:pt>
                <c:pt idx="110">
                  <c:v>185.38162381073141</c:v>
                </c:pt>
                <c:pt idx="111">
                  <c:v>177.97961308240485</c:v>
                </c:pt>
              </c:numCache>
            </c:numRef>
          </c:val>
        </c:ser>
        <c:ser>
          <c:idx val="2"/>
          <c:order val="2"/>
          <c:tx>
            <c:v>Price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'Demand&amp;Supply&amp;LiqMetric4Q2011'!$A$4:$A$115</c:f>
              <c:numCache>
                <c:formatCode>General</c:formatCode>
                <c:ptCount val="112"/>
                <c:pt idx="0">
                  <c:v>19841</c:v>
                </c:pt>
                <c:pt idx="1">
                  <c:v>19842</c:v>
                </c:pt>
                <c:pt idx="2">
                  <c:v>19843</c:v>
                </c:pt>
                <c:pt idx="3">
                  <c:v>19844</c:v>
                </c:pt>
                <c:pt idx="4">
                  <c:v>19851</c:v>
                </c:pt>
                <c:pt idx="5">
                  <c:v>19852</c:v>
                </c:pt>
                <c:pt idx="6">
                  <c:v>19853</c:v>
                </c:pt>
                <c:pt idx="7">
                  <c:v>19854</c:v>
                </c:pt>
                <c:pt idx="8">
                  <c:v>19861</c:v>
                </c:pt>
                <c:pt idx="9">
                  <c:v>19862</c:v>
                </c:pt>
                <c:pt idx="10">
                  <c:v>19863</c:v>
                </c:pt>
                <c:pt idx="11">
                  <c:v>19864</c:v>
                </c:pt>
                <c:pt idx="12">
                  <c:v>19871</c:v>
                </c:pt>
                <c:pt idx="13">
                  <c:v>19872</c:v>
                </c:pt>
                <c:pt idx="14">
                  <c:v>19873</c:v>
                </c:pt>
                <c:pt idx="15">
                  <c:v>19874</c:v>
                </c:pt>
                <c:pt idx="16">
                  <c:v>19881</c:v>
                </c:pt>
                <c:pt idx="17">
                  <c:v>19882</c:v>
                </c:pt>
                <c:pt idx="18">
                  <c:v>19883</c:v>
                </c:pt>
                <c:pt idx="19">
                  <c:v>19884</c:v>
                </c:pt>
                <c:pt idx="20">
                  <c:v>19891</c:v>
                </c:pt>
                <c:pt idx="21">
                  <c:v>19892</c:v>
                </c:pt>
                <c:pt idx="22">
                  <c:v>19893</c:v>
                </c:pt>
                <c:pt idx="23">
                  <c:v>19894</c:v>
                </c:pt>
                <c:pt idx="24">
                  <c:v>19901</c:v>
                </c:pt>
                <c:pt idx="25">
                  <c:v>19902</c:v>
                </c:pt>
                <c:pt idx="26">
                  <c:v>19903</c:v>
                </c:pt>
                <c:pt idx="27">
                  <c:v>19904</c:v>
                </c:pt>
                <c:pt idx="28">
                  <c:v>19911</c:v>
                </c:pt>
                <c:pt idx="29">
                  <c:v>19912</c:v>
                </c:pt>
                <c:pt idx="30">
                  <c:v>19913</c:v>
                </c:pt>
                <c:pt idx="31">
                  <c:v>19914</c:v>
                </c:pt>
                <c:pt idx="32">
                  <c:v>19921</c:v>
                </c:pt>
                <c:pt idx="33">
                  <c:v>19922</c:v>
                </c:pt>
                <c:pt idx="34">
                  <c:v>19923</c:v>
                </c:pt>
                <c:pt idx="35">
                  <c:v>19924</c:v>
                </c:pt>
                <c:pt idx="36">
                  <c:v>19931</c:v>
                </c:pt>
                <c:pt idx="37">
                  <c:v>19932</c:v>
                </c:pt>
                <c:pt idx="38">
                  <c:v>19933</c:v>
                </c:pt>
                <c:pt idx="39">
                  <c:v>19934</c:v>
                </c:pt>
                <c:pt idx="40">
                  <c:v>19941</c:v>
                </c:pt>
                <c:pt idx="41">
                  <c:v>19942</c:v>
                </c:pt>
                <c:pt idx="42">
                  <c:v>19943</c:v>
                </c:pt>
                <c:pt idx="43">
                  <c:v>19944</c:v>
                </c:pt>
                <c:pt idx="44">
                  <c:v>19951</c:v>
                </c:pt>
                <c:pt idx="45">
                  <c:v>19952</c:v>
                </c:pt>
                <c:pt idx="46">
                  <c:v>19953</c:v>
                </c:pt>
                <c:pt idx="47">
                  <c:v>19954</c:v>
                </c:pt>
                <c:pt idx="48">
                  <c:v>19961</c:v>
                </c:pt>
                <c:pt idx="49">
                  <c:v>19962</c:v>
                </c:pt>
                <c:pt idx="50">
                  <c:v>19963</c:v>
                </c:pt>
                <c:pt idx="51">
                  <c:v>19964</c:v>
                </c:pt>
                <c:pt idx="52">
                  <c:v>19971</c:v>
                </c:pt>
                <c:pt idx="53">
                  <c:v>19972</c:v>
                </c:pt>
                <c:pt idx="54">
                  <c:v>19973</c:v>
                </c:pt>
                <c:pt idx="55">
                  <c:v>19974</c:v>
                </c:pt>
                <c:pt idx="56">
                  <c:v>19981</c:v>
                </c:pt>
                <c:pt idx="57">
                  <c:v>19982</c:v>
                </c:pt>
                <c:pt idx="58">
                  <c:v>19983</c:v>
                </c:pt>
                <c:pt idx="59">
                  <c:v>19984</c:v>
                </c:pt>
                <c:pt idx="60">
                  <c:v>19991</c:v>
                </c:pt>
                <c:pt idx="61">
                  <c:v>19992</c:v>
                </c:pt>
                <c:pt idx="62">
                  <c:v>19993</c:v>
                </c:pt>
                <c:pt idx="63">
                  <c:v>19994</c:v>
                </c:pt>
                <c:pt idx="64">
                  <c:v>20001</c:v>
                </c:pt>
                <c:pt idx="65">
                  <c:v>20002</c:v>
                </c:pt>
                <c:pt idx="66">
                  <c:v>20003</c:v>
                </c:pt>
                <c:pt idx="67">
                  <c:v>20004</c:v>
                </c:pt>
                <c:pt idx="68">
                  <c:v>20011</c:v>
                </c:pt>
                <c:pt idx="69">
                  <c:v>20012</c:v>
                </c:pt>
                <c:pt idx="70">
                  <c:v>20013</c:v>
                </c:pt>
                <c:pt idx="71">
                  <c:v>20014</c:v>
                </c:pt>
                <c:pt idx="72">
                  <c:v>20021</c:v>
                </c:pt>
                <c:pt idx="73">
                  <c:v>20022</c:v>
                </c:pt>
                <c:pt idx="74">
                  <c:v>20023</c:v>
                </c:pt>
                <c:pt idx="75">
                  <c:v>20024</c:v>
                </c:pt>
                <c:pt idx="76">
                  <c:v>20031</c:v>
                </c:pt>
                <c:pt idx="77">
                  <c:v>20032</c:v>
                </c:pt>
                <c:pt idx="78">
                  <c:v>20033</c:v>
                </c:pt>
                <c:pt idx="79">
                  <c:v>20034</c:v>
                </c:pt>
                <c:pt idx="80">
                  <c:v>20041</c:v>
                </c:pt>
                <c:pt idx="81">
                  <c:v>20042</c:v>
                </c:pt>
                <c:pt idx="82">
                  <c:v>20043</c:v>
                </c:pt>
                <c:pt idx="83">
                  <c:v>20044</c:v>
                </c:pt>
                <c:pt idx="84">
                  <c:v>20051</c:v>
                </c:pt>
                <c:pt idx="85">
                  <c:v>20052</c:v>
                </c:pt>
                <c:pt idx="86">
                  <c:v>20053</c:v>
                </c:pt>
                <c:pt idx="87">
                  <c:v>20054</c:v>
                </c:pt>
                <c:pt idx="88">
                  <c:v>20061</c:v>
                </c:pt>
                <c:pt idx="89">
                  <c:v>20062</c:v>
                </c:pt>
                <c:pt idx="90">
                  <c:v>20063</c:v>
                </c:pt>
                <c:pt idx="91">
                  <c:v>20064</c:v>
                </c:pt>
                <c:pt idx="92">
                  <c:v>20071</c:v>
                </c:pt>
                <c:pt idx="93">
                  <c:v>20072</c:v>
                </c:pt>
                <c:pt idx="94">
                  <c:v>20073</c:v>
                </c:pt>
                <c:pt idx="95">
                  <c:v>20074</c:v>
                </c:pt>
                <c:pt idx="96">
                  <c:v>20081</c:v>
                </c:pt>
                <c:pt idx="97">
                  <c:v>20082</c:v>
                </c:pt>
                <c:pt idx="98">
                  <c:v>20083</c:v>
                </c:pt>
                <c:pt idx="99">
                  <c:v>20084</c:v>
                </c:pt>
                <c:pt idx="100">
                  <c:v>20091</c:v>
                </c:pt>
                <c:pt idx="101">
                  <c:v>20092</c:v>
                </c:pt>
                <c:pt idx="102">
                  <c:v>20093</c:v>
                </c:pt>
                <c:pt idx="103">
                  <c:v>20094</c:v>
                </c:pt>
                <c:pt idx="104">
                  <c:v>20101</c:v>
                </c:pt>
                <c:pt idx="105">
                  <c:v>20102</c:v>
                </c:pt>
                <c:pt idx="106">
                  <c:v>20103</c:v>
                </c:pt>
                <c:pt idx="107">
                  <c:v>20104</c:v>
                </c:pt>
                <c:pt idx="108">
                  <c:v>20111</c:v>
                </c:pt>
                <c:pt idx="109">
                  <c:v>20112</c:v>
                </c:pt>
                <c:pt idx="110">
                  <c:v>20113</c:v>
                </c:pt>
                <c:pt idx="111">
                  <c:v>20114</c:v>
                </c:pt>
              </c:numCache>
            </c:numRef>
          </c:cat>
          <c:val>
            <c:numRef>
              <c:f>'Demand&amp;Supply&amp;LiqMetric4Q2011'!$B$4:$B$115</c:f>
              <c:numCache>
                <c:formatCode>0.0000</c:formatCode>
                <c:ptCount val="112"/>
                <c:pt idx="0">
                  <c:v>105.12606858745353</c:v>
                </c:pt>
                <c:pt idx="1">
                  <c:v>109.55639540590948</c:v>
                </c:pt>
                <c:pt idx="2">
                  <c:v>96.827110000000005</c:v>
                </c:pt>
                <c:pt idx="3">
                  <c:v>96.728288641999995</c:v>
                </c:pt>
                <c:pt idx="4">
                  <c:v>101.726790609912</c:v>
                </c:pt>
                <c:pt idx="5">
                  <c:v>106.56129075295298</c:v>
                </c:pt>
                <c:pt idx="6">
                  <c:v>113.50141480799662</c:v>
                </c:pt>
                <c:pt idx="7">
                  <c:v>112.9432411598531</c:v>
                </c:pt>
                <c:pt idx="8">
                  <c:v>97.348026852441933</c:v>
                </c:pt>
                <c:pt idx="9">
                  <c:v>110.96002702192264</c:v>
                </c:pt>
                <c:pt idx="10">
                  <c:v>111.0616536970624</c:v>
                </c:pt>
                <c:pt idx="11">
                  <c:v>111.66199978714741</c:v>
                </c:pt>
                <c:pt idx="12">
                  <c:v>112.76299661633013</c:v>
                </c:pt>
                <c:pt idx="13">
                  <c:v>117.84914388994828</c:v>
                </c:pt>
                <c:pt idx="14">
                  <c:v>118.08474782436299</c:v>
                </c:pt>
                <c:pt idx="15">
                  <c:v>99.558832264674535</c:v>
                </c:pt>
                <c:pt idx="16">
                  <c:v>103.00997275990082</c:v>
                </c:pt>
                <c:pt idx="17">
                  <c:v>110.60155454420506</c:v>
                </c:pt>
                <c:pt idx="18">
                  <c:v>111.84338435825248</c:v>
                </c:pt>
                <c:pt idx="19">
                  <c:v>101.40260115948855</c:v>
                </c:pt>
                <c:pt idx="20">
                  <c:v>105.94278769459441</c:v>
                </c:pt>
                <c:pt idx="21">
                  <c:v>107.6016719645325</c:v>
                </c:pt>
                <c:pt idx="22">
                  <c:v>109.35987013825388</c:v>
                </c:pt>
                <c:pt idx="23">
                  <c:v>103.08343166880373</c:v>
                </c:pt>
                <c:pt idx="24">
                  <c:v>96.22240558639858</c:v>
                </c:pt>
                <c:pt idx="25">
                  <c:v>104.14002448861895</c:v>
                </c:pt>
                <c:pt idx="26">
                  <c:v>106.73795849399787</c:v>
                </c:pt>
                <c:pt idx="27">
                  <c:v>106.08377645374236</c:v>
                </c:pt>
                <c:pt idx="28">
                  <c:v>99.162838564118175</c:v>
                </c:pt>
                <c:pt idx="29">
                  <c:v>94.3600998555751</c:v>
                </c:pt>
                <c:pt idx="30">
                  <c:v>99.316901325922487</c:v>
                </c:pt>
                <c:pt idx="31">
                  <c:v>94.372662027608087</c:v>
                </c:pt>
                <c:pt idx="32">
                  <c:v>99.029878041594728</c:v>
                </c:pt>
                <c:pt idx="33">
                  <c:v>97.769736848746533</c:v>
                </c:pt>
                <c:pt idx="34">
                  <c:v>95.642567514820044</c:v>
                </c:pt>
                <c:pt idx="35">
                  <c:v>82.661390710139528</c:v>
                </c:pt>
                <c:pt idx="36">
                  <c:v>83.60287040261106</c:v>
                </c:pt>
                <c:pt idx="37">
                  <c:v>91.92047222115859</c:v>
                </c:pt>
                <c:pt idx="38">
                  <c:v>96.683833246549469</c:v>
                </c:pt>
                <c:pt idx="39">
                  <c:v>79.879648981260189</c:v>
                </c:pt>
                <c:pt idx="40">
                  <c:v>86.686282776129602</c:v>
                </c:pt>
                <c:pt idx="41">
                  <c:v>97.939371402183625</c:v>
                </c:pt>
                <c:pt idx="42">
                  <c:v>93.139698976553817</c:v>
                </c:pt>
                <c:pt idx="43">
                  <c:v>83.102827693142586</c:v>
                </c:pt>
                <c:pt idx="44">
                  <c:v>92.490664970086627</c:v>
                </c:pt>
                <c:pt idx="45">
                  <c:v>91.916951449103109</c:v>
                </c:pt>
                <c:pt idx="46">
                  <c:v>93.515522273532383</c:v>
                </c:pt>
                <c:pt idx="47">
                  <c:v>93.677943597883555</c:v>
                </c:pt>
                <c:pt idx="48">
                  <c:v>89.800764917573616</c:v>
                </c:pt>
                <c:pt idx="49">
                  <c:v>96.022403238796571</c:v>
                </c:pt>
                <c:pt idx="50">
                  <c:v>96.376549629753399</c:v>
                </c:pt>
                <c:pt idx="51">
                  <c:v>100.6702563351743</c:v>
                </c:pt>
                <c:pt idx="52">
                  <c:v>99.162109847675183</c:v>
                </c:pt>
                <c:pt idx="53">
                  <c:v>102.51559470097864</c:v>
                </c:pt>
                <c:pt idx="54">
                  <c:v>107.36191953962037</c:v>
                </c:pt>
                <c:pt idx="55">
                  <c:v>113.47292981439512</c:v>
                </c:pt>
                <c:pt idx="56">
                  <c:v>122.46789528817557</c:v>
                </c:pt>
                <c:pt idx="57">
                  <c:v>123.69610751150651</c:v>
                </c:pt>
                <c:pt idx="58">
                  <c:v>115.68089775996827</c:v>
                </c:pt>
                <c:pt idx="59">
                  <c:v>121.56858717261403</c:v>
                </c:pt>
                <c:pt idx="60">
                  <c:v>123.08798289490646</c:v>
                </c:pt>
                <c:pt idx="61">
                  <c:v>120.88905067595793</c:v>
                </c:pt>
                <c:pt idx="62">
                  <c:v>119.43698822391322</c:v>
                </c:pt>
                <c:pt idx="63">
                  <c:v>124.28435011168669</c:v>
                </c:pt>
                <c:pt idx="64">
                  <c:v>121.06480252893425</c:v>
                </c:pt>
                <c:pt idx="65">
                  <c:v>125.20986162278032</c:v>
                </c:pt>
                <c:pt idx="66">
                  <c:v>128.73058214598825</c:v>
                </c:pt>
                <c:pt idx="67">
                  <c:v>125.58243046577078</c:v>
                </c:pt>
                <c:pt idx="68">
                  <c:v>122.28452930850463</c:v>
                </c:pt>
                <c:pt idx="69">
                  <c:v>134.44867777208998</c:v>
                </c:pt>
                <c:pt idx="70">
                  <c:v>131.89455814998485</c:v>
                </c:pt>
                <c:pt idx="71">
                  <c:v>126.3878275070677</c:v>
                </c:pt>
                <c:pt idx="72">
                  <c:v>129.76921224783729</c:v>
                </c:pt>
                <c:pt idx="73">
                  <c:v>128.26724344653823</c:v>
                </c:pt>
                <c:pt idx="74">
                  <c:v>134.0570749047684</c:v>
                </c:pt>
                <c:pt idx="75">
                  <c:v>132.8102968752857</c:v>
                </c:pt>
                <c:pt idx="76">
                  <c:v>132.49130077320729</c:v>
                </c:pt>
                <c:pt idx="77">
                  <c:v>135.11450239257618</c:v>
                </c:pt>
                <c:pt idx="78">
                  <c:v>134.53405973046225</c:v>
                </c:pt>
                <c:pt idx="79">
                  <c:v>136.4695144692748</c:v>
                </c:pt>
                <c:pt idx="80">
                  <c:v>135.35802330758378</c:v>
                </c:pt>
                <c:pt idx="81">
                  <c:v>145.61660205418394</c:v>
                </c:pt>
                <c:pt idx="82">
                  <c:v>147.78796430519841</c:v>
                </c:pt>
                <c:pt idx="83">
                  <c:v>148.14230902785795</c:v>
                </c:pt>
                <c:pt idx="84">
                  <c:v>148.4503958106942</c:v>
                </c:pt>
                <c:pt idx="85">
                  <c:v>173.45463623308331</c:v>
                </c:pt>
                <c:pt idx="86">
                  <c:v>174.10197428575253</c:v>
                </c:pt>
                <c:pt idx="87">
                  <c:v>181.62328101666063</c:v>
                </c:pt>
                <c:pt idx="88">
                  <c:v>191.81960768730829</c:v>
                </c:pt>
                <c:pt idx="89">
                  <c:v>196.89861253666913</c:v>
                </c:pt>
                <c:pt idx="90">
                  <c:v>198.75289327238548</c:v>
                </c:pt>
                <c:pt idx="91">
                  <c:v>215.91458404497354</c:v>
                </c:pt>
                <c:pt idx="92">
                  <c:v>223.67725381572689</c:v>
                </c:pt>
                <c:pt idx="93">
                  <c:v>231.87537860971676</c:v>
                </c:pt>
                <c:pt idx="94">
                  <c:v>223.35460935852015</c:v>
                </c:pt>
                <c:pt idx="95">
                  <c:v>225.59425390684166</c:v>
                </c:pt>
                <c:pt idx="96">
                  <c:v>226.66633835966201</c:v>
                </c:pt>
                <c:pt idx="97">
                  <c:v>220.95996376616438</c:v>
                </c:pt>
                <c:pt idx="98">
                  <c:v>220.79655804195764</c:v>
                </c:pt>
                <c:pt idx="99">
                  <c:v>192.39291449045874</c:v>
                </c:pt>
                <c:pt idx="100">
                  <c:v>189.79242706194955</c:v>
                </c:pt>
                <c:pt idx="101">
                  <c:v>156.96439109812474</c:v>
                </c:pt>
                <c:pt idx="102">
                  <c:v>159.52686469225708</c:v>
                </c:pt>
                <c:pt idx="103">
                  <c:v>153.94866102995826</c:v>
                </c:pt>
                <c:pt idx="104">
                  <c:v>158.68601651008674</c:v>
                </c:pt>
                <c:pt idx="105">
                  <c:v>172.10737789438323</c:v>
                </c:pt>
                <c:pt idx="106">
                  <c:v>161.19825765527062</c:v>
                </c:pt>
                <c:pt idx="107">
                  <c:v>180.84093445774539</c:v>
                </c:pt>
                <c:pt idx="108">
                  <c:v>180.71182724569758</c:v>
                </c:pt>
                <c:pt idx="109">
                  <c:v>178.47834956629893</c:v>
                </c:pt>
                <c:pt idx="110">
                  <c:v>197.47668810371297</c:v>
                </c:pt>
                <c:pt idx="111">
                  <c:v>189.28076392207791</c:v>
                </c:pt>
              </c:numCache>
            </c:numRef>
          </c:val>
        </c:ser>
        <c:marker val="1"/>
        <c:axId val="170395904"/>
        <c:axId val="170410368"/>
      </c:lineChart>
      <c:catAx>
        <c:axId val="170395904"/>
        <c:scaling>
          <c:orientation val="minMax"/>
        </c:scaling>
        <c:axPos val="b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yyyyq</a:t>
                </a:r>
              </a:p>
            </c:rich>
          </c:tx>
          <c:layout>
            <c:manualLayout>
              <c:xMode val="edge"/>
              <c:yMode val="edge"/>
              <c:x val="0.51262135922330165"/>
              <c:y val="0.9338446434653695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410368"/>
        <c:crosses val="autoZero"/>
        <c:auto val="1"/>
        <c:lblAlgn val="ctr"/>
        <c:lblOffset val="100"/>
        <c:tickLblSkip val="4"/>
        <c:tickMarkSkip val="4"/>
      </c:catAx>
      <c:valAx>
        <c:axId val="17041036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1984Q1=105, Dem&amp;Sup set to = avg level</a:t>
                </a:r>
              </a:p>
            </c:rich>
          </c:tx>
          <c:layout>
            <c:manualLayout>
              <c:xMode val="edge"/>
              <c:yMode val="edge"/>
              <c:x val="2.9126213592233007E-2"/>
              <c:y val="0.17302852410624245"/>
            </c:manualLayout>
          </c:layout>
          <c:spPr>
            <a:noFill/>
            <a:ln w="25400">
              <a:noFill/>
            </a:ln>
          </c:spPr>
        </c:title>
        <c:numFmt formatCode="0.00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395904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669902912621371"/>
          <c:y val="0.17048399484415594"/>
          <c:w val="0.17669902912621371"/>
          <c:h val="0.1272267302465053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33" r="0.75000000000000133" t="1" header="0.5" footer="0.5"/>
    <c:pageSetup orientation="landscape" horizontalDpi="1200" verticalDpi="12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Demand, Supply &amp; Price Indexes underlying the Liquidity Metric:
2001-2011</a:t>
            </a:r>
          </a:p>
        </c:rich>
      </c:tx>
      <c:layout>
        <c:manualLayout>
          <c:xMode val="edge"/>
          <c:yMode val="edge"/>
          <c:x val="0.13565911819162141"/>
          <c:y val="1.522842639593912E-2"/>
        </c:manualLayout>
      </c:layout>
      <c:spPr>
        <a:solidFill>
          <a:srgbClr val="FFFFFF"/>
        </a:solidFill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596923065276569"/>
          <c:y val="9.6446820033436242E-2"/>
          <c:w val="0.81976899332491771"/>
          <c:h val="0.73604152130780265"/>
        </c:manualLayout>
      </c:layout>
      <c:lineChart>
        <c:grouping val="standard"/>
        <c:ser>
          <c:idx val="1"/>
          <c:order val="0"/>
          <c:tx>
            <c:v>Demand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'Demand&amp;Supply&amp;LiqMetric4Q2011'!$A$71:$A$115</c:f>
              <c:numCache>
                <c:formatCode>General</c:formatCode>
                <c:ptCount val="45"/>
                <c:pt idx="0">
                  <c:v>20004</c:v>
                </c:pt>
                <c:pt idx="1">
                  <c:v>20011</c:v>
                </c:pt>
                <c:pt idx="2">
                  <c:v>20012</c:v>
                </c:pt>
                <c:pt idx="3">
                  <c:v>20013</c:v>
                </c:pt>
                <c:pt idx="4">
                  <c:v>20014</c:v>
                </c:pt>
                <c:pt idx="5">
                  <c:v>20021</c:v>
                </c:pt>
                <c:pt idx="6">
                  <c:v>20022</c:v>
                </c:pt>
                <c:pt idx="7">
                  <c:v>20023</c:v>
                </c:pt>
                <c:pt idx="8">
                  <c:v>20024</c:v>
                </c:pt>
                <c:pt idx="9">
                  <c:v>20031</c:v>
                </c:pt>
                <c:pt idx="10">
                  <c:v>20032</c:v>
                </c:pt>
                <c:pt idx="11">
                  <c:v>20033</c:v>
                </c:pt>
                <c:pt idx="12">
                  <c:v>20034</c:v>
                </c:pt>
                <c:pt idx="13">
                  <c:v>20041</c:v>
                </c:pt>
                <c:pt idx="14">
                  <c:v>20042</c:v>
                </c:pt>
                <c:pt idx="15">
                  <c:v>20043</c:v>
                </c:pt>
                <c:pt idx="16">
                  <c:v>20044</c:v>
                </c:pt>
                <c:pt idx="17">
                  <c:v>20051</c:v>
                </c:pt>
                <c:pt idx="18">
                  <c:v>20052</c:v>
                </c:pt>
                <c:pt idx="19">
                  <c:v>20053</c:v>
                </c:pt>
                <c:pt idx="20">
                  <c:v>20054</c:v>
                </c:pt>
                <c:pt idx="21">
                  <c:v>20061</c:v>
                </c:pt>
                <c:pt idx="22">
                  <c:v>20062</c:v>
                </c:pt>
                <c:pt idx="23">
                  <c:v>20063</c:v>
                </c:pt>
                <c:pt idx="24">
                  <c:v>20064</c:v>
                </c:pt>
                <c:pt idx="25">
                  <c:v>20071</c:v>
                </c:pt>
                <c:pt idx="26">
                  <c:v>20072</c:v>
                </c:pt>
                <c:pt idx="27">
                  <c:v>20073</c:v>
                </c:pt>
                <c:pt idx="28">
                  <c:v>20074</c:v>
                </c:pt>
                <c:pt idx="29">
                  <c:v>20081</c:v>
                </c:pt>
                <c:pt idx="30">
                  <c:v>20082</c:v>
                </c:pt>
                <c:pt idx="31">
                  <c:v>20083</c:v>
                </c:pt>
                <c:pt idx="32">
                  <c:v>20084</c:v>
                </c:pt>
                <c:pt idx="33">
                  <c:v>20091</c:v>
                </c:pt>
                <c:pt idx="34">
                  <c:v>20092</c:v>
                </c:pt>
                <c:pt idx="35">
                  <c:v>20093</c:v>
                </c:pt>
                <c:pt idx="36">
                  <c:v>20094</c:v>
                </c:pt>
                <c:pt idx="37">
                  <c:v>20101</c:v>
                </c:pt>
                <c:pt idx="38">
                  <c:v>20102</c:v>
                </c:pt>
                <c:pt idx="39">
                  <c:v>20103</c:v>
                </c:pt>
                <c:pt idx="40">
                  <c:v>20104</c:v>
                </c:pt>
                <c:pt idx="41">
                  <c:v>20111</c:v>
                </c:pt>
                <c:pt idx="42">
                  <c:v>20112</c:v>
                </c:pt>
                <c:pt idx="43">
                  <c:v>20113</c:v>
                </c:pt>
                <c:pt idx="44">
                  <c:v>20114</c:v>
                </c:pt>
              </c:numCache>
            </c:numRef>
          </c:cat>
          <c:val>
            <c:numRef>
              <c:f>'Demand&amp;Supply&amp;LiqMetric4Q2011'!$G$71:$G$115</c:f>
              <c:numCache>
                <c:formatCode>0.0000</c:formatCode>
                <c:ptCount val="45"/>
                <c:pt idx="0">
                  <c:v>132.6951663123414</c:v>
                </c:pt>
                <c:pt idx="1">
                  <c:v>123.45758331373227</c:v>
                </c:pt>
                <c:pt idx="2">
                  <c:v>135.67465299313264</c:v>
                </c:pt>
                <c:pt idx="3">
                  <c:v>133.65822105725869</c:v>
                </c:pt>
                <c:pt idx="4">
                  <c:v>128.09931649361263</c:v>
                </c:pt>
                <c:pt idx="5">
                  <c:v>131.32423969664549</c:v>
                </c:pt>
                <c:pt idx="6">
                  <c:v>129.8226964786985</c:v>
                </c:pt>
                <c:pt idx="7">
                  <c:v>143.01025416456284</c:v>
                </c:pt>
                <c:pt idx="8">
                  <c:v>141.6581219061963</c:v>
                </c:pt>
                <c:pt idx="9">
                  <c:v>132.85876227976306</c:v>
                </c:pt>
                <c:pt idx="10">
                  <c:v>135.410815994253</c:v>
                </c:pt>
                <c:pt idx="11">
                  <c:v>140.8273166555372</c:v>
                </c:pt>
                <c:pt idx="12">
                  <c:v>142.75311376985115</c:v>
                </c:pt>
                <c:pt idx="13">
                  <c:v>139.09132247619081</c:v>
                </c:pt>
                <c:pt idx="14">
                  <c:v>149.46845472569018</c:v>
                </c:pt>
                <c:pt idx="15">
                  <c:v>157.60743513817209</c:v>
                </c:pt>
                <c:pt idx="16">
                  <c:v>157.66089139015185</c:v>
                </c:pt>
                <c:pt idx="17">
                  <c:v>159.53229935744989</c:v>
                </c:pt>
                <c:pt idx="18">
                  <c:v>185.83702605015398</c:v>
                </c:pt>
                <c:pt idx="19">
                  <c:v>189.24750862206528</c:v>
                </c:pt>
                <c:pt idx="20">
                  <c:v>196.75340868603388</c:v>
                </c:pt>
                <c:pt idx="21">
                  <c:v>204.26827644653122</c:v>
                </c:pt>
                <c:pt idx="22">
                  <c:v>209.15161840379614</c:v>
                </c:pt>
                <c:pt idx="23">
                  <c:v>203.80500901848026</c:v>
                </c:pt>
                <c:pt idx="24">
                  <c:v>220.85990208802713</c:v>
                </c:pt>
                <c:pt idx="25">
                  <c:v>231.98808178233369</c:v>
                </c:pt>
                <c:pt idx="26">
                  <c:v>239.92512449351574</c:v>
                </c:pt>
                <c:pt idx="27">
                  <c:v>226.27357525741428</c:v>
                </c:pt>
                <c:pt idx="28">
                  <c:v>228.18704720551389</c:v>
                </c:pt>
                <c:pt idx="29">
                  <c:v>213.54205740131692</c:v>
                </c:pt>
                <c:pt idx="30">
                  <c:v>208.26210971326964</c:v>
                </c:pt>
                <c:pt idx="31">
                  <c:v>201.5127977150625</c:v>
                </c:pt>
                <c:pt idx="32">
                  <c:v>176.17091993655467</c:v>
                </c:pt>
                <c:pt idx="33">
                  <c:v>166.64067178280945</c:v>
                </c:pt>
                <c:pt idx="34">
                  <c:v>138.60594955777685</c:v>
                </c:pt>
                <c:pt idx="35">
                  <c:v>151.17494760982945</c:v>
                </c:pt>
                <c:pt idx="36">
                  <c:v>146.51261575503091</c:v>
                </c:pt>
                <c:pt idx="37">
                  <c:v>148.1766199143658</c:v>
                </c:pt>
                <c:pt idx="38">
                  <c:v>161.0575251209091</c:v>
                </c:pt>
                <c:pt idx="39">
                  <c:v>156.24872821169103</c:v>
                </c:pt>
                <c:pt idx="40">
                  <c:v>175.16646421996973</c:v>
                </c:pt>
                <c:pt idx="41">
                  <c:v>171.19127781932445</c:v>
                </c:pt>
                <c:pt idx="42">
                  <c:v>168.7921982860432</c:v>
                </c:pt>
                <c:pt idx="43">
                  <c:v>209.75287799453338</c:v>
                </c:pt>
                <c:pt idx="44">
                  <c:v>200.71768636731997</c:v>
                </c:pt>
              </c:numCache>
            </c:numRef>
          </c:val>
        </c:ser>
        <c:ser>
          <c:idx val="0"/>
          <c:order val="1"/>
          <c:tx>
            <c:v>Supply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'Demand&amp;Supply&amp;LiqMetric4Q2011'!$A$71:$A$115</c:f>
              <c:numCache>
                <c:formatCode>General</c:formatCode>
                <c:ptCount val="45"/>
                <c:pt idx="0">
                  <c:v>20004</c:v>
                </c:pt>
                <c:pt idx="1">
                  <c:v>20011</c:v>
                </c:pt>
                <c:pt idx="2">
                  <c:v>20012</c:v>
                </c:pt>
                <c:pt idx="3">
                  <c:v>20013</c:v>
                </c:pt>
                <c:pt idx="4">
                  <c:v>20014</c:v>
                </c:pt>
                <c:pt idx="5">
                  <c:v>20021</c:v>
                </c:pt>
                <c:pt idx="6">
                  <c:v>20022</c:v>
                </c:pt>
                <c:pt idx="7">
                  <c:v>20023</c:v>
                </c:pt>
                <c:pt idx="8">
                  <c:v>20024</c:v>
                </c:pt>
                <c:pt idx="9">
                  <c:v>20031</c:v>
                </c:pt>
                <c:pt idx="10">
                  <c:v>20032</c:v>
                </c:pt>
                <c:pt idx="11">
                  <c:v>20033</c:v>
                </c:pt>
                <c:pt idx="12">
                  <c:v>20034</c:v>
                </c:pt>
                <c:pt idx="13">
                  <c:v>20041</c:v>
                </c:pt>
                <c:pt idx="14">
                  <c:v>20042</c:v>
                </c:pt>
                <c:pt idx="15">
                  <c:v>20043</c:v>
                </c:pt>
                <c:pt idx="16">
                  <c:v>20044</c:v>
                </c:pt>
                <c:pt idx="17">
                  <c:v>20051</c:v>
                </c:pt>
                <c:pt idx="18">
                  <c:v>20052</c:v>
                </c:pt>
                <c:pt idx="19">
                  <c:v>20053</c:v>
                </c:pt>
                <c:pt idx="20">
                  <c:v>20054</c:v>
                </c:pt>
                <c:pt idx="21">
                  <c:v>20061</c:v>
                </c:pt>
                <c:pt idx="22">
                  <c:v>20062</c:v>
                </c:pt>
                <c:pt idx="23">
                  <c:v>20063</c:v>
                </c:pt>
                <c:pt idx="24">
                  <c:v>20064</c:v>
                </c:pt>
                <c:pt idx="25">
                  <c:v>20071</c:v>
                </c:pt>
                <c:pt idx="26">
                  <c:v>20072</c:v>
                </c:pt>
                <c:pt idx="27">
                  <c:v>20073</c:v>
                </c:pt>
                <c:pt idx="28">
                  <c:v>20074</c:v>
                </c:pt>
                <c:pt idx="29">
                  <c:v>20081</c:v>
                </c:pt>
                <c:pt idx="30">
                  <c:v>20082</c:v>
                </c:pt>
                <c:pt idx="31">
                  <c:v>20083</c:v>
                </c:pt>
                <c:pt idx="32">
                  <c:v>20084</c:v>
                </c:pt>
                <c:pt idx="33">
                  <c:v>20091</c:v>
                </c:pt>
                <c:pt idx="34">
                  <c:v>20092</c:v>
                </c:pt>
                <c:pt idx="35">
                  <c:v>20093</c:v>
                </c:pt>
                <c:pt idx="36">
                  <c:v>20094</c:v>
                </c:pt>
                <c:pt idx="37">
                  <c:v>20101</c:v>
                </c:pt>
                <c:pt idx="38">
                  <c:v>20102</c:v>
                </c:pt>
                <c:pt idx="39">
                  <c:v>20103</c:v>
                </c:pt>
                <c:pt idx="40">
                  <c:v>20104</c:v>
                </c:pt>
                <c:pt idx="41">
                  <c:v>20111</c:v>
                </c:pt>
                <c:pt idx="42">
                  <c:v>20112</c:v>
                </c:pt>
                <c:pt idx="43">
                  <c:v>20113</c:v>
                </c:pt>
                <c:pt idx="44">
                  <c:v>20114</c:v>
                </c:pt>
              </c:numCache>
            </c:numRef>
          </c:cat>
          <c:val>
            <c:numRef>
              <c:f>'Demand&amp;Supply&amp;LiqMetric4Q2011'!$H$71:$H$115</c:f>
              <c:numCache>
                <c:formatCode>0.0000</c:formatCode>
                <c:ptCount val="45"/>
                <c:pt idx="0">
                  <c:v>118.50746208351592</c:v>
                </c:pt>
                <c:pt idx="1">
                  <c:v>120.77258488340817</c:v>
                </c:pt>
                <c:pt idx="2">
                  <c:v>132.84872048876971</c:v>
                </c:pt>
                <c:pt idx="3">
                  <c:v>129.77801732378771</c:v>
                </c:pt>
                <c:pt idx="4">
                  <c:v>124.33882348753895</c:v>
                </c:pt>
                <c:pt idx="5">
                  <c:v>127.86200594520891</c:v>
                </c:pt>
                <c:pt idx="6">
                  <c:v>126.36416870516463</c:v>
                </c:pt>
                <c:pt idx="7">
                  <c:v>125.30125448171975</c:v>
                </c:pt>
                <c:pt idx="8">
                  <c:v>124.15524225197268</c:v>
                </c:pt>
                <c:pt idx="9">
                  <c:v>131.74302801270113</c:v>
                </c:pt>
                <c:pt idx="10">
                  <c:v>134.42920621974253</c:v>
                </c:pt>
                <c:pt idx="11">
                  <c:v>128.15060101032563</c:v>
                </c:pt>
                <c:pt idx="12">
                  <c:v>130.08545628264582</c:v>
                </c:pt>
                <c:pt idx="13">
                  <c:v>131.34423421752004</c:v>
                </c:pt>
                <c:pt idx="14">
                  <c:v>141.45402816851495</c:v>
                </c:pt>
                <c:pt idx="15">
                  <c:v>138.17978894108575</c:v>
                </c:pt>
                <c:pt idx="16">
                  <c:v>138.79611038707358</c:v>
                </c:pt>
                <c:pt idx="17">
                  <c:v>137.73908747235538</c:v>
                </c:pt>
                <c:pt idx="18">
                  <c:v>161.42940822587181</c:v>
                </c:pt>
                <c:pt idx="19">
                  <c:v>159.70564995511467</c:v>
                </c:pt>
                <c:pt idx="20">
                  <c:v>167.17210920497055</c:v>
                </c:pt>
                <c:pt idx="21">
                  <c:v>179.60901007851362</c:v>
                </c:pt>
                <c:pt idx="22">
                  <c:v>184.8277384775277</c:v>
                </c:pt>
                <c:pt idx="23">
                  <c:v>193.26586098544391</c:v>
                </c:pt>
                <c:pt idx="24">
                  <c:v>210.46998748409345</c:v>
                </c:pt>
                <c:pt idx="25">
                  <c:v>215.04088817897653</c:v>
                </c:pt>
                <c:pt idx="26">
                  <c:v>223.44807951164466</c:v>
                </c:pt>
                <c:pt idx="27">
                  <c:v>219.83612767332514</c:v>
                </c:pt>
                <c:pt idx="28">
                  <c:v>222.3863536443265</c:v>
                </c:pt>
                <c:pt idx="29">
                  <c:v>239.90189521585762</c:v>
                </c:pt>
                <c:pt idx="30">
                  <c:v>233.75449762682069</c:v>
                </c:pt>
                <c:pt idx="31">
                  <c:v>241.22651394096201</c:v>
                </c:pt>
                <c:pt idx="32">
                  <c:v>209.50142316447361</c:v>
                </c:pt>
                <c:pt idx="33">
                  <c:v>215.53598795007625</c:v>
                </c:pt>
                <c:pt idx="34">
                  <c:v>177.24070129979538</c:v>
                </c:pt>
                <c:pt idx="35">
                  <c:v>167.85367201992426</c:v>
                </c:pt>
                <c:pt idx="36">
                  <c:v>161.29459870219398</c:v>
                </c:pt>
                <c:pt idx="37">
                  <c:v>169.44964539759872</c:v>
                </c:pt>
                <c:pt idx="38">
                  <c:v>183.38379059396399</c:v>
                </c:pt>
                <c:pt idx="39">
                  <c:v>165.82393308293348</c:v>
                </c:pt>
                <c:pt idx="40">
                  <c:v>186.15962699437529</c:v>
                </c:pt>
                <c:pt idx="41">
                  <c:v>190.21048584779905</c:v>
                </c:pt>
                <c:pt idx="42">
                  <c:v>188.17486071977837</c:v>
                </c:pt>
                <c:pt idx="43">
                  <c:v>185.38162381073141</c:v>
                </c:pt>
                <c:pt idx="44">
                  <c:v>177.97961308240485</c:v>
                </c:pt>
              </c:numCache>
            </c:numRef>
          </c:val>
        </c:ser>
        <c:ser>
          <c:idx val="2"/>
          <c:order val="2"/>
          <c:tx>
            <c:v>Price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'Demand&amp;Supply&amp;LiqMetric4Q2011'!$A$71:$A$115</c:f>
              <c:numCache>
                <c:formatCode>General</c:formatCode>
                <c:ptCount val="45"/>
                <c:pt idx="0">
                  <c:v>20004</c:v>
                </c:pt>
                <c:pt idx="1">
                  <c:v>20011</c:v>
                </c:pt>
                <c:pt idx="2">
                  <c:v>20012</c:v>
                </c:pt>
                <c:pt idx="3">
                  <c:v>20013</c:v>
                </c:pt>
                <c:pt idx="4">
                  <c:v>20014</c:v>
                </c:pt>
                <c:pt idx="5">
                  <c:v>20021</c:v>
                </c:pt>
                <c:pt idx="6">
                  <c:v>20022</c:v>
                </c:pt>
                <c:pt idx="7">
                  <c:v>20023</c:v>
                </c:pt>
                <c:pt idx="8">
                  <c:v>20024</c:v>
                </c:pt>
                <c:pt idx="9">
                  <c:v>20031</c:v>
                </c:pt>
                <c:pt idx="10">
                  <c:v>20032</c:v>
                </c:pt>
                <c:pt idx="11">
                  <c:v>20033</c:v>
                </c:pt>
                <c:pt idx="12">
                  <c:v>20034</c:v>
                </c:pt>
                <c:pt idx="13">
                  <c:v>20041</c:v>
                </c:pt>
                <c:pt idx="14">
                  <c:v>20042</c:v>
                </c:pt>
                <c:pt idx="15">
                  <c:v>20043</c:v>
                </c:pt>
                <c:pt idx="16">
                  <c:v>20044</c:v>
                </c:pt>
                <c:pt idx="17">
                  <c:v>20051</c:v>
                </c:pt>
                <c:pt idx="18">
                  <c:v>20052</c:v>
                </c:pt>
                <c:pt idx="19">
                  <c:v>20053</c:v>
                </c:pt>
                <c:pt idx="20">
                  <c:v>20054</c:v>
                </c:pt>
                <c:pt idx="21">
                  <c:v>20061</c:v>
                </c:pt>
                <c:pt idx="22">
                  <c:v>20062</c:v>
                </c:pt>
                <c:pt idx="23">
                  <c:v>20063</c:v>
                </c:pt>
                <c:pt idx="24">
                  <c:v>20064</c:v>
                </c:pt>
                <c:pt idx="25">
                  <c:v>20071</c:v>
                </c:pt>
                <c:pt idx="26">
                  <c:v>20072</c:v>
                </c:pt>
                <c:pt idx="27">
                  <c:v>20073</c:v>
                </c:pt>
                <c:pt idx="28">
                  <c:v>20074</c:v>
                </c:pt>
                <c:pt idx="29">
                  <c:v>20081</c:v>
                </c:pt>
                <c:pt idx="30">
                  <c:v>20082</c:v>
                </c:pt>
                <c:pt idx="31">
                  <c:v>20083</c:v>
                </c:pt>
                <c:pt idx="32">
                  <c:v>20084</c:v>
                </c:pt>
                <c:pt idx="33">
                  <c:v>20091</c:v>
                </c:pt>
                <c:pt idx="34">
                  <c:v>20092</c:v>
                </c:pt>
                <c:pt idx="35">
                  <c:v>20093</c:v>
                </c:pt>
                <c:pt idx="36">
                  <c:v>20094</c:v>
                </c:pt>
                <c:pt idx="37">
                  <c:v>20101</c:v>
                </c:pt>
                <c:pt idx="38">
                  <c:v>20102</c:v>
                </c:pt>
                <c:pt idx="39">
                  <c:v>20103</c:v>
                </c:pt>
                <c:pt idx="40">
                  <c:v>20104</c:v>
                </c:pt>
                <c:pt idx="41">
                  <c:v>20111</c:v>
                </c:pt>
                <c:pt idx="42">
                  <c:v>20112</c:v>
                </c:pt>
                <c:pt idx="43">
                  <c:v>20113</c:v>
                </c:pt>
                <c:pt idx="44">
                  <c:v>20114</c:v>
                </c:pt>
              </c:numCache>
            </c:numRef>
          </c:cat>
          <c:val>
            <c:numRef>
              <c:f>'Demand&amp;Supply&amp;LiqMetric4Q2011'!$B$71:$B$115</c:f>
              <c:numCache>
                <c:formatCode>0.0000</c:formatCode>
                <c:ptCount val="45"/>
                <c:pt idx="0">
                  <c:v>125.58243046577078</c:v>
                </c:pt>
                <c:pt idx="1">
                  <c:v>122.28452930850463</c:v>
                </c:pt>
                <c:pt idx="2">
                  <c:v>134.44867777208998</c:v>
                </c:pt>
                <c:pt idx="3">
                  <c:v>131.89455814998485</c:v>
                </c:pt>
                <c:pt idx="4">
                  <c:v>126.3878275070677</c:v>
                </c:pt>
                <c:pt idx="5">
                  <c:v>129.76921224783729</c:v>
                </c:pt>
                <c:pt idx="6">
                  <c:v>128.26724344653823</c:v>
                </c:pt>
                <c:pt idx="7">
                  <c:v>134.0570749047684</c:v>
                </c:pt>
                <c:pt idx="8">
                  <c:v>132.8102968752857</c:v>
                </c:pt>
                <c:pt idx="9">
                  <c:v>132.49130077320729</c:v>
                </c:pt>
                <c:pt idx="10">
                  <c:v>135.11450239257618</c:v>
                </c:pt>
                <c:pt idx="11">
                  <c:v>134.53405973046225</c:v>
                </c:pt>
                <c:pt idx="12">
                  <c:v>136.4695144692748</c:v>
                </c:pt>
                <c:pt idx="13">
                  <c:v>135.35802330758378</c:v>
                </c:pt>
                <c:pt idx="14">
                  <c:v>145.61660205418394</c:v>
                </c:pt>
                <c:pt idx="15">
                  <c:v>147.78796430519841</c:v>
                </c:pt>
                <c:pt idx="16">
                  <c:v>148.14230902785795</c:v>
                </c:pt>
                <c:pt idx="17">
                  <c:v>148.4503958106942</c:v>
                </c:pt>
                <c:pt idx="18">
                  <c:v>173.45463623308331</c:v>
                </c:pt>
                <c:pt idx="19">
                  <c:v>174.10197428575253</c:v>
                </c:pt>
                <c:pt idx="20">
                  <c:v>181.62328101666063</c:v>
                </c:pt>
                <c:pt idx="21">
                  <c:v>191.81960768730829</c:v>
                </c:pt>
                <c:pt idx="22">
                  <c:v>196.89861253666913</c:v>
                </c:pt>
                <c:pt idx="23">
                  <c:v>198.75289327238548</c:v>
                </c:pt>
                <c:pt idx="24">
                  <c:v>215.91458404497354</c:v>
                </c:pt>
                <c:pt idx="25">
                  <c:v>223.67725381572689</c:v>
                </c:pt>
                <c:pt idx="26">
                  <c:v>231.87537860971676</c:v>
                </c:pt>
                <c:pt idx="27">
                  <c:v>223.35460935852015</c:v>
                </c:pt>
                <c:pt idx="28">
                  <c:v>225.59425390684166</c:v>
                </c:pt>
                <c:pt idx="29">
                  <c:v>226.66633835966201</c:v>
                </c:pt>
                <c:pt idx="30">
                  <c:v>220.95996376616438</c:v>
                </c:pt>
                <c:pt idx="31">
                  <c:v>220.79655804195764</c:v>
                </c:pt>
                <c:pt idx="32">
                  <c:v>192.39291449045874</c:v>
                </c:pt>
                <c:pt idx="33">
                  <c:v>189.79242706194955</c:v>
                </c:pt>
                <c:pt idx="34">
                  <c:v>156.96439109812474</c:v>
                </c:pt>
                <c:pt idx="35">
                  <c:v>159.52686469225708</c:v>
                </c:pt>
                <c:pt idx="36">
                  <c:v>153.94866102995826</c:v>
                </c:pt>
                <c:pt idx="37">
                  <c:v>158.68601651008674</c:v>
                </c:pt>
                <c:pt idx="38">
                  <c:v>172.10737789438323</c:v>
                </c:pt>
                <c:pt idx="39">
                  <c:v>161.19825765527062</c:v>
                </c:pt>
                <c:pt idx="40">
                  <c:v>180.84093445774539</c:v>
                </c:pt>
                <c:pt idx="41">
                  <c:v>180.71182724569758</c:v>
                </c:pt>
                <c:pt idx="42">
                  <c:v>178.47834956629893</c:v>
                </c:pt>
                <c:pt idx="43">
                  <c:v>197.47668810371297</c:v>
                </c:pt>
                <c:pt idx="44">
                  <c:v>189.28076392207791</c:v>
                </c:pt>
              </c:numCache>
            </c:numRef>
          </c:val>
        </c:ser>
        <c:marker val="1"/>
        <c:axId val="170488192"/>
        <c:axId val="170490112"/>
      </c:lineChart>
      <c:catAx>
        <c:axId val="170488192"/>
        <c:scaling>
          <c:orientation val="minMax"/>
        </c:scaling>
        <c:axPos val="b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yyyyq</a:t>
                </a:r>
              </a:p>
            </c:rich>
          </c:tx>
          <c:layout>
            <c:manualLayout>
              <c:xMode val="edge"/>
              <c:yMode val="edge"/>
              <c:x val="0.50193900181082018"/>
              <c:y val="0.9340112181408812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490112"/>
        <c:crosses val="autoZero"/>
        <c:auto val="1"/>
        <c:lblAlgn val="ctr"/>
        <c:lblOffset val="100"/>
        <c:tickLblSkip val="2"/>
        <c:tickMarkSkip val="2"/>
      </c:catAx>
      <c:valAx>
        <c:axId val="170490112"/>
        <c:scaling>
          <c:orientation val="minMax"/>
          <c:min val="100"/>
        </c:scaling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1984Q1=105, Dem&amp;Sup set to = avg level</a:t>
                </a:r>
              </a:p>
            </c:rich>
          </c:tx>
          <c:layout>
            <c:manualLayout>
              <c:xMode val="edge"/>
              <c:yMode val="edge"/>
              <c:x val="2.9069767441860492E-2"/>
              <c:y val="0.17258909895146402"/>
            </c:manualLayout>
          </c:layout>
          <c:spPr>
            <a:noFill/>
            <a:ln w="25400">
              <a:noFill/>
            </a:ln>
          </c:spPr>
        </c:title>
        <c:numFmt formatCode="0.00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488192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24810270809172"/>
          <c:y val="0.17005102788547374"/>
          <c:w val="0.17635699607316541"/>
          <c:h val="0.1269038197636461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33" r="0.75000000000000133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15875</xdr:rowOff>
    </xdr:from>
    <xdr:to>
      <xdr:col>18</xdr:col>
      <xdr:colOff>19050</xdr:colOff>
      <xdr:row>26</xdr:row>
      <xdr:rowOff>92075</xdr:rowOff>
    </xdr:to>
    <xdr:graphicFrame macro="">
      <xdr:nvGraphicFramePr>
        <xdr:cNvPr id="2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27</xdr:row>
      <xdr:rowOff>0</xdr:rowOff>
    </xdr:from>
    <xdr:to>
      <xdr:col>18</xdr:col>
      <xdr:colOff>28575</xdr:colOff>
      <xdr:row>50</xdr:row>
      <xdr:rowOff>19050</xdr:rowOff>
    </xdr:to>
    <xdr:graphicFrame macro="">
      <xdr:nvGraphicFramePr>
        <xdr:cNvPr id="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51</xdr:row>
      <xdr:rowOff>0</xdr:rowOff>
    </xdr:from>
    <xdr:to>
      <xdr:col>18</xdr:col>
      <xdr:colOff>38100</xdr:colOff>
      <xdr:row>74</xdr:row>
      <xdr:rowOff>28575</xdr:rowOff>
    </xdr:to>
    <xdr:graphicFrame macro="">
      <xdr:nvGraphicFramePr>
        <xdr:cNvPr id="4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avid/My%20Documents/Projects/NCREIF%20Trans/ARES%20apr05%20prep/NPI%20Based%20Annual%20Index%20LLAVSF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eckman Results"/>
      <sheetName val="NPI Returns"/>
      <sheetName val="Exh.4"/>
      <sheetName val="NPI VL vs. NPI"/>
      <sheetName val="Returns"/>
      <sheetName val="Annual Index"/>
      <sheetName val="Ridge Generator"/>
      <sheetName val="Ridge Values"/>
      <sheetName val="Qrtly k=1 Indexes"/>
    </sheetNames>
    <sheetDataSet>
      <sheetData sheetId="0">
        <row r="6">
          <cell r="B6">
            <v>-7.1445800000000004E-2</v>
          </cell>
          <cell r="K6">
            <v>-2.4600000000000001E-7</v>
          </cell>
        </row>
        <row r="7">
          <cell r="B7">
            <v>-3.7768000000000003E-2</v>
          </cell>
          <cell r="K7">
            <v>3.8464100000000001E-2</v>
          </cell>
        </row>
        <row r="8">
          <cell r="B8">
            <v>-8.0364699999999997E-2</v>
          </cell>
          <cell r="K8">
            <v>0.1507143</v>
          </cell>
        </row>
        <row r="9">
          <cell r="B9">
            <v>-6.6440299999999994E-2</v>
          </cell>
          <cell r="K9">
            <v>0.25176460000000001</v>
          </cell>
        </row>
        <row r="10">
          <cell r="B10">
            <v>-0.1138894</v>
          </cell>
          <cell r="K10">
            <v>0.26457190000000003</v>
          </cell>
        </row>
        <row r="11">
          <cell r="B11">
            <v>-0.14803279999999999</v>
          </cell>
          <cell r="K11">
            <v>0.16830349999999999</v>
          </cell>
        </row>
        <row r="12">
          <cell r="B12">
            <v>-0.15251960000000001</v>
          </cell>
          <cell r="K12">
            <v>0.29134589999999999</v>
          </cell>
        </row>
        <row r="13">
          <cell r="B13">
            <v>-0.19542399999999999</v>
          </cell>
          <cell r="K13">
            <v>0.34841339999999998</v>
          </cell>
        </row>
        <row r="14">
          <cell r="B14">
            <v>-0.13487830000000001</v>
          </cell>
          <cell r="K14">
            <v>0.15221209999999999</v>
          </cell>
        </row>
        <row r="15">
          <cell r="B15">
            <v>-7.0224800000000004E-2</v>
          </cell>
          <cell r="K15">
            <v>0.13416020000000001</v>
          </cell>
        </row>
        <row r="16">
          <cell r="B16">
            <v>-5.3219599999999999E-2</v>
          </cell>
          <cell r="K16">
            <v>-4.7111000000000002E-3</v>
          </cell>
        </row>
        <row r="17">
          <cell r="B17">
            <v>-4.7262400000000003E-2</v>
          </cell>
          <cell r="K17">
            <v>0.1639949</v>
          </cell>
        </row>
        <row r="18">
          <cell r="B18">
            <v>-5.0717400000000003E-2</v>
          </cell>
          <cell r="K18">
            <v>0.28818090000000002</v>
          </cell>
        </row>
        <row r="19">
          <cell r="B19">
            <v>-2.4445999999999999E-3</v>
          </cell>
          <cell r="K19">
            <v>0.29028009999999999</v>
          </cell>
        </row>
        <row r="20">
          <cell r="B20">
            <v>1.9129199999999999E-2</v>
          </cell>
          <cell r="K20">
            <v>0.59023349999999997</v>
          </cell>
        </row>
        <row r="21">
          <cell r="B21">
            <v>-3.1842599999999999E-2</v>
          </cell>
          <cell r="K21">
            <v>0.70703749999999999</v>
          </cell>
        </row>
        <row r="22">
          <cell r="B22">
            <v>-5.8847999999999998E-2</v>
          </cell>
          <cell r="K22">
            <v>0.64564600000000005</v>
          </cell>
        </row>
        <row r="23">
          <cell r="B23">
            <v>-6.3490000000000005E-2</v>
          </cell>
          <cell r="K23">
            <v>0.5842155</v>
          </cell>
        </row>
        <row r="24">
          <cell r="B24">
            <v>-7.8201499999999993E-2</v>
          </cell>
          <cell r="K24">
            <v>0.52095559999999996</v>
          </cell>
        </row>
        <row r="25">
          <cell r="B25">
            <v>-5.4252000000000002E-2</v>
          </cell>
          <cell r="K25">
            <v>0.40795049999999999</v>
          </cell>
        </row>
        <row r="26">
          <cell r="K26">
            <v>0.51246820000000004</v>
          </cell>
        </row>
        <row r="27">
          <cell r="K27">
            <v>0.49338409999999999</v>
          </cell>
        </row>
        <row r="28">
          <cell r="K28">
            <v>-0.19920740000000001</v>
          </cell>
        </row>
        <row r="29">
          <cell r="K29">
            <v>-1.4190590000000001</v>
          </cell>
        </row>
        <row r="33">
          <cell r="K33">
            <v>-0.10796</v>
          </cell>
        </row>
        <row r="34">
          <cell r="K34">
            <v>0.18425685</v>
          </cell>
        </row>
        <row r="35">
          <cell r="K35">
            <v>-1.9892989999999999E-2</v>
          </cell>
        </row>
        <row r="43">
          <cell r="B43">
            <v>8.1729899999999994E-2</v>
          </cell>
        </row>
        <row r="57">
          <cell r="K57" t="str">
            <v>Dummy Effect:</v>
          </cell>
          <cell r="M57">
            <v>-4.9836868553399995E-3</v>
          </cell>
        </row>
      </sheetData>
      <sheetData sheetId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15"/>
  <sheetViews>
    <sheetView tabSelected="1" zoomScale="112" zoomScaleNormal="112" workbookViewId="0"/>
  </sheetViews>
  <sheetFormatPr defaultRowHeight="12.75"/>
  <cols>
    <col min="1" max="1" width="9.140625" style="1"/>
    <col min="2" max="2" width="9.140625" style="9"/>
    <col min="3" max="3" width="9.140625" style="10"/>
    <col min="4" max="4" width="9.140625" style="11"/>
    <col min="5" max="5" width="9.140625" style="2"/>
    <col min="6" max="6" width="9.140625" style="8"/>
    <col min="7" max="8" width="9.140625" style="12"/>
    <col min="9" max="9" width="9.140625" style="1"/>
    <col min="10" max="10" width="9.140625" style="5"/>
    <col min="11" max="16384" width="9.140625" style="1"/>
  </cols>
  <sheetData>
    <row r="1" spans="1:34" ht="15">
      <c r="A1" t="s">
        <v>10</v>
      </c>
    </row>
    <row r="2" spans="1:34">
      <c r="A2" s="1" t="s">
        <v>9</v>
      </c>
      <c r="B2" s="9">
        <f>AVERAGE(B4:B115)</f>
        <v>130.29483219001975</v>
      </c>
      <c r="C2" s="10">
        <f>AVERAGE(C4:C115)</f>
        <v>138.8325723610665</v>
      </c>
      <c r="D2" s="11">
        <f>AVERAGE(D4:D115)</f>
        <v>122.63655430796869</v>
      </c>
      <c r="E2" s="2">
        <f>AVERAGE(E5:E115)</f>
        <v>1.5264439466439134E-3</v>
      </c>
      <c r="F2" s="8">
        <f>AVERAGE(F5:F115)</f>
        <v>-6.7822243158111332E-4</v>
      </c>
      <c r="G2" s="13">
        <f>AVERAGE(G4:G115)</f>
        <v>130.29483219001978</v>
      </c>
      <c r="H2" s="13">
        <f>AVERAGE(H4:H115)</f>
        <v>130.29483219001972</v>
      </c>
      <c r="J2" s="3">
        <f>AVERAGE(J4:J115)</f>
        <v>-2.9969784203621773E-3</v>
      </c>
    </row>
    <row r="3" spans="1:34">
      <c r="A3" s="1" t="s">
        <v>0</v>
      </c>
      <c r="B3" s="9" t="s">
        <v>1</v>
      </c>
      <c r="C3" s="10" t="s">
        <v>2</v>
      </c>
      <c r="D3" s="11" t="s">
        <v>3</v>
      </c>
      <c r="E3" s="2" t="s">
        <v>4</v>
      </c>
      <c r="F3" s="8" t="s">
        <v>5</v>
      </c>
      <c r="G3" s="12" t="s">
        <v>6</v>
      </c>
      <c r="H3" s="12" t="s">
        <v>7</v>
      </c>
      <c r="I3" s="1" t="s">
        <v>8</v>
      </c>
      <c r="S3" s="4"/>
    </row>
    <row r="4" spans="1:34">
      <c r="A4" s="1">
        <v>19841</v>
      </c>
      <c r="B4" s="9">
        <v>105.12606858745353</v>
      </c>
      <c r="C4" s="10">
        <f>B4</f>
        <v>105.12606858745353</v>
      </c>
      <c r="D4" s="11">
        <f>B4</f>
        <v>105.12606858745353</v>
      </c>
      <c r="G4" s="12">
        <f>($B$2/$C$2)*C4</f>
        <v>98.661165981823942</v>
      </c>
      <c r="H4" s="12">
        <f>($B$2/$D$2)*D4</f>
        <v>111.69087017074429</v>
      </c>
      <c r="I4" s="1">
        <v>1984</v>
      </c>
      <c r="J4" s="6">
        <f t="shared" ref="J4:J35" si="0">(G4-H4)/B4</f>
        <v>-0.1239436075561129</v>
      </c>
      <c r="K4" s="7"/>
      <c r="L4" s="7"/>
      <c r="M4" s="7"/>
      <c r="N4" s="7"/>
      <c r="O4" s="7"/>
      <c r="P4" s="7"/>
      <c r="Q4" s="7"/>
      <c r="R4" s="4"/>
    </row>
    <row r="5" spans="1:34">
      <c r="A5" s="1">
        <v>19842</v>
      </c>
      <c r="B5" s="9">
        <v>109.55639540590948</v>
      </c>
      <c r="C5" s="10">
        <f t="shared" ref="C5:C36" si="1">C4*(($B5/$B4)*(1+E5))</f>
        <v>109.42327096268328</v>
      </c>
      <c r="D5" s="11">
        <f t="shared" ref="D5:D36" si="2">D4*(($B5/$B4)*(1+F5))</f>
        <v>109.68968225356043</v>
      </c>
      <c r="E5" s="2">
        <v>-1.2151225196206372E-3</v>
      </c>
      <c r="F5" s="8">
        <v>1.2166049015862601E-3</v>
      </c>
      <c r="G5" s="12">
        <f t="shared" ref="G5:G68" si="3">($B$2/$C$2)*C5</f>
        <v>102.69410474284433</v>
      </c>
      <c r="H5" s="12">
        <f t="shared" ref="H5:H68" si="4">($B$2/$D$2)*D5</f>
        <v>116.53946755804746</v>
      </c>
      <c r="I5" s="1">
        <v>1984</v>
      </c>
      <c r="J5" s="6">
        <f t="shared" si="0"/>
        <v>-0.12637658225159451</v>
      </c>
      <c r="K5" s="7"/>
      <c r="L5" s="7"/>
      <c r="M5" s="7"/>
      <c r="N5" s="7"/>
      <c r="O5" s="7"/>
      <c r="P5" s="7"/>
      <c r="Q5" s="7"/>
      <c r="R5" s="4"/>
      <c r="AF5" s="7"/>
      <c r="AG5" s="7"/>
      <c r="AH5" s="7"/>
    </row>
    <row r="6" spans="1:34">
      <c r="A6" s="1">
        <v>19843</v>
      </c>
      <c r="B6" s="9">
        <v>96.827110000000005</v>
      </c>
      <c r="C6" s="10">
        <f t="shared" si="1"/>
        <v>99.656898189432368</v>
      </c>
      <c r="D6" s="11">
        <f t="shared" si="2"/>
        <v>94.077673718374641</v>
      </c>
      <c r="E6" s="2">
        <v>3.0477320404911357E-2</v>
      </c>
      <c r="F6" s="8">
        <v>-2.9575937594883195E-2</v>
      </c>
      <c r="G6" s="12">
        <f t="shared" si="3"/>
        <v>93.528331322710244</v>
      </c>
      <c r="H6" s="12">
        <f t="shared" si="4"/>
        <v>99.952536820145824</v>
      </c>
      <c r="I6" s="1">
        <v>1984</v>
      </c>
      <c r="J6" s="6">
        <f t="shared" si="0"/>
        <v>-6.6347177948774663E-2</v>
      </c>
      <c r="K6" s="7"/>
      <c r="L6" s="7"/>
      <c r="M6" s="7"/>
      <c r="N6" s="7"/>
      <c r="O6" s="7"/>
      <c r="P6" s="7"/>
      <c r="Q6" s="7"/>
      <c r="AF6" s="7"/>
      <c r="AG6" s="7"/>
      <c r="AH6" s="7"/>
    </row>
    <row r="7" spans="1:34">
      <c r="A7" s="1">
        <v>19844</v>
      </c>
      <c r="B7" s="9">
        <v>96.728288641999995</v>
      </c>
      <c r="C7" s="10">
        <f t="shared" si="1"/>
        <v>99.442545792176361</v>
      </c>
      <c r="D7" s="11">
        <f t="shared" si="2"/>
        <v>94.088117045823864</v>
      </c>
      <c r="E7" s="2">
        <v>-1.1314625610494566E-3</v>
      </c>
      <c r="F7" s="8">
        <v>1.1327595581189787E-3</v>
      </c>
      <c r="G7" s="12">
        <f t="shared" si="3"/>
        <v>93.327160882985453</v>
      </c>
      <c r="H7" s="12">
        <f t="shared" si="4"/>
        <v>99.963632301466063</v>
      </c>
      <c r="I7" s="1">
        <v>1984</v>
      </c>
      <c r="J7" s="6">
        <f t="shared" si="0"/>
        <v>-6.8609416248878147E-2</v>
      </c>
      <c r="K7" s="7"/>
      <c r="L7" s="7"/>
      <c r="M7" s="7"/>
      <c r="N7" s="7"/>
      <c r="O7" s="7"/>
      <c r="P7" s="7"/>
      <c r="Q7" s="7"/>
      <c r="AF7" s="7"/>
      <c r="AG7" s="7"/>
      <c r="AH7" s="7"/>
    </row>
    <row r="8" spans="1:34">
      <c r="A8" s="1">
        <v>19851</v>
      </c>
      <c r="B8" s="9">
        <v>101.726790609912</v>
      </c>
      <c r="C8" s="10">
        <f t="shared" si="1"/>
        <v>102.49977168832876</v>
      </c>
      <c r="D8" s="11">
        <f t="shared" si="2"/>
        <v>100.95964467742597</v>
      </c>
      <c r="E8" s="2">
        <v>-1.9903529897667194E-2</v>
      </c>
      <c r="F8" s="8">
        <v>2.0307777606226818E-2</v>
      </c>
      <c r="G8" s="12">
        <f t="shared" si="3"/>
        <v>96.19637758286899</v>
      </c>
      <c r="H8" s="12">
        <f t="shared" si="4"/>
        <v>107.26426582546669</v>
      </c>
      <c r="I8" s="1">
        <v>1985</v>
      </c>
      <c r="J8" s="6">
        <f t="shared" si="0"/>
        <v>-0.10880013196365675</v>
      </c>
      <c r="K8" s="7"/>
      <c r="L8" s="7"/>
      <c r="M8" s="7"/>
      <c r="N8" s="7"/>
      <c r="O8" s="7"/>
      <c r="P8" s="7"/>
      <c r="Q8" s="7"/>
      <c r="AF8" s="7"/>
      <c r="AG8" s="7"/>
      <c r="AH8" s="7"/>
    </row>
    <row r="9" spans="1:34">
      <c r="A9" s="1">
        <v>19852</v>
      </c>
      <c r="B9" s="9">
        <v>106.56129075295298</v>
      </c>
      <c r="C9" s="10">
        <f t="shared" si="1"/>
        <v>107.29116133255675</v>
      </c>
      <c r="D9" s="11">
        <f t="shared" si="2"/>
        <v>105.83639400201599</v>
      </c>
      <c r="E9" s="2">
        <v>-7.4364512620150869E-4</v>
      </c>
      <c r="F9" s="8">
        <v>7.4422294854725735E-4</v>
      </c>
      <c r="G9" s="12">
        <f t="shared" si="3"/>
        <v>100.69311274403897</v>
      </c>
      <c r="H9" s="12">
        <f t="shared" si="4"/>
        <v>112.44555323578136</v>
      </c>
      <c r="I9" s="1">
        <v>1985</v>
      </c>
      <c r="J9" s="6">
        <f t="shared" si="0"/>
        <v>-0.11028808311818156</v>
      </c>
      <c r="K9" s="7"/>
      <c r="L9" s="7"/>
      <c r="M9" s="7"/>
      <c r="N9" s="7"/>
      <c r="O9" s="7"/>
      <c r="P9" s="7"/>
      <c r="Q9" s="7"/>
      <c r="AF9" s="7"/>
      <c r="AG9" s="7"/>
      <c r="AH9" s="7"/>
    </row>
    <row r="10" spans="1:34">
      <c r="A10" s="1">
        <v>19853</v>
      </c>
      <c r="B10" s="9">
        <v>113.50141480799662</v>
      </c>
      <c r="C10" s="10">
        <f t="shared" si="1"/>
        <v>121.61696738309665</v>
      </c>
      <c r="D10" s="11">
        <f t="shared" si="2"/>
        <v>105.92742421540164</v>
      </c>
      <c r="E10" s="2">
        <v>6.4212659498230629E-2</v>
      </c>
      <c r="F10" s="8">
        <v>-6.033819373336613E-2</v>
      </c>
      <c r="G10" s="12">
        <f t="shared" si="3"/>
        <v>114.13792950135866</v>
      </c>
      <c r="H10" s="12">
        <f t="shared" si="4"/>
        <v>112.54226800768795</v>
      </c>
      <c r="I10" s="1">
        <v>1985</v>
      </c>
      <c r="J10" s="6">
        <f t="shared" si="0"/>
        <v>1.4058516331007739E-2</v>
      </c>
      <c r="K10" s="7"/>
      <c r="L10" s="7"/>
      <c r="M10" s="7"/>
      <c r="N10" s="7"/>
      <c r="O10" s="7"/>
      <c r="P10" s="7"/>
      <c r="Q10" s="7"/>
      <c r="AF10" s="7"/>
      <c r="AG10" s="7"/>
      <c r="AH10" s="7"/>
    </row>
    <row r="11" spans="1:34">
      <c r="A11" s="1">
        <v>19854</v>
      </c>
      <c r="B11" s="9">
        <v>112.9432411598531</v>
      </c>
      <c r="C11" s="10">
        <f t="shared" si="1"/>
        <v>120.90219582844752</v>
      </c>
      <c r="D11" s="11">
        <f t="shared" si="2"/>
        <v>105.50822241299454</v>
      </c>
      <c r="E11" s="2">
        <v>-9.642090303189077E-4</v>
      </c>
      <c r="F11" s="8">
        <v>9.6507063503925572E-4</v>
      </c>
      <c r="G11" s="12">
        <f t="shared" si="3"/>
        <v>113.46711401344132</v>
      </c>
      <c r="H11" s="12">
        <f t="shared" si="4"/>
        <v>112.09688833433849</v>
      </c>
      <c r="I11" s="1">
        <v>1985</v>
      </c>
      <c r="J11" s="6">
        <f t="shared" si="0"/>
        <v>1.2131984747661837E-2</v>
      </c>
      <c r="K11" s="7"/>
      <c r="L11" s="7"/>
      <c r="M11" s="7"/>
      <c r="N11" s="7"/>
      <c r="O11" s="7"/>
      <c r="P11" s="7"/>
      <c r="Q11" s="7"/>
      <c r="AF11" s="7"/>
      <c r="AG11" s="7"/>
      <c r="AH11" s="7"/>
    </row>
    <row r="12" spans="1:34">
      <c r="A12" s="1">
        <v>19861</v>
      </c>
      <c r="B12" s="9">
        <v>97.348026852441933</v>
      </c>
      <c r="C12" s="10">
        <f t="shared" si="1"/>
        <v>100.52666539904195</v>
      </c>
      <c r="D12" s="11">
        <f t="shared" si="2"/>
        <v>94.269887361349703</v>
      </c>
      <c r="E12" s="2">
        <v>-3.5326870824621825E-2</v>
      </c>
      <c r="F12" s="8">
        <v>3.6620457732154943E-2</v>
      </c>
      <c r="G12" s="12">
        <f t="shared" si="3"/>
        <v>94.344610749743637</v>
      </c>
      <c r="H12" s="12">
        <f t="shared" si="4"/>
        <v>100.15675361747344</v>
      </c>
      <c r="I12" s="1">
        <v>1986</v>
      </c>
      <c r="J12" s="6">
        <f t="shared" si="0"/>
        <v>-5.9704783503621767E-2</v>
      </c>
      <c r="K12" s="7"/>
      <c r="L12" s="7"/>
      <c r="M12" s="7"/>
      <c r="N12" s="7"/>
      <c r="O12" s="7"/>
      <c r="P12" s="7"/>
      <c r="Q12" s="7"/>
      <c r="AF12" s="7"/>
      <c r="AG12" s="7"/>
      <c r="AH12" s="7"/>
    </row>
    <row r="13" spans="1:34">
      <c r="A13" s="1">
        <v>19862</v>
      </c>
      <c r="B13" s="9">
        <v>110.96002702192264</v>
      </c>
      <c r="C13" s="10">
        <f t="shared" si="1"/>
        <v>114.54471463926545</v>
      </c>
      <c r="D13" s="11">
        <f t="shared" si="2"/>
        <v>107.48753577843456</v>
      </c>
      <c r="E13" s="2">
        <v>-3.3525233781606101E-4</v>
      </c>
      <c r="F13" s="8">
        <v>3.3558382256249075E-4</v>
      </c>
      <c r="G13" s="12">
        <f t="shared" si="3"/>
        <v>107.50059671416248</v>
      </c>
      <c r="H13" s="12">
        <f t="shared" si="4"/>
        <v>114.19980376813189</v>
      </c>
      <c r="I13" s="1">
        <v>1986</v>
      </c>
      <c r="J13" s="6">
        <f t="shared" si="0"/>
        <v>-6.0374958746592808E-2</v>
      </c>
      <c r="K13" s="7"/>
      <c r="L13" s="7"/>
      <c r="M13" s="7"/>
      <c r="N13" s="7"/>
      <c r="O13" s="7"/>
      <c r="P13" s="7"/>
      <c r="Q13" s="7"/>
      <c r="AF13" s="7"/>
      <c r="AG13" s="7"/>
      <c r="AH13" s="7"/>
    </row>
    <row r="14" spans="1:34">
      <c r="A14" s="1">
        <v>19863</v>
      </c>
      <c r="B14" s="9">
        <v>111.0616536970624</v>
      </c>
      <c r="C14" s="10">
        <f t="shared" si="1"/>
        <v>116.66011987879963</v>
      </c>
      <c r="D14" s="11">
        <f t="shared" si="2"/>
        <v>105.7318463185531</v>
      </c>
      <c r="E14" s="2">
        <v>1.7535996391569997E-2</v>
      </c>
      <c r="F14" s="8">
        <v>-1.7233989925739657E-2</v>
      </c>
      <c r="G14" s="12">
        <f t="shared" si="3"/>
        <v>109.48591158668508</v>
      </c>
      <c r="H14" s="12">
        <f t="shared" si="4"/>
        <v>112.33447686911792</v>
      </c>
      <c r="I14" s="1">
        <v>1986</v>
      </c>
      <c r="J14" s="6">
        <f t="shared" si="0"/>
        <v>-2.5648504120087571E-2</v>
      </c>
      <c r="K14" s="7"/>
      <c r="L14" s="7"/>
      <c r="M14" s="7"/>
      <c r="N14" s="7"/>
      <c r="O14" s="7"/>
      <c r="P14" s="7"/>
      <c r="Q14" s="7"/>
    </row>
    <row r="15" spans="1:34">
      <c r="A15" s="1">
        <v>19864</v>
      </c>
      <c r="B15" s="9">
        <v>111.66199978714741</v>
      </c>
      <c r="C15" s="10">
        <f t="shared" si="1"/>
        <v>117.2604447144188</v>
      </c>
      <c r="D15" s="11">
        <f t="shared" si="2"/>
        <v>106.33084440309881</v>
      </c>
      <c r="E15" s="2">
        <v>-2.5819500632118242E-4</v>
      </c>
      <c r="F15" s="8">
        <v>2.5833966057930979E-4</v>
      </c>
      <c r="G15" s="12">
        <f t="shared" si="3"/>
        <v>110.04931844709441</v>
      </c>
      <c r="H15" s="12">
        <f t="shared" si="4"/>
        <v>112.97088055273768</v>
      </c>
      <c r="I15" s="1">
        <v>1986</v>
      </c>
      <c r="J15" s="6">
        <f t="shared" si="0"/>
        <v>-2.61643362219235E-2</v>
      </c>
      <c r="K15" s="7"/>
      <c r="L15" s="7"/>
      <c r="M15" s="7"/>
      <c r="N15" s="7"/>
      <c r="O15" s="7"/>
      <c r="P15" s="7"/>
      <c r="Q15" s="7"/>
    </row>
    <row r="16" spans="1:34">
      <c r="A16" s="1">
        <v>19871</v>
      </c>
      <c r="B16" s="9">
        <v>112.76299661633013</v>
      </c>
      <c r="C16" s="10">
        <f t="shared" si="1"/>
        <v>116.86592163786412</v>
      </c>
      <c r="D16" s="11">
        <f t="shared" si="2"/>
        <v>108.80411300341467</v>
      </c>
      <c r="E16" s="2">
        <v>-1.309546542105855E-2</v>
      </c>
      <c r="F16" s="8">
        <v>1.3269203107830085E-2</v>
      </c>
      <c r="G16" s="12">
        <f t="shared" si="3"/>
        <v>109.67905722394936</v>
      </c>
      <c r="H16" s="12">
        <f t="shared" si="4"/>
        <v>115.59859721566467</v>
      </c>
      <c r="I16" s="1">
        <v>1987</v>
      </c>
      <c r="J16" s="6">
        <f t="shared" si="0"/>
        <v>-5.2495412230451975E-2</v>
      </c>
      <c r="K16" s="7"/>
      <c r="L16" s="7"/>
      <c r="M16" s="7"/>
      <c r="N16" s="7"/>
      <c r="O16" s="7"/>
      <c r="P16" s="7"/>
      <c r="Q16" s="7"/>
    </row>
    <row r="17" spans="1:17">
      <c r="A17" s="1">
        <v>19872</v>
      </c>
      <c r="B17" s="9">
        <v>117.84914388994828</v>
      </c>
      <c r="C17" s="10">
        <f t="shared" si="1"/>
        <v>122.14711616298129</v>
      </c>
      <c r="D17" s="11">
        <f t="shared" si="2"/>
        <v>113.70241016433201</v>
      </c>
      <c r="E17" s="2">
        <v>8.1759132881220609E-5</v>
      </c>
      <c r="F17" s="8">
        <v>-8.1659493086805313E-5</v>
      </c>
      <c r="G17" s="12">
        <f t="shared" si="3"/>
        <v>114.63547589941261</v>
      </c>
      <c r="H17" s="12">
        <f t="shared" si="4"/>
        <v>120.80277805880749</v>
      </c>
      <c r="I17" s="1">
        <v>1987</v>
      </c>
      <c r="J17" s="6">
        <f t="shared" si="0"/>
        <v>-5.233217616883263E-2</v>
      </c>
      <c r="K17" s="7"/>
      <c r="L17" s="7"/>
      <c r="M17" s="7"/>
      <c r="N17" s="7"/>
      <c r="O17" s="7"/>
      <c r="P17" s="7"/>
      <c r="Q17" s="7"/>
    </row>
    <row r="18" spans="1:17">
      <c r="A18" s="1">
        <v>19873</v>
      </c>
      <c r="B18" s="9">
        <v>118.08474782436299</v>
      </c>
      <c r="C18" s="10">
        <f t="shared" si="1"/>
        <v>118.83086791369914</v>
      </c>
      <c r="D18" s="11">
        <f t="shared" si="2"/>
        <v>117.34331101993914</v>
      </c>
      <c r="E18" s="2">
        <v>-2.9090665109341884E-2</v>
      </c>
      <c r="F18" s="8">
        <v>2.9962216621455262E-2</v>
      </c>
      <c r="G18" s="12">
        <f t="shared" si="3"/>
        <v>111.52316585723523</v>
      </c>
      <c r="H18" s="12">
        <f t="shared" si="4"/>
        <v>124.67104204158807</v>
      </c>
      <c r="I18" s="1">
        <v>1987</v>
      </c>
      <c r="J18" s="6">
        <f t="shared" si="0"/>
        <v>-0.11134271298024652</v>
      </c>
      <c r="K18" s="7"/>
      <c r="L18" s="7"/>
      <c r="M18" s="7"/>
      <c r="N18" s="7"/>
      <c r="O18" s="7"/>
      <c r="P18" s="7"/>
      <c r="Q18" s="7"/>
    </row>
    <row r="19" spans="1:17">
      <c r="A19" s="1">
        <v>19874</v>
      </c>
      <c r="B19" s="9">
        <v>99.558832264674535</v>
      </c>
      <c r="C19" s="10">
        <f t="shared" si="1"/>
        <v>100.16276496995772</v>
      </c>
      <c r="D19" s="11">
        <f t="shared" si="2"/>
        <v>98.958541490444489</v>
      </c>
      <c r="E19" s="2">
        <v>-2.5084002106356973E-4</v>
      </c>
      <c r="F19" s="8">
        <v>2.5092077358546128E-4</v>
      </c>
      <c r="G19" s="12">
        <f t="shared" si="3"/>
        <v>94.003088983381105</v>
      </c>
      <c r="H19" s="12">
        <f t="shared" si="4"/>
        <v>105.13819986239419</v>
      </c>
      <c r="I19" s="1">
        <v>1987</v>
      </c>
      <c r="J19" s="6">
        <f t="shared" si="0"/>
        <v>-0.11184453077363025</v>
      </c>
      <c r="K19" s="7"/>
      <c r="L19" s="7"/>
      <c r="M19" s="7"/>
      <c r="N19" s="7"/>
      <c r="O19" s="7"/>
      <c r="P19" s="7"/>
      <c r="Q19" s="7"/>
    </row>
    <row r="20" spans="1:17">
      <c r="A20" s="1">
        <v>19881</v>
      </c>
      <c r="B20" s="9">
        <v>103.00997275990082</v>
      </c>
      <c r="C20" s="10">
        <f t="shared" si="1"/>
        <v>107.64972315539462</v>
      </c>
      <c r="D20" s="11">
        <f t="shared" si="2"/>
        <v>98.570190037076202</v>
      </c>
      <c r="E20" s="2">
        <v>3.8740666274343027E-2</v>
      </c>
      <c r="F20" s="8">
        <v>-3.729588134041073E-2</v>
      </c>
      <c r="G20" s="12">
        <f t="shared" si="3"/>
        <v>101.02962421063418</v>
      </c>
      <c r="H20" s="12">
        <f t="shared" si="4"/>
        <v>104.7255970480628</v>
      </c>
      <c r="I20" s="1">
        <v>1988</v>
      </c>
      <c r="J20" s="6">
        <f t="shared" si="0"/>
        <v>-3.5879757448759972E-2</v>
      </c>
      <c r="K20" s="7"/>
      <c r="L20" s="7"/>
      <c r="M20" s="7"/>
      <c r="N20" s="7"/>
      <c r="O20" s="7"/>
      <c r="P20" s="7"/>
      <c r="Q20" s="7"/>
    </row>
    <row r="21" spans="1:17">
      <c r="A21" s="1">
        <v>19882</v>
      </c>
      <c r="B21" s="9">
        <v>110.60155454420506</v>
      </c>
      <c r="C21" s="10">
        <f t="shared" si="1"/>
        <v>115.55667402704893</v>
      </c>
      <c r="D21" s="11">
        <f t="shared" si="2"/>
        <v>105.85891409188308</v>
      </c>
      <c r="E21" s="2">
        <v>-2.2986992870244194E-4</v>
      </c>
      <c r="F21" s="8">
        <v>2.3001315736026484E-4</v>
      </c>
      <c r="G21" s="12">
        <f t="shared" si="3"/>
        <v>108.45032397464605</v>
      </c>
      <c r="H21" s="12">
        <f t="shared" si="4"/>
        <v>112.46947963641038</v>
      </c>
      <c r="I21" s="1">
        <v>1988</v>
      </c>
      <c r="J21" s="6">
        <f t="shared" si="0"/>
        <v>-3.6339052179939837E-2</v>
      </c>
      <c r="K21" s="7"/>
      <c r="L21" s="7"/>
      <c r="M21" s="7"/>
      <c r="N21" s="7"/>
      <c r="O21" s="7"/>
      <c r="P21" s="7"/>
      <c r="Q21" s="7"/>
    </row>
    <row r="22" spans="1:17">
      <c r="A22" s="1">
        <v>19883</v>
      </c>
      <c r="B22" s="9">
        <v>111.84338435825248</v>
      </c>
      <c r="C22" s="10">
        <f t="shared" si="1"/>
        <v>117.9406241860955</v>
      </c>
      <c r="D22" s="11">
        <f t="shared" si="2"/>
        <v>106.06136182930715</v>
      </c>
      <c r="E22" s="2">
        <v>9.2977832445668707E-3</v>
      </c>
      <c r="F22" s="8">
        <v>-9.2120970391249557E-3</v>
      </c>
      <c r="G22" s="12">
        <f t="shared" si="3"/>
        <v>110.68766914977192</v>
      </c>
      <c r="H22" s="12">
        <f t="shared" si="4"/>
        <v>112.68456961609685</v>
      </c>
      <c r="I22" s="1">
        <v>1988</v>
      </c>
      <c r="J22" s="6">
        <f t="shared" si="0"/>
        <v>-1.7854435269309583E-2</v>
      </c>
      <c r="K22" s="7"/>
      <c r="L22" s="7"/>
      <c r="M22" s="7"/>
      <c r="N22" s="7"/>
      <c r="O22" s="7"/>
      <c r="P22" s="7"/>
      <c r="Q22" s="7"/>
    </row>
    <row r="23" spans="1:17">
      <c r="A23" s="1">
        <v>19884</v>
      </c>
      <c r="B23" s="9">
        <v>101.40260115948855</v>
      </c>
      <c r="C23" s="10">
        <f t="shared" si="1"/>
        <v>106.90342774659149</v>
      </c>
      <c r="D23" s="11">
        <f t="shared" si="2"/>
        <v>96.184826341526829</v>
      </c>
      <c r="E23" s="2">
        <v>-2.5460259312237721E-4</v>
      </c>
      <c r="F23" s="8">
        <v>2.5463095464450802E-4</v>
      </c>
      <c r="G23" s="12">
        <f t="shared" si="3"/>
        <v>100.32922348045614</v>
      </c>
      <c r="H23" s="12">
        <f t="shared" si="4"/>
        <v>102.19127468245492</v>
      </c>
      <c r="I23" s="1">
        <v>1988</v>
      </c>
      <c r="J23" s="6">
        <f t="shared" si="0"/>
        <v>-1.8362953027902119E-2</v>
      </c>
      <c r="K23" s="7"/>
      <c r="L23" s="7"/>
      <c r="M23" s="7"/>
      <c r="N23" s="7"/>
      <c r="O23" s="7"/>
      <c r="P23" s="7"/>
      <c r="Q23" s="7"/>
    </row>
    <row r="24" spans="1:17">
      <c r="A24" s="1">
        <v>19891</v>
      </c>
      <c r="B24" s="9">
        <v>105.94278769459441</v>
      </c>
      <c r="C24" s="10">
        <f t="shared" si="1"/>
        <v>110.75495312845996</v>
      </c>
      <c r="D24" s="11">
        <f t="shared" si="2"/>
        <v>101.33970567318568</v>
      </c>
      <c r="E24" s="2">
        <v>-8.3709839982065715E-3</v>
      </c>
      <c r="F24" s="8">
        <v>8.4416458506282321E-3</v>
      </c>
      <c r="G24" s="12">
        <f t="shared" si="3"/>
        <v>103.94389289680188</v>
      </c>
      <c r="H24" s="12">
        <f t="shared" si="4"/>
        <v>107.66806046845811</v>
      </c>
      <c r="I24" s="1">
        <v>1989</v>
      </c>
      <c r="J24" s="6">
        <f t="shared" si="0"/>
        <v>-3.5152629572029324E-2</v>
      </c>
      <c r="K24" s="7"/>
      <c r="L24" s="7"/>
      <c r="M24" s="7"/>
      <c r="N24" s="7"/>
      <c r="O24" s="7"/>
      <c r="P24" s="7"/>
      <c r="Q24" s="7"/>
    </row>
    <row r="25" spans="1:17">
      <c r="A25" s="1">
        <v>19892</v>
      </c>
      <c r="B25" s="9">
        <v>107.6016719645325</v>
      </c>
      <c r="C25" s="10">
        <f t="shared" si="1"/>
        <v>112.48680586821581</v>
      </c>
      <c r="D25" s="11">
        <f t="shared" si="2"/>
        <v>102.92868661321884</v>
      </c>
      <c r="E25" s="2">
        <v>-2.1174253803990517E-5</v>
      </c>
      <c r="F25" s="8">
        <v>2.1113346085233076E-5</v>
      </c>
      <c r="G25" s="12">
        <f t="shared" si="3"/>
        <v>105.56924246907268</v>
      </c>
      <c r="H25" s="12">
        <f t="shared" si="4"/>
        <v>109.35626841023414</v>
      </c>
      <c r="I25" s="1">
        <v>1989</v>
      </c>
      <c r="J25" s="6">
        <f t="shared" si="0"/>
        <v>-3.5194861492577306E-2</v>
      </c>
      <c r="K25" s="7"/>
      <c r="L25" s="7"/>
      <c r="M25" s="7"/>
      <c r="N25" s="7"/>
      <c r="O25" s="7"/>
      <c r="P25" s="7"/>
      <c r="Q25" s="7"/>
    </row>
    <row r="26" spans="1:17">
      <c r="A26" s="1">
        <v>19893</v>
      </c>
      <c r="B26" s="9">
        <v>109.35987013825388</v>
      </c>
      <c r="C26" s="10">
        <f t="shared" si="1"/>
        <v>117.71895859280984</v>
      </c>
      <c r="D26" s="11">
        <f t="shared" si="2"/>
        <v>101.59435820833325</v>
      </c>
      <c r="E26" s="2">
        <v>2.9688495164634787E-2</v>
      </c>
      <c r="F26" s="8">
        <v>-2.8832380489246967E-2</v>
      </c>
      <c r="G26" s="12">
        <f t="shared" si="3"/>
        <v>110.4796352511826</v>
      </c>
      <c r="H26" s="12">
        <f t="shared" si="4"/>
        <v>107.93861527588113</v>
      </c>
      <c r="I26" s="1">
        <v>1989</v>
      </c>
      <c r="J26" s="6">
        <f t="shared" si="0"/>
        <v>2.3235396787588378E-2</v>
      </c>
      <c r="K26" s="7"/>
      <c r="L26" s="7"/>
      <c r="M26" s="7"/>
      <c r="N26" s="7"/>
      <c r="O26" s="7"/>
      <c r="P26" s="7"/>
      <c r="Q26" s="7"/>
    </row>
    <row r="27" spans="1:17">
      <c r="A27" s="1">
        <v>19894</v>
      </c>
      <c r="B27" s="9">
        <v>103.08343166880373</v>
      </c>
      <c r="C27" s="10">
        <f t="shared" si="1"/>
        <v>110.9568965853272</v>
      </c>
      <c r="D27" s="11">
        <f t="shared" si="2"/>
        <v>95.768667287473207</v>
      </c>
      <c r="E27" s="2">
        <v>-5.294020339474681E-5</v>
      </c>
      <c r="F27" s="8">
        <v>5.2893315681368236E-5</v>
      </c>
      <c r="G27" s="12">
        <f t="shared" si="3"/>
        <v>104.13341750458599</v>
      </c>
      <c r="H27" s="12">
        <f t="shared" si="4"/>
        <v>101.74912776779107</v>
      </c>
      <c r="I27" s="1">
        <v>1989</v>
      </c>
      <c r="J27" s="6">
        <f t="shared" si="0"/>
        <v>2.312970860783331E-2</v>
      </c>
      <c r="K27" s="7"/>
      <c r="L27" s="7"/>
      <c r="M27" s="7"/>
      <c r="N27" s="7"/>
      <c r="O27" s="7"/>
      <c r="P27" s="7"/>
      <c r="Q27" s="7"/>
    </row>
    <row r="28" spans="1:17">
      <c r="A28" s="1">
        <v>19901</v>
      </c>
      <c r="B28" s="9">
        <v>96.22240558639858</v>
      </c>
      <c r="C28" s="10">
        <f t="shared" si="1"/>
        <v>94.165723379585557</v>
      </c>
      <c r="D28" s="11">
        <f t="shared" si="2"/>
        <v>98.32400896969871</v>
      </c>
      <c r="E28" s="2">
        <v>-9.0817215987254341E-2</v>
      </c>
      <c r="F28" s="8">
        <v>9.9888830101296122E-2</v>
      </c>
      <c r="G28" s="12">
        <f t="shared" si="3"/>
        <v>88.374845449709909</v>
      </c>
      <c r="H28" s="12">
        <f t="shared" si="4"/>
        <v>104.46404272567243</v>
      </c>
      <c r="I28" s="1">
        <v>1990</v>
      </c>
      <c r="J28" s="6">
        <f t="shared" si="0"/>
        <v>-0.16720842903387972</v>
      </c>
      <c r="K28" s="7"/>
      <c r="L28" s="7"/>
      <c r="M28" s="7"/>
      <c r="N28" s="7"/>
      <c r="O28" s="7"/>
      <c r="P28" s="7"/>
      <c r="Q28" s="7"/>
    </row>
    <row r="29" spans="1:17">
      <c r="A29" s="1">
        <v>19902</v>
      </c>
      <c r="B29" s="9">
        <v>104.14002448861895</v>
      </c>
      <c r="C29" s="10">
        <f t="shared" si="1"/>
        <v>101.93111290407583</v>
      </c>
      <c r="D29" s="11">
        <f t="shared" si="2"/>
        <v>106.39679969083289</v>
      </c>
      <c r="E29" s="2">
        <v>1.6684466575545009E-4</v>
      </c>
      <c r="F29" s="8">
        <v>-1.6687288127115174E-4</v>
      </c>
      <c r="G29" s="12">
        <f t="shared" si="3"/>
        <v>95.662689417278273</v>
      </c>
      <c r="H29" s="12">
        <f t="shared" si="4"/>
        <v>113.04095454654687</v>
      </c>
      <c r="I29" s="1">
        <v>1990</v>
      </c>
      <c r="J29" s="6">
        <f t="shared" si="0"/>
        <v>-0.16687402576103486</v>
      </c>
      <c r="K29" s="7"/>
      <c r="L29" s="7"/>
      <c r="M29" s="7"/>
      <c r="N29" s="7"/>
      <c r="O29" s="7"/>
      <c r="P29" s="7"/>
      <c r="Q29" s="7"/>
    </row>
    <row r="30" spans="1:17">
      <c r="A30" s="1">
        <v>19903</v>
      </c>
      <c r="B30" s="9">
        <v>106.73795849399787</v>
      </c>
      <c r="C30" s="10">
        <f t="shared" si="1"/>
        <v>111.50264780958167</v>
      </c>
      <c r="D30" s="11">
        <f t="shared" si="2"/>
        <v>102.17687400193414</v>
      </c>
      <c r="E30" s="2">
        <v>6.7277116848814433E-2</v>
      </c>
      <c r="F30" s="8">
        <v>-6.3036161039544347E-2</v>
      </c>
      <c r="G30" s="12">
        <f t="shared" si="3"/>
        <v>104.6456068487177</v>
      </c>
      <c r="H30" s="12">
        <f t="shared" si="4"/>
        <v>108.55750739987758</v>
      </c>
      <c r="I30" s="1">
        <v>1990</v>
      </c>
      <c r="J30" s="6">
        <f t="shared" si="0"/>
        <v>-3.6649572526533288E-2</v>
      </c>
      <c r="K30" s="7"/>
      <c r="L30" s="7"/>
      <c r="M30" s="7"/>
      <c r="N30" s="7"/>
      <c r="O30" s="7"/>
      <c r="P30" s="7"/>
      <c r="Q30" s="7"/>
    </row>
    <row r="31" spans="1:17">
      <c r="A31" s="1">
        <v>19904</v>
      </c>
      <c r="B31" s="9">
        <v>106.08377645374236</v>
      </c>
      <c r="C31" s="10">
        <f t="shared" si="1"/>
        <v>110.97376312783882</v>
      </c>
      <c r="D31" s="11">
        <f t="shared" si="2"/>
        <v>101.40926329117609</v>
      </c>
      <c r="E31" s="2">
        <v>1.3941571959819044E-3</v>
      </c>
      <c r="F31" s="8">
        <v>-1.3922404791469889E-3</v>
      </c>
      <c r="G31" s="12">
        <f t="shared" si="3"/>
        <v>104.1492468109858</v>
      </c>
      <c r="H31" s="12">
        <f t="shared" si="4"/>
        <v>107.74196174703479</v>
      </c>
      <c r="I31" s="1">
        <v>1990</v>
      </c>
      <c r="J31" s="6">
        <f t="shared" si="0"/>
        <v>-3.3866770736763779E-2</v>
      </c>
      <c r="K31" s="7"/>
      <c r="L31" s="7"/>
      <c r="M31" s="7"/>
      <c r="N31" s="7"/>
      <c r="O31" s="7"/>
      <c r="P31" s="7"/>
      <c r="Q31" s="7"/>
    </row>
    <row r="32" spans="1:17">
      <c r="A32" s="1">
        <v>19911</v>
      </c>
      <c r="B32" s="9">
        <v>99.162838564118175</v>
      </c>
      <c r="C32" s="10">
        <f t="shared" si="1"/>
        <v>103.95511791947298</v>
      </c>
      <c r="D32" s="11">
        <f t="shared" si="2"/>
        <v>94.591480510571117</v>
      </c>
      <c r="E32" s="2">
        <v>2.1335080680053853E-3</v>
      </c>
      <c r="F32" s="8">
        <v>-2.1289644994707535E-3</v>
      </c>
      <c r="G32" s="12">
        <f t="shared" si="3"/>
        <v>97.56222487461369</v>
      </c>
      <c r="H32" s="12">
        <f t="shared" si="4"/>
        <v>100.49842927566291</v>
      </c>
      <c r="I32" s="1">
        <v>1991</v>
      </c>
      <c r="J32" s="6">
        <f t="shared" si="0"/>
        <v>-2.9609926899689238E-2</v>
      </c>
      <c r="K32" s="7"/>
      <c r="L32" s="7"/>
      <c r="M32" s="7"/>
      <c r="N32" s="7"/>
      <c r="O32" s="7"/>
      <c r="P32" s="7"/>
      <c r="Q32" s="7"/>
    </row>
    <row r="33" spans="1:17">
      <c r="A33" s="1">
        <v>19912</v>
      </c>
      <c r="B33" s="9">
        <v>94.3600998555751</v>
      </c>
      <c r="C33" s="10">
        <f t="shared" si="1"/>
        <v>99.000357572914766</v>
      </c>
      <c r="D33" s="11">
        <f t="shared" si="2"/>
        <v>89.937335980468035</v>
      </c>
      <c r="E33" s="2">
        <v>8.0956204594584413E-4</v>
      </c>
      <c r="F33" s="8">
        <v>-8.0890561540813977E-4</v>
      </c>
      <c r="G33" s="12">
        <f t="shared" si="3"/>
        <v>92.912165764438981</v>
      </c>
      <c r="H33" s="12">
        <f t="shared" si="4"/>
        <v>95.553647648685356</v>
      </c>
      <c r="I33" s="1">
        <v>1991</v>
      </c>
      <c r="J33" s="6">
        <f t="shared" si="0"/>
        <v>-2.7993631718166385E-2</v>
      </c>
      <c r="K33" s="7"/>
      <c r="L33" s="7"/>
      <c r="M33" s="7"/>
      <c r="N33" s="7"/>
      <c r="O33" s="7"/>
      <c r="P33" s="7"/>
      <c r="Q33" s="7"/>
    </row>
    <row r="34" spans="1:17">
      <c r="A34" s="1">
        <v>19913</v>
      </c>
      <c r="B34" s="9">
        <v>99.316901325922487</v>
      </c>
      <c r="C34" s="10">
        <f t="shared" si="1"/>
        <v>96.956183843683846</v>
      </c>
      <c r="D34" s="11">
        <f t="shared" si="2"/>
        <v>101.73509916838326</v>
      </c>
      <c r="E34" s="2">
        <v>-6.9526559866726512E-2</v>
      </c>
      <c r="F34" s="8">
        <v>7.4721715385295484E-2</v>
      </c>
      <c r="G34" s="12">
        <f t="shared" si="3"/>
        <v>90.993701901904643</v>
      </c>
      <c r="H34" s="12">
        <f t="shared" si="4"/>
        <v>108.08814507860151</v>
      </c>
      <c r="I34" s="1">
        <v>1991</v>
      </c>
      <c r="J34" s="6">
        <f t="shared" si="0"/>
        <v>-0.17212018245111205</v>
      </c>
      <c r="K34" s="7"/>
      <c r="L34" s="7"/>
      <c r="M34" s="7"/>
      <c r="N34" s="7"/>
      <c r="O34" s="7"/>
      <c r="P34" s="7"/>
      <c r="Q34" s="7"/>
    </row>
    <row r="35" spans="1:17">
      <c r="A35" s="1">
        <v>19914</v>
      </c>
      <c r="B35" s="9">
        <v>94.372662027608087</v>
      </c>
      <c r="C35" s="10">
        <f t="shared" si="1"/>
        <v>92.371738287419006</v>
      </c>
      <c r="D35" s="11">
        <f t="shared" si="2"/>
        <v>96.416928734779063</v>
      </c>
      <c r="E35" s="2">
        <v>2.6296844587585522E-3</v>
      </c>
      <c r="F35" s="8">
        <v>-2.6227998174651601E-3</v>
      </c>
      <c r="G35" s="12">
        <f t="shared" si="3"/>
        <v>86.69118445748019</v>
      </c>
      <c r="H35" s="12">
        <f t="shared" si="4"/>
        <v>102.43787116056338</v>
      </c>
      <c r="I35" s="1">
        <v>1991</v>
      </c>
      <c r="J35" s="6">
        <f t="shared" si="0"/>
        <v>-0.16685644300757987</v>
      </c>
      <c r="K35" s="7"/>
      <c r="L35" s="7"/>
      <c r="M35" s="7"/>
      <c r="N35" s="7"/>
      <c r="O35" s="7"/>
      <c r="P35" s="7"/>
      <c r="Q35" s="7"/>
    </row>
    <row r="36" spans="1:17">
      <c r="A36" s="1">
        <v>19921</v>
      </c>
      <c r="B36" s="9">
        <v>99.029878041594728</v>
      </c>
      <c r="C36" s="10">
        <f t="shared" si="1"/>
        <v>94.766345860805373</v>
      </c>
      <c r="D36" s="11">
        <f t="shared" si="2"/>
        <v>103.48522446804712</v>
      </c>
      <c r="E36" s="2">
        <v>-2.2323942498709282E-2</v>
      </c>
      <c r="F36" s="8">
        <v>2.283366589140412E-2</v>
      </c>
      <c r="G36" s="12">
        <f t="shared" si="3"/>
        <v>88.938531651508157</v>
      </c>
      <c r="H36" s="12">
        <f t="shared" si="4"/>
        <v>109.9475603526035</v>
      </c>
      <c r="I36" s="1">
        <v>1992</v>
      </c>
      <c r="J36" s="6">
        <f t="shared" ref="J36:J67" si="5">(G36-H36)/B36</f>
        <v>-0.21214838507900707</v>
      </c>
      <c r="K36" s="7"/>
      <c r="L36" s="7"/>
      <c r="M36" s="7"/>
      <c r="N36" s="7"/>
      <c r="O36" s="7"/>
      <c r="P36" s="7"/>
      <c r="Q36" s="7"/>
    </row>
    <row r="37" spans="1:17">
      <c r="A37" s="1">
        <v>19922</v>
      </c>
      <c r="B37" s="9">
        <v>97.769736848746533</v>
      </c>
      <c r="C37" s="10">
        <f t="shared" ref="C37:C68" si="6">C36*(($B37/$B36)*(1+E37))</f>
        <v>93.671329926980675</v>
      </c>
      <c r="D37" s="11">
        <f t="shared" ref="D37:D68" si="7">D36*(($B37/$B36)*(1+F37))</f>
        <v>102.04746168392039</v>
      </c>
      <c r="E37" s="2">
        <v>1.1850349809992E-3</v>
      </c>
      <c r="F37" s="8">
        <v>-1.1836140174428245E-3</v>
      </c>
      <c r="G37" s="12">
        <f t="shared" si="3"/>
        <v>87.910855545557837</v>
      </c>
      <c r="H37" s="12">
        <f t="shared" si="4"/>
        <v>108.42001367825377</v>
      </c>
      <c r="I37" s="1">
        <v>1992</v>
      </c>
      <c r="J37" s="6">
        <f t="shared" si="5"/>
        <v>-0.20977000443833013</v>
      </c>
      <c r="K37" s="7"/>
      <c r="L37" s="7"/>
      <c r="M37" s="7"/>
      <c r="N37" s="7"/>
      <c r="O37" s="7"/>
      <c r="P37" s="7"/>
      <c r="Q37" s="7"/>
    </row>
    <row r="38" spans="1:17">
      <c r="A38" s="1">
        <v>19923</v>
      </c>
      <c r="B38" s="9">
        <v>95.642567514820044</v>
      </c>
      <c r="C38" s="10">
        <f t="shared" si="6"/>
        <v>97.112034446368369</v>
      </c>
      <c r="D38" s="11">
        <f t="shared" si="7"/>
        <v>94.195335315387595</v>
      </c>
      <c r="E38" s="2">
        <v>5.9789436216584946E-2</v>
      </c>
      <c r="F38" s="8">
        <v>-5.6416343665593227E-2</v>
      </c>
      <c r="G38" s="12">
        <f t="shared" si="3"/>
        <v>91.139968212311118</v>
      </c>
      <c r="H38" s="12">
        <f t="shared" si="4"/>
        <v>100.0775460241676</v>
      </c>
      <c r="I38" s="1">
        <v>1992</v>
      </c>
      <c r="J38" s="6">
        <f t="shared" si="5"/>
        <v>-9.3447698489185646E-2</v>
      </c>
      <c r="K38" s="7"/>
      <c r="L38" s="7"/>
      <c r="M38" s="7"/>
      <c r="N38" s="7"/>
      <c r="O38" s="7"/>
      <c r="P38" s="7"/>
      <c r="Q38" s="7"/>
    </row>
    <row r="39" spans="1:17">
      <c r="A39" s="1">
        <v>19924</v>
      </c>
      <c r="B39" s="9">
        <v>82.661390710139528</v>
      </c>
      <c r="C39" s="10">
        <f t="shared" si="6"/>
        <v>84.081732349013166</v>
      </c>
      <c r="D39" s="11">
        <f t="shared" si="7"/>
        <v>81.265041958234946</v>
      </c>
      <c r="E39" s="2">
        <v>1.7909799672124471E-3</v>
      </c>
      <c r="F39" s="8">
        <v>-1.7877711310406719E-3</v>
      </c>
      <c r="G39" s="12">
        <f t="shared" si="3"/>
        <v>78.91098623577119</v>
      </c>
      <c r="H39" s="12">
        <f t="shared" si="4"/>
        <v>86.339795378408809</v>
      </c>
      <c r="I39" s="1">
        <v>1992</v>
      </c>
      <c r="J39" s="6">
        <f t="shared" si="5"/>
        <v>-8.987036243664813E-2</v>
      </c>
      <c r="K39" s="7"/>
      <c r="L39" s="7"/>
      <c r="M39" s="7"/>
      <c r="N39" s="7"/>
      <c r="O39" s="7"/>
      <c r="P39" s="7"/>
      <c r="Q39" s="7"/>
    </row>
    <row r="40" spans="1:17">
      <c r="A40" s="1">
        <v>19931</v>
      </c>
      <c r="B40" s="9">
        <v>83.60287040261106</v>
      </c>
      <c r="C40" s="10">
        <f t="shared" si="6"/>
        <v>85.734835819466596</v>
      </c>
      <c r="D40" s="11">
        <f t="shared" si="7"/>
        <v>81.523920725604128</v>
      </c>
      <c r="E40" s="2">
        <v>8.1779357783891005E-3</v>
      </c>
      <c r="F40" s="8">
        <v>-8.1115959135403815E-3</v>
      </c>
      <c r="G40" s="12">
        <f t="shared" si="3"/>
        <v>80.462429356160072</v>
      </c>
      <c r="H40" s="12">
        <f t="shared" si="4"/>
        <v>86.614840333334897</v>
      </c>
      <c r="I40" s="1">
        <v>1993</v>
      </c>
      <c r="J40" s="6">
        <f t="shared" si="5"/>
        <v>-7.359090600055132E-2</v>
      </c>
      <c r="K40" s="7"/>
      <c r="L40" s="7"/>
      <c r="M40" s="7"/>
      <c r="N40" s="7"/>
      <c r="O40" s="7"/>
      <c r="P40" s="7"/>
      <c r="Q40" s="7"/>
    </row>
    <row r="41" spans="1:17">
      <c r="A41" s="1">
        <v>19932</v>
      </c>
      <c r="B41" s="9">
        <v>91.92047222115859</v>
      </c>
      <c r="C41" s="10">
        <f t="shared" si="6"/>
        <v>94.332414221774201</v>
      </c>
      <c r="D41" s="11">
        <f t="shared" si="7"/>
        <v>89.570201075114241</v>
      </c>
      <c r="E41" s="2">
        <v>7.1997973192461373E-4</v>
      </c>
      <c r="F41" s="8">
        <v>-7.1945308186815993E-4</v>
      </c>
      <c r="G41" s="12">
        <f t="shared" si="3"/>
        <v>88.531285361044965</v>
      </c>
      <c r="H41" s="12">
        <f t="shared" si="4"/>
        <v>95.163586290927014</v>
      </c>
      <c r="I41" s="1">
        <v>1993</v>
      </c>
      <c r="J41" s="6">
        <f t="shared" si="5"/>
        <v>-7.2152598541104992E-2</v>
      </c>
      <c r="K41" s="7"/>
      <c r="L41" s="7"/>
      <c r="M41" s="7"/>
      <c r="N41" s="7"/>
      <c r="O41" s="7"/>
      <c r="P41" s="7"/>
      <c r="Q41" s="7"/>
    </row>
    <row r="42" spans="1:17">
      <c r="A42" s="1">
        <v>19933</v>
      </c>
      <c r="B42" s="9">
        <v>96.683833246549469</v>
      </c>
      <c r="C42" s="10">
        <f t="shared" si="6"/>
        <v>99.59689813205604</v>
      </c>
      <c r="D42" s="11">
        <f t="shared" si="7"/>
        <v>93.855971414657475</v>
      </c>
      <c r="E42" s="2">
        <v>3.7908894490810141E-3</v>
      </c>
      <c r="F42" s="8">
        <v>-3.7765828762936771E-3</v>
      </c>
      <c r="G42" s="12">
        <f t="shared" si="3"/>
        <v>93.472021068752639</v>
      </c>
      <c r="H42" s="12">
        <f t="shared" si="4"/>
        <v>99.716989885367894</v>
      </c>
      <c r="I42" s="1">
        <v>1993</v>
      </c>
      <c r="J42" s="6">
        <f t="shared" si="5"/>
        <v>-6.4591655160074354E-2</v>
      </c>
      <c r="K42" s="7"/>
      <c r="L42" s="7"/>
      <c r="M42" s="7"/>
      <c r="N42" s="7"/>
      <c r="O42" s="7"/>
      <c r="P42" s="7"/>
      <c r="Q42" s="7"/>
    </row>
    <row r="43" spans="1:17">
      <c r="A43" s="1">
        <v>19934</v>
      </c>
      <c r="B43" s="9">
        <v>79.879648981260189</v>
      </c>
      <c r="C43" s="10">
        <f t="shared" si="6"/>
        <v>82.317425561967411</v>
      </c>
      <c r="D43" s="11">
        <f t="shared" si="7"/>
        <v>77.514066140020944</v>
      </c>
      <c r="E43" s="2">
        <v>3.7695731442832781E-4</v>
      </c>
      <c r="F43" s="8">
        <v>-3.7680910439030768E-4</v>
      </c>
      <c r="G43" s="12">
        <f t="shared" si="3"/>
        <v>77.255178431879287</v>
      </c>
      <c r="H43" s="12">
        <f t="shared" si="4"/>
        <v>82.354582588136708</v>
      </c>
      <c r="I43" s="1">
        <v>1993</v>
      </c>
      <c r="J43" s="6">
        <f t="shared" si="5"/>
        <v>-6.3838589944902532E-2</v>
      </c>
      <c r="K43" s="7"/>
      <c r="L43" s="7"/>
      <c r="M43" s="7"/>
      <c r="N43" s="7"/>
      <c r="O43" s="7"/>
      <c r="P43" s="7"/>
      <c r="Q43" s="7"/>
    </row>
    <row r="44" spans="1:17">
      <c r="A44" s="1">
        <v>19941</v>
      </c>
      <c r="B44" s="9">
        <v>86.686282776129602</v>
      </c>
      <c r="C44" s="10">
        <f t="shared" si="6"/>
        <v>89.444938632429995</v>
      </c>
      <c r="D44" s="11">
        <f t="shared" si="7"/>
        <v>84.012708061315223</v>
      </c>
      <c r="E44" s="2">
        <v>1.2666669530512209E-3</v>
      </c>
      <c r="F44" s="8">
        <v>-1.2650859784292257E-3</v>
      </c>
      <c r="G44" s="12">
        <f t="shared" si="3"/>
        <v>83.944373219921189</v>
      </c>
      <c r="H44" s="12">
        <f t="shared" si="4"/>
        <v>89.259044829237411</v>
      </c>
      <c r="I44" s="1">
        <v>1994</v>
      </c>
      <c r="J44" s="6">
        <f t="shared" si="5"/>
        <v>-6.1309257233252798E-2</v>
      </c>
      <c r="K44" s="7"/>
      <c r="L44" s="7"/>
      <c r="M44" s="7"/>
      <c r="N44" s="7"/>
      <c r="O44" s="7"/>
      <c r="P44" s="7"/>
      <c r="Q44" s="7"/>
    </row>
    <row r="45" spans="1:17">
      <c r="A45" s="1">
        <v>19942</v>
      </c>
      <c r="B45" s="9">
        <v>97.939371402183625</v>
      </c>
      <c r="C45" s="10">
        <f t="shared" si="6"/>
        <v>101.04182774003669</v>
      </c>
      <c r="D45" s="11">
        <f t="shared" si="7"/>
        <v>94.93217503695918</v>
      </c>
      <c r="E45" s="2">
        <v>-1.4161957020231153E-4</v>
      </c>
      <c r="F45" s="8">
        <v>1.4165422714285114E-4</v>
      </c>
      <c r="G45" s="12">
        <f t="shared" si="3"/>
        <v>94.828092324917208</v>
      </c>
      <c r="H45" s="12">
        <f t="shared" si="4"/>
        <v>100.86039913362481</v>
      </c>
      <c r="I45" s="1">
        <v>1994</v>
      </c>
      <c r="J45" s="6">
        <f t="shared" si="5"/>
        <v>-6.1592255722534767E-2</v>
      </c>
      <c r="K45" s="7"/>
      <c r="L45" s="7"/>
      <c r="M45" s="7"/>
      <c r="N45" s="7"/>
      <c r="O45" s="7"/>
      <c r="P45" s="7"/>
      <c r="Q45" s="7"/>
    </row>
    <row r="46" spans="1:17">
      <c r="A46" s="1">
        <v>19943</v>
      </c>
      <c r="B46" s="9">
        <v>93.139698976553817</v>
      </c>
      <c r="C46" s="10">
        <f t="shared" si="6"/>
        <v>100.68823291799978</v>
      </c>
      <c r="D46" s="11">
        <f t="shared" si="7"/>
        <v>86.157073506740687</v>
      </c>
      <c r="E46" s="2">
        <v>4.7852147539172885E-2</v>
      </c>
      <c r="F46" s="8">
        <v>-4.5666893948620557E-2</v>
      </c>
      <c r="G46" s="12">
        <f t="shared" si="3"/>
        <v>94.496242405139455</v>
      </c>
      <c r="H46" s="12">
        <f t="shared" si="4"/>
        <v>91.537319340800664</v>
      </c>
      <c r="I46" s="1">
        <v>1994</v>
      </c>
      <c r="J46" s="6">
        <f t="shared" si="5"/>
        <v>3.1768656081695566E-2</v>
      </c>
      <c r="K46" s="7"/>
      <c r="L46" s="7"/>
      <c r="M46" s="7"/>
      <c r="N46" s="7"/>
      <c r="O46" s="7"/>
      <c r="P46" s="7"/>
      <c r="Q46" s="7"/>
    </row>
    <row r="47" spans="1:17">
      <c r="A47" s="1">
        <v>19944</v>
      </c>
      <c r="B47" s="9">
        <v>83.102827693142586</v>
      </c>
      <c r="C47" s="10">
        <f t="shared" si="6"/>
        <v>89.78687873338815</v>
      </c>
      <c r="D47" s="11">
        <f t="shared" si="7"/>
        <v>76.916360527493083</v>
      </c>
      <c r="E47" s="2">
        <v>-5.681537831262462E-4</v>
      </c>
      <c r="F47" s="8">
        <v>5.6847634098056155E-4</v>
      </c>
      <c r="G47" s="12">
        <f t="shared" si="3"/>
        <v>84.265285145096144</v>
      </c>
      <c r="H47" s="12">
        <f t="shared" si="4"/>
        <v>81.719552087460855</v>
      </c>
      <c r="I47" s="1">
        <v>1994</v>
      </c>
      <c r="J47" s="6">
        <f t="shared" si="5"/>
        <v>3.0633531112026838E-2</v>
      </c>
      <c r="K47" s="7"/>
      <c r="L47" s="7"/>
      <c r="M47" s="7"/>
      <c r="N47" s="7"/>
      <c r="O47" s="7"/>
      <c r="P47" s="7"/>
      <c r="Q47" s="7"/>
    </row>
    <row r="48" spans="1:17">
      <c r="A48" s="1">
        <v>19951</v>
      </c>
      <c r="B48" s="9">
        <v>92.490664970086627</v>
      </c>
      <c r="C48" s="10">
        <f t="shared" si="6"/>
        <v>97.433699552921922</v>
      </c>
      <c r="D48" s="11">
        <f t="shared" si="7"/>
        <v>87.798400032900318</v>
      </c>
      <c r="E48" s="2">
        <v>-2.4978441818082842E-2</v>
      </c>
      <c r="F48" s="8">
        <v>2.5618332311482472E-2</v>
      </c>
      <c r="G48" s="12">
        <f t="shared" si="3"/>
        <v>91.441851987616957</v>
      </c>
      <c r="H48" s="12">
        <f t="shared" si="4"/>
        <v>93.281141690521565</v>
      </c>
      <c r="I48" s="1">
        <v>1995</v>
      </c>
      <c r="J48" s="6">
        <f t="shared" si="5"/>
        <v>-1.9886219906619464E-2</v>
      </c>
      <c r="K48" s="7"/>
      <c r="L48" s="7"/>
      <c r="M48" s="7"/>
      <c r="N48" s="7"/>
      <c r="O48" s="7"/>
      <c r="P48" s="7"/>
      <c r="Q48" s="7"/>
    </row>
    <row r="49" spans="1:17">
      <c r="A49" s="1">
        <v>19952</v>
      </c>
      <c r="B49" s="9">
        <v>91.916951449103109</v>
      </c>
      <c r="C49" s="10">
        <f t="shared" si="6"/>
        <v>96.785545673338092</v>
      </c>
      <c r="D49" s="11">
        <f t="shared" si="7"/>
        <v>87.293261804425512</v>
      </c>
      <c r="E49" s="2">
        <v>-4.5212583914933102E-4</v>
      </c>
      <c r="F49" s="8">
        <v>4.5235261633513879E-4</v>
      </c>
      <c r="G49" s="12">
        <f t="shared" si="3"/>
        <v>90.833557409929156</v>
      </c>
      <c r="H49" s="12">
        <f t="shared" si="4"/>
        <v>92.744459124028324</v>
      </c>
      <c r="I49" s="1">
        <v>1995</v>
      </c>
      <c r="J49" s="6">
        <f t="shared" si="5"/>
        <v>-2.0789437464723642E-2</v>
      </c>
      <c r="K49" s="7"/>
      <c r="L49" s="7"/>
      <c r="M49" s="7"/>
      <c r="N49" s="7"/>
      <c r="O49" s="7"/>
      <c r="P49" s="7"/>
      <c r="Q49" s="7"/>
    </row>
    <row r="50" spans="1:17">
      <c r="A50" s="1">
        <v>19953</v>
      </c>
      <c r="B50" s="9">
        <v>93.515522273532383</v>
      </c>
      <c r="C50" s="10">
        <f t="shared" si="6"/>
        <v>99.552630192947774</v>
      </c>
      <c r="D50" s="11">
        <f t="shared" si="7"/>
        <v>87.844519904651023</v>
      </c>
      <c r="E50" s="2">
        <v>1.1006956675802204E-2</v>
      </c>
      <c r="F50" s="8">
        <v>-1.0887113051724184E-2</v>
      </c>
      <c r="G50" s="12">
        <f t="shared" si="3"/>
        <v>93.430475460258776</v>
      </c>
      <c r="H50" s="12">
        <f t="shared" si="4"/>
        <v>93.330141607261666</v>
      </c>
      <c r="I50" s="1">
        <v>1995</v>
      </c>
      <c r="J50" s="6">
        <f t="shared" si="5"/>
        <v>1.0729112189913704E-3</v>
      </c>
      <c r="K50" s="7"/>
      <c r="L50" s="7"/>
      <c r="M50" s="7"/>
      <c r="N50" s="7"/>
      <c r="O50" s="7"/>
      <c r="P50" s="7"/>
      <c r="Q50" s="7"/>
    </row>
    <row r="51" spans="1:17">
      <c r="A51" s="1">
        <v>19954</v>
      </c>
      <c r="B51" s="9">
        <v>93.677943597883555</v>
      </c>
      <c r="C51" s="10">
        <f t="shared" si="6"/>
        <v>99.67799018153373</v>
      </c>
      <c r="D51" s="11">
        <f t="shared" si="7"/>
        <v>88.039065837777585</v>
      </c>
      <c r="E51" s="2">
        <v>-4.7677672535606508E-4</v>
      </c>
      <c r="F51" s="8">
        <v>4.7699555888836009E-4</v>
      </c>
      <c r="G51" s="12">
        <f t="shared" si="3"/>
        <v>93.548126227642598</v>
      </c>
      <c r="H51" s="12">
        <f t="shared" si="4"/>
        <v>93.536836339130275</v>
      </c>
      <c r="I51" s="1">
        <v>1995</v>
      </c>
      <c r="J51" s="6">
        <f t="shared" si="5"/>
        <v>1.2051810787804272E-4</v>
      </c>
      <c r="K51" s="7"/>
      <c r="L51" s="7"/>
      <c r="M51" s="7"/>
      <c r="N51" s="7"/>
      <c r="O51" s="7"/>
      <c r="P51" s="7"/>
      <c r="Q51" s="7"/>
    </row>
    <row r="52" spans="1:17">
      <c r="A52" s="1">
        <v>19961</v>
      </c>
      <c r="B52" s="9">
        <v>89.800764917573616</v>
      </c>
      <c r="C52" s="10">
        <f t="shared" si="6"/>
        <v>97.670560941569164</v>
      </c>
      <c r="D52" s="11">
        <f t="shared" si="7"/>
        <v>82.565075767388478</v>
      </c>
      <c r="E52" s="2">
        <v>2.2166684602527909E-2</v>
      </c>
      <c r="F52" s="8">
        <v>-2.1685994972730938E-2</v>
      </c>
      <c r="G52" s="12">
        <f t="shared" si="3"/>
        <v>91.66414719083356</v>
      </c>
      <c r="H52" s="12">
        <f t="shared" si="4"/>
        <v>87.721012324374527</v>
      </c>
      <c r="I52" s="1">
        <v>1996</v>
      </c>
      <c r="J52" s="6">
        <f t="shared" si="5"/>
        <v>4.3909813798115864E-2</v>
      </c>
      <c r="K52" s="7"/>
      <c r="L52" s="7"/>
      <c r="M52" s="7"/>
      <c r="N52" s="7"/>
      <c r="O52" s="7"/>
      <c r="P52" s="7"/>
      <c r="Q52" s="7"/>
    </row>
    <row r="53" spans="1:17">
      <c r="A53" s="1">
        <v>19962</v>
      </c>
      <c r="B53" s="9">
        <v>96.022403238796571</v>
      </c>
      <c r="C53" s="10">
        <f t="shared" si="6"/>
        <v>104.36784198245842</v>
      </c>
      <c r="D53" s="11">
        <f t="shared" si="7"/>
        <v>88.344280480129967</v>
      </c>
      <c r="E53" s="2">
        <v>-6.6640754500091326E-4</v>
      </c>
      <c r="F53" s="8">
        <v>6.6686424638673358E-4</v>
      </c>
      <c r="G53" s="12">
        <f t="shared" si="3"/>
        <v>97.949567784227241</v>
      </c>
      <c r="H53" s="12">
        <f t="shared" si="4"/>
        <v>93.861110702770461</v>
      </c>
      <c r="I53" s="1">
        <v>1996</v>
      </c>
      <c r="J53" s="6">
        <f t="shared" si="5"/>
        <v>4.2578158258435403E-2</v>
      </c>
      <c r="K53" s="7"/>
      <c r="L53" s="7"/>
      <c r="M53" s="7"/>
      <c r="N53" s="7"/>
      <c r="O53" s="7"/>
      <c r="P53" s="7"/>
      <c r="Q53" s="7"/>
    </row>
    <row r="54" spans="1:17">
      <c r="A54" s="1">
        <v>19963</v>
      </c>
      <c r="B54" s="9">
        <v>96.376549629753399</v>
      </c>
      <c r="C54" s="10">
        <f t="shared" si="6"/>
        <v>111.58214549436623</v>
      </c>
      <c r="D54" s="11">
        <f t="shared" si="7"/>
        <v>83.24306010952111</v>
      </c>
      <c r="E54" s="2">
        <v>6.5195201243681833E-2</v>
      </c>
      <c r="F54" s="8">
        <v>-6.1204938890587868E-2</v>
      </c>
      <c r="G54" s="12">
        <f t="shared" si="3"/>
        <v>104.7202156910257</v>
      </c>
      <c r="H54" s="12">
        <f t="shared" si="4"/>
        <v>88.441334715884281</v>
      </c>
      <c r="I54" s="1">
        <v>1996</v>
      </c>
      <c r="J54" s="6">
        <f t="shared" si="5"/>
        <v>0.16890914893383771</v>
      </c>
      <c r="K54" s="7"/>
      <c r="L54" s="7"/>
      <c r="M54" s="7"/>
      <c r="N54" s="7"/>
      <c r="O54" s="7"/>
      <c r="P54" s="7"/>
      <c r="Q54" s="7"/>
    </row>
    <row r="55" spans="1:17">
      <c r="A55" s="1">
        <v>19964</v>
      </c>
      <c r="B55" s="9">
        <v>100.6702563351743</v>
      </c>
      <c r="C55" s="10">
        <f t="shared" si="6"/>
        <v>116.43079967559794</v>
      </c>
      <c r="D55" s="11">
        <f t="shared" si="7"/>
        <v>87.043127487737635</v>
      </c>
      <c r="E55" s="2">
        <v>-1.0508717731531059E-3</v>
      </c>
      <c r="F55" s="8">
        <v>1.0520276239380788E-3</v>
      </c>
      <c r="G55" s="12">
        <f t="shared" si="3"/>
        <v>109.2706938111602</v>
      </c>
      <c r="H55" s="12">
        <f t="shared" si="4"/>
        <v>92.478704683994337</v>
      </c>
      <c r="I55" s="1">
        <v>1996</v>
      </c>
      <c r="J55" s="6">
        <f t="shared" si="5"/>
        <v>0.16680189102984058</v>
      </c>
      <c r="K55" s="7"/>
      <c r="L55" s="7"/>
      <c r="M55" s="7"/>
      <c r="N55" s="7"/>
      <c r="O55" s="7"/>
      <c r="P55" s="7"/>
      <c r="Q55" s="7"/>
    </row>
    <row r="56" spans="1:17">
      <c r="A56" s="1">
        <v>19971</v>
      </c>
      <c r="B56" s="9">
        <v>99.162109847675183</v>
      </c>
      <c r="C56" s="10">
        <f t="shared" si="6"/>
        <v>111.33576550759823</v>
      </c>
      <c r="D56" s="11">
        <f t="shared" si="7"/>
        <v>88.319543378546754</v>
      </c>
      <c r="E56" s="2">
        <v>-2.9216837759025283E-2</v>
      </c>
      <c r="F56" s="8">
        <v>3.0096102454138851E-2</v>
      </c>
      <c r="G56" s="12">
        <f t="shared" si="3"/>
        <v>104.48898725172668</v>
      </c>
      <c r="H56" s="12">
        <f t="shared" si="4"/>
        <v>93.834828844821658</v>
      </c>
      <c r="I56" s="1">
        <v>1997</v>
      </c>
      <c r="J56" s="6">
        <f t="shared" si="5"/>
        <v>0.10744182857011698</v>
      </c>
      <c r="K56" s="7"/>
      <c r="L56" s="7"/>
      <c r="M56" s="7"/>
      <c r="N56" s="7"/>
      <c r="O56" s="7"/>
      <c r="P56" s="7"/>
      <c r="Q56" s="7"/>
    </row>
    <row r="57" spans="1:17">
      <c r="A57" s="1">
        <v>19972</v>
      </c>
      <c r="B57" s="9">
        <v>102.51559470097864</v>
      </c>
      <c r="C57" s="10">
        <f t="shared" si="6"/>
        <v>115.00408527664004</v>
      </c>
      <c r="D57" s="11">
        <f t="shared" si="7"/>
        <v>91.383255274052829</v>
      </c>
      <c r="E57" s="2">
        <v>-8.4149010218081965E-4</v>
      </c>
      <c r="F57" s="8">
        <v>8.4225476340060723E-4</v>
      </c>
      <c r="G57" s="12">
        <f t="shared" si="3"/>
        <v>107.93171758941416</v>
      </c>
      <c r="H57" s="12">
        <f t="shared" si="4"/>
        <v>97.089860181572064</v>
      </c>
      <c r="I57" s="1">
        <v>1997</v>
      </c>
      <c r="J57" s="6">
        <f t="shared" si="5"/>
        <v>0.10575812820933282</v>
      </c>
      <c r="K57" s="7"/>
      <c r="L57" s="7"/>
      <c r="M57" s="7"/>
      <c r="N57" s="7"/>
      <c r="O57" s="7"/>
      <c r="P57" s="7"/>
      <c r="Q57" s="7"/>
    </row>
    <row r="58" spans="1:17">
      <c r="A58" s="1">
        <v>19973</v>
      </c>
      <c r="B58" s="9">
        <v>107.36191953962037</v>
      </c>
      <c r="C58" s="10">
        <f t="shared" si="6"/>
        <v>124.89190879857665</v>
      </c>
      <c r="D58" s="11">
        <f t="shared" si="7"/>
        <v>92.292469814925028</v>
      </c>
      <c r="E58" s="2">
        <v>3.6956893190999152E-2</v>
      </c>
      <c r="F58" s="8">
        <v>-3.5639726708446173E-2</v>
      </c>
      <c r="G58" s="12">
        <f t="shared" si="3"/>
        <v>117.21147294224772</v>
      </c>
      <c r="H58" s="12">
        <f t="shared" si="4"/>
        <v>98.055852390796844</v>
      </c>
      <c r="I58" s="1">
        <v>1997</v>
      </c>
      <c r="J58" s="6">
        <f t="shared" si="5"/>
        <v>0.17842099539196274</v>
      </c>
      <c r="K58" s="7"/>
      <c r="L58" s="7"/>
      <c r="M58" s="7"/>
      <c r="N58" s="7"/>
      <c r="O58" s="7"/>
      <c r="P58" s="7"/>
      <c r="Q58" s="7"/>
    </row>
    <row r="59" spans="1:17">
      <c r="A59" s="1">
        <v>19974</v>
      </c>
      <c r="B59" s="9">
        <v>113.47292981439512</v>
      </c>
      <c r="C59" s="10">
        <f t="shared" si="6"/>
        <v>131.76490816364418</v>
      </c>
      <c r="D59" s="11">
        <f t="shared" si="7"/>
        <v>97.720292680012633</v>
      </c>
      <c r="E59" s="2">
        <v>-1.7864521318157189E-3</v>
      </c>
      <c r="F59" s="8">
        <v>1.7895342989018292E-3</v>
      </c>
      <c r="G59" s="12">
        <f t="shared" si="3"/>
        <v>123.66180576893184</v>
      </c>
      <c r="H59" s="12">
        <f t="shared" si="4"/>
        <v>103.82262619942617</v>
      </c>
      <c r="I59" s="1">
        <v>1997</v>
      </c>
      <c r="J59" s="6">
        <f t="shared" si="5"/>
        <v>0.17483623276455568</v>
      </c>
      <c r="K59" s="7"/>
      <c r="L59" s="7"/>
      <c r="M59" s="7"/>
      <c r="N59" s="7"/>
      <c r="O59" s="7"/>
      <c r="P59" s="7"/>
      <c r="Q59" s="7"/>
    </row>
    <row r="60" spans="1:17">
      <c r="A60" s="1">
        <v>19981</v>
      </c>
      <c r="B60" s="9">
        <v>122.46789528817557</v>
      </c>
      <c r="C60" s="10">
        <f t="shared" si="6"/>
        <v>136.35286080316922</v>
      </c>
      <c r="D60" s="11">
        <f t="shared" si="7"/>
        <v>109.99685547025962</v>
      </c>
      <c r="E60" s="2">
        <v>-4.118569542787609E-2</v>
      </c>
      <c r="F60" s="8">
        <v>4.2954890744828722E-2</v>
      </c>
      <c r="G60" s="12">
        <f t="shared" si="3"/>
        <v>127.96761462269269</v>
      </c>
      <c r="H60" s="12">
        <f t="shared" si="4"/>
        <v>116.86582280301448</v>
      </c>
      <c r="I60" s="1">
        <v>1998</v>
      </c>
      <c r="J60" s="6">
        <f t="shared" si="5"/>
        <v>9.0650629649141237E-2</v>
      </c>
      <c r="K60" s="7"/>
      <c r="L60" s="7"/>
      <c r="M60" s="7"/>
      <c r="N60" s="7"/>
      <c r="O60" s="7"/>
      <c r="P60" s="7"/>
      <c r="Q60" s="7"/>
    </row>
    <row r="61" spans="1:17">
      <c r="A61" s="1">
        <v>19982</v>
      </c>
      <c r="B61" s="9">
        <v>123.69610751150651</v>
      </c>
      <c r="C61" s="10">
        <f t="shared" si="6"/>
        <v>137.47566652227533</v>
      </c>
      <c r="D61" s="11">
        <f t="shared" si="7"/>
        <v>111.29770800428138</v>
      </c>
      <c r="E61" s="2">
        <v>-1.7764752720924593E-3</v>
      </c>
      <c r="F61" s="8">
        <v>1.7795725483202851E-3</v>
      </c>
      <c r="G61" s="12">
        <f t="shared" si="3"/>
        <v>129.02137153481306</v>
      </c>
      <c r="H61" s="12">
        <f t="shared" si="4"/>
        <v>118.24790960071337</v>
      </c>
      <c r="I61" s="1">
        <v>1998</v>
      </c>
      <c r="J61" s="6">
        <f t="shared" si="5"/>
        <v>8.7096208206046521E-2</v>
      </c>
      <c r="K61" s="7"/>
      <c r="L61" s="7"/>
      <c r="M61" s="7"/>
      <c r="N61" s="7"/>
      <c r="O61" s="7"/>
      <c r="P61" s="7"/>
      <c r="Q61" s="7"/>
    </row>
    <row r="62" spans="1:17">
      <c r="A62" s="1">
        <v>19983</v>
      </c>
      <c r="B62" s="9">
        <v>115.68089775996827</v>
      </c>
      <c r="C62" s="10">
        <f t="shared" si="6"/>
        <v>133.66666329759227</v>
      </c>
      <c r="D62" s="11">
        <f t="shared" si="7"/>
        <v>100.11523801382745</v>
      </c>
      <c r="E62" s="2">
        <v>3.9660768046257067E-2</v>
      </c>
      <c r="F62" s="8">
        <v>-3.8147791784593488E-2</v>
      </c>
      <c r="G62" s="12">
        <f t="shared" si="3"/>
        <v>125.44660930480411</v>
      </c>
      <c r="H62" s="12">
        <f t="shared" si="4"/>
        <v>106.3671285473154</v>
      </c>
      <c r="I62" s="1">
        <v>1998</v>
      </c>
      <c r="J62" s="6">
        <f t="shared" si="5"/>
        <v>0.16493199073435288</v>
      </c>
      <c r="K62" s="7"/>
      <c r="L62" s="7"/>
      <c r="M62" s="7"/>
      <c r="N62" s="7"/>
      <c r="O62" s="7"/>
      <c r="P62" s="7"/>
      <c r="Q62" s="7"/>
    </row>
    <row r="63" spans="1:17">
      <c r="A63" s="1">
        <v>19984</v>
      </c>
      <c r="B63" s="9">
        <v>121.56858717261403</v>
      </c>
      <c r="C63" s="10">
        <f t="shared" si="6"/>
        <v>140.26929313062874</v>
      </c>
      <c r="D63" s="11">
        <f t="shared" si="7"/>
        <v>105.36106106288243</v>
      </c>
      <c r="E63" s="2">
        <v>-1.427084695002967E-3</v>
      </c>
      <c r="F63" s="8">
        <v>1.4291579572816016E-3</v>
      </c>
      <c r="G63" s="12">
        <f t="shared" si="3"/>
        <v>131.64319942395082</v>
      </c>
      <c r="H63" s="12">
        <f t="shared" si="4"/>
        <v>111.94053720782556</v>
      </c>
      <c r="I63" s="1">
        <v>1998</v>
      </c>
      <c r="J63" s="6">
        <f t="shared" si="5"/>
        <v>0.16207033966882947</v>
      </c>
      <c r="K63" s="7"/>
      <c r="L63" s="7"/>
      <c r="M63" s="7"/>
      <c r="N63" s="7"/>
      <c r="O63" s="7"/>
      <c r="P63" s="7"/>
      <c r="Q63" s="7"/>
    </row>
    <row r="64" spans="1:17">
      <c r="A64" s="1">
        <v>19991</v>
      </c>
      <c r="B64" s="9">
        <v>123.08798289490646</v>
      </c>
      <c r="C64" s="10">
        <f t="shared" si="6"/>
        <v>139.22154455197216</v>
      </c>
      <c r="D64" s="11">
        <f t="shared" si="7"/>
        <v>108.82403735466688</v>
      </c>
      <c r="E64" s="2">
        <v>-1.9721327581969761E-2</v>
      </c>
      <c r="F64" s="8">
        <v>2.0118005844430575E-2</v>
      </c>
      <c r="G64" s="12">
        <f t="shared" si="3"/>
        <v>130.65988388847009</v>
      </c>
      <c r="H64" s="12">
        <f t="shared" si="4"/>
        <v>115.61976578173824</v>
      </c>
      <c r="I64" s="1">
        <v>1999</v>
      </c>
      <c r="J64" s="6">
        <f t="shared" si="5"/>
        <v>0.12218997950086834</v>
      </c>
      <c r="K64" s="7"/>
      <c r="L64" s="7"/>
      <c r="M64" s="7"/>
      <c r="N64" s="7"/>
      <c r="O64" s="7"/>
      <c r="P64" s="7"/>
      <c r="Q64" s="7"/>
    </row>
    <row r="65" spans="1:17">
      <c r="A65" s="1">
        <v>19992</v>
      </c>
      <c r="B65" s="9">
        <v>120.88905067595793</v>
      </c>
      <c r="C65" s="10">
        <f t="shared" si="6"/>
        <v>136.62073431173334</v>
      </c>
      <c r="D65" s="11">
        <f t="shared" si="7"/>
        <v>106.96885342449112</v>
      </c>
      <c r="E65" s="2">
        <v>-8.312208521749076E-4</v>
      </c>
      <c r="F65" s="8">
        <v>8.3202630899337215E-4</v>
      </c>
      <c r="G65" s="12">
        <f t="shared" si="3"/>
        <v>128.21901480388175</v>
      </c>
      <c r="H65" s="12">
        <f t="shared" si="4"/>
        <v>113.64873128694269</v>
      </c>
      <c r="I65" s="1">
        <v>1999</v>
      </c>
      <c r="J65" s="6">
        <f t="shared" si="5"/>
        <v>0.120526081026102</v>
      </c>
      <c r="K65" s="7"/>
      <c r="L65" s="7"/>
      <c r="M65" s="7"/>
      <c r="N65" s="7"/>
      <c r="O65" s="7"/>
      <c r="P65" s="7"/>
      <c r="Q65" s="7"/>
    </row>
    <row r="66" spans="1:17">
      <c r="A66" s="1">
        <v>19993</v>
      </c>
      <c r="B66" s="9">
        <v>119.43698822391322</v>
      </c>
      <c r="C66" s="10">
        <f t="shared" si="6"/>
        <v>132.14121433996038</v>
      </c>
      <c r="D66" s="11">
        <f t="shared" si="7"/>
        <v>107.95417245286002</v>
      </c>
      <c r="E66" s="2">
        <v>-2.1029056329896267E-2</v>
      </c>
      <c r="F66" s="8">
        <v>2.1480817783771089E-2</v>
      </c>
      <c r="G66" s="12">
        <f t="shared" si="3"/>
        <v>124.01497037044678</v>
      </c>
      <c r="H66" s="12">
        <f t="shared" si="4"/>
        <v>114.69558047623549</v>
      </c>
      <c r="I66" s="1">
        <v>1999</v>
      </c>
      <c r="J66" s="6">
        <f t="shared" si="5"/>
        <v>7.8027669927006674E-2</v>
      </c>
      <c r="K66" s="7"/>
      <c r="L66" s="7"/>
      <c r="M66" s="7"/>
      <c r="N66" s="7"/>
      <c r="O66" s="7"/>
      <c r="P66" s="7"/>
      <c r="Q66" s="7"/>
    </row>
    <row r="67" spans="1:17">
      <c r="A67" s="1">
        <v>19994</v>
      </c>
      <c r="B67" s="9">
        <v>124.28435011168669</v>
      </c>
      <c r="C67" s="10">
        <f t="shared" si="6"/>
        <v>137.38168760895516</v>
      </c>
      <c r="D67" s="11">
        <f t="shared" si="7"/>
        <v>112.43564645684444</v>
      </c>
      <c r="E67" s="2">
        <v>-8.9081571008087224E-4</v>
      </c>
      <c r="F67" s="8">
        <v>8.9146635147852038E-4</v>
      </c>
      <c r="G67" s="12">
        <f t="shared" si="3"/>
        <v>128.93317201122716</v>
      </c>
      <c r="H67" s="12">
        <f t="shared" si="4"/>
        <v>119.4569088306407</v>
      </c>
      <c r="I67" s="1">
        <v>1999</v>
      </c>
      <c r="J67" s="6">
        <f t="shared" si="5"/>
        <v>7.6246632597513062E-2</v>
      </c>
      <c r="K67" s="7"/>
      <c r="L67" s="7"/>
      <c r="M67" s="7"/>
      <c r="N67" s="7"/>
      <c r="O67" s="7"/>
      <c r="P67" s="7"/>
      <c r="Q67" s="7"/>
    </row>
    <row r="68" spans="1:17">
      <c r="A68" s="1">
        <v>20001</v>
      </c>
      <c r="B68" s="9">
        <v>121.06480252893425</v>
      </c>
      <c r="C68" s="10">
        <f t="shared" si="6"/>
        <v>129.25263808113158</v>
      </c>
      <c r="D68" s="11">
        <f t="shared" si="7"/>
        <v>113.39564468500053</v>
      </c>
      <c r="E68" s="2">
        <v>-3.4151262038453534E-2</v>
      </c>
      <c r="F68" s="8">
        <v>3.5358851980286765E-2</v>
      </c>
      <c r="G68" s="12">
        <f t="shared" si="3"/>
        <v>121.30403191766536</v>
      </c>
      <c r="H68" s="12">
        <f t="shared" si="4"/>
        <v>120.47685601316023</v>
      </c>
      <c r="I68" s="1">
        <v>2000</v>
      </c>
      <c r="J68" s="6">
        <f t="shared" ref="J68:J99" si="8">(G68-H68)/B68</f>
        <v>6.8325052965533236E-3</v>
      </c>
      <c r="K68" s="7"/>
      <c r="L68" s="7"/>
      <c r="M68" s="7"/>
      <c r="N68" s="7"/>
      <c r="O68" s="7"/>
      <c r="P68" s="7"/>
      <c r="Q68" s="7"/>
    </row>
    <row r="69" spans="1:17">
      <c r="A69" s="1">
        <v>20002</v>
      </c>
      <c r="B69" s="9">
        <v>125.20986162278032</v>
      </c>
      <c r="C69" s="10">
        <f t="shared" ref="C69:C100" si="9">C68*(($B69/$B68)*(1+E69))</f>
        <v>133.56835609046033</v>
      </c>
      <c r="D69" s="11">
        <f t="shared" ref="D69:D100" si="10">D68*(($B69/$B68)*(1+F69))</f>
        <v>117.37442665741183</v>
      </c>
      <c r="E69" s="2">
        <v>-8.204718493378671E-4</v>
      </c>
      <c r="F69" s="8">
        <v>8.2114367227292817E-4</v>
      </c>
      <c r="G69" s="12">
        <f t="shared" ref="G69:G115" si="11">($B$2/$C$2)*C69</f>
        <v>125.3543476630403</v>
      </c>
      <c r="H69" s="12">
        <f t="shared" ref="H69:H115" si="12">($B$2/$D$2)*D69</f>
        <v>124.70410075549167</v>
      </c>
      <c r="I69" s="1">
        <v>2000</v>
      </c>
      <c r="J69" s="6">
        <f t="shared" si="8"/>
        <v>5.193256338766934E-3</v>
      </c>
      <c r="K69" s="7"/>
      <c r="L69" s="7"/>
      <c r="M69" s="7"/>
      <c r="N69" s="7"/>
      <c r="O69" s="7"/>
      <c r="P69" s="7"/>
      <c r="Q69" s="7"/>
    </row>
    <row r="70" spans="1:17">
      <c r="A70" s="1">
        <v>20003</v>
      </c>
      <c r="B70" s="9">
        <v>128.73058214598825</v>
      </c>
      <c r="C70" s="10">
        <f t="shared" si="9"/>
        <v>145.09827531478709</v>
      </c>
      <c r="D70" s="11">
        <f t="shared" si="10"/>
        <v>114.20923757527594</v>
      </c>
      <c r="E70" s="2">
        <v>5.6611837244474383E-2</v>
      </c>
      <c r="F70" s="8">
        <v>-5.357860208589027E-2</v>
      </c>
      <c r="G70" s="12">
        <f t="shared" si="11"/>
        <v>136.17521530922269</v>
      </c>
      <c r="H70" s="12">
        <f t="shared" si="12"/>
        <v>121.34125529205075</v>
      </c>
      <c r="I70" s="1">
        <v>2000</v>
      </c>
      <c r="J70" s="6">
        <f t="shared" si="8"/>
        <v>0.11523260261768521</v>
      </c>
      <c r="K70" s="7"/>
      <c r="L70" s="7"/>
      <c r="M70" s="7"/>
      <c r="N70" s="7"/>
      <c r="O70" s="7"/>
      <c r="P70" s="7"/>
      <c r="Q70" s="7"/>
    </row>
    <row r="71" spans="1:17">
      <c r="A71" s="1">
        <v>20004</v>
      </c>
      <c r="B71" s="9">
        <v>125.58243046577078</v>
      </c>
      <c r="C71" s="10">
        <f t="shared" si="9"/>
        <v>141.3901915323469</v>
      </c>
      <c r="D71" s="11">
        <f t="shared" si="10"/>
        <v>111.54200489325208</v>
      </c>
      <c r="E71" s="2">
        <v>-1.1279023707155833E-3</v>
      </c>
      <c r="F71" s="8">
        <v>1.1290494160161035E-3</v>
      </c>
      <c r="G71" s="12">
        <f t="shared" si="11"/>
        <v>132.6951663123414</v>
      </c>
      <c r="H71" s="12">
        <f t="shared" si="12"/>
        <v>118.50746208351592</v>
      </c>
      <c r="I71" s="1">
        <v>2000</v>
      </c>
      <c r="J71" s="6">
        <f t="shared" si="8"/>
        <v>0.1129752320942103</v>
      </c>
      <c r="K71" s="7"/>
      <c r="L71" s="7"/>
      <c r="M71" s="7"/>
      <c r="N71" s="7"/>
      <c r="O71" s="7"/>
      <c r="P71" s="7"/>
      <c r="Q71" s="7"/>
    </row>
    <row r="72" spans="1:17">
      <c r="A72" s="1">
        <v>20011</v>
      </c>
      <c r="B72" s="9">
        <v>122.28452930850463</v>
      </c>
      <c r="C72" s="10">
        <f t="shared" si="9"/>
        <v>131.54730376358708</v>
      </c>
      <c r="D72" s="11">
        <f t="shared" si="10"/>
        <v>113.67399163895881</v>
      </c>
      <c r="E72" s="2">
        <v>-4.4523442858875995E-2</v>
      </c>
      <c r="F72" s="8">
        <v>4.6598316351613711E-2</v>
      </c>
      <c r="G72" s="12">
        <f t="shared" si="11"/>
        <v>123.45758331373227</v>
      </c>
      <c r="H72" s="12">
        <f t="shared" si="12"/>
        <v>120.77258488340817</v>
      </c>
      <c r="I72" s="1">
        <v>2001</v>
      </c>
      <c r="J72" s="6">
        <f t="shared" si="8"/>
        <v>2.1956975633035898E-2</v>
      </c>
      <c r="K72" s="7"/>
      <c r="L72" s="7"/>
      <c r="M72" s="7"/>
      <c r="N72" s="7"/>
      <c r="O72" s="7"/>
      <c r="P72" s="7"/>
      <c r="Q72" s="7"/>
    </row>
    <row r="73" spans="1:17">
      <c r="A73" s="1">
        <v>20012</v>
      </c>
      <c r="B73" s="9">
        <v>134.44867777208998</v>
      </c>
      <c r="C73" s="10">
        <f t="shared" si="9"/>
        <v>144.56491299487217</v>
      </c>
      <c r="D73" s="11">
        <f t="shared" si="10"/>
        <v>125.04033391903853</v>
      </c>
      <c r="E73" s="2">
        <v>-4.6978094413097082E-4</v>
      </c>
      <c r="F73" s="8">
        <v>4.6982631611447445E-4</v>
      </c>
      <c r="G73" s="12">
        <f t="shared" si="11"/>
        <v>135.67465299313264</v>
      </c>
      <c r="H73" s="12">
        <f t="shared" si="12"/>
        <v>132.84872048876971</v>
      </c>
      <c r="I73" s="1">
        <v>2001</v>
      </c>
      <c r="J73" s="6">
        <f t="shared" si="8"/>
        <v>2.1018670850399067E-2</v>
      </c>
      <c r="K73" s="7"/>
      <c r="L73" s="7"/>
      <c r="M73" s="7"/>
      <c r="N73" s="7"/>
      <c r="O73" s="7"/>
      <c r="P73" s="7"/>
      <c r="Q73" s="7"/>
    </row>
    <row r="74" spans="1:17">
      <c r="A74" s="1">
        <v>20013</v>
      </c>
      <c r="B74" s="9">
        <v>131.89455814998485</v>
      </c>
      <c r="C74" s="10">
        <f t="shared" si="9"/>
        <v>142.41635170550256</v>
      </c>
      <c r="D74" s="11">
        <f t="shared" si="10"/>
        <v>122.15011602530988</v>
      </c>
      <c r="E74" s="2">
        <v>4.2147944253747571E-3</v>
      </c>
      <c r="F74" s="8">
        <v>-4.1970299533778954E-3</v>
      </c>
      <c r="G74" s="12">
        <f t="shared" si="11"/>
        <v>133.65822105725869</v>
      </c>
      <c r="H74" s="12">
        <f t="shared" si="12"/>
        <v>129.77801732378771</v>
      </c>
      <c r="I74" s="1">
        <v>2001</v>
      </c>
      <c r="J74" s="6">
        <f t="shared" si="8"/>
        <v>2.9418982768482201E-2</v>
      </c>
      <c r="K74" s="7"/>
      <c r="L74" s="7"/>
      <c r="M74" s="7"/>
      <c r="N74" s="7"/>
      <c r="O74" s="7"/>
      <c r="P74" s="7"/>
      <c r="Q74" s="7"/>
    </row>
    <row r="75" spans="1:17">
      <c r="A75" s="1">
        <v>20014</v>
      </c>
      <c r="B75" s="9">
        <v>126.3878275070677</v>
      </c>
      <c r="C75" s="10">
        <f t="shared" si="9"/>
        <v>136.49319261232276</v>
      </c>
      <c r="D75" s="11">
        <f t="shared" si="10"/>
        <v>117.03061911910962</v>
      </c>
      <c r="E75" s="2">
        <v>1.6756044077848031E-4</v>
      </c>
      <c r="F75" s="8">
        <v>-1.6750532672504814E-4</v>
      </c>
      <c r="G75" s="12">
        <f t="shared" si="11"/>
        <v>128.09931649361263</v>
      </c>
      <c r="H75" s="12">
        <f t="shared" si="12"/>
        <v>124.33882348753895</v>
      </c>
      <c r="I75" s="1">
        <v>2001</v>
      </c>
      <c r="J75" s="6">
        <f t="shared" si="8"/>
        <v>2.9753601120039809E-2</v>
      </c>
      <c r="K75" s="7"/>
      <c r="L75" s="7"/>
      <c r="M75" s="7"/>
      <c r="N75" s="7"/>
      <c r="O75" s="7"/>
      <c r="P75" s="7"/>
      <c r="Q75" s="7"/>
    </row>
    <row r="76" spans="1:17">
      <c r="A76" s="1">
        <v>20021</v>
      </c>
      <c r="B76" s="9">
        <v>129.76921224783729</v>
      </c>
      <c r="C76" s="10">
        <f t="shared" si="9"/>
        <v>139.92943314787206</v>
      </c>
      <c r="D76" s="11">
        <f t="shared" si="10"/>
        <v>120.34672114360741</v>
      </c>
      <c r="E76" s="2">
        <v>-1.5377189674873337E-3</v>
      </c>
      <c r="F76" s="8">
        <v>1.5400951636663773E-3</v>
      </c>
      <c r="G76" s="12">
        <f t="shared" si="11"/>
        <v>131.32423969664549</v>
      </c>
      <c r="H76" s="12">
        <f t="shared" si="12"/>
        <v>127.86200594520891</v>
      </c>
      <c r="I76" s="1">
        <v>2002</v>
      </c>
      <c r="J76" s="6">
        <f t="shared" si="8"/>
        <v>2.6679931945832448E-2</v>
      </c>
      <c r="K76" s="7"/>
      <c r="L76" s="7"/>
      <c r="M76" s="7"/>
      <c r="N76" s="7"/>
      <c r="O76" s="7"/>
      <c r="P76" s="7"/>
      <c r="Q76" s="7"/>
    </row>
    <row r="77" spans="1:17">
      <c r="A77" s="1">
        <v>20022</v>
      </c>
      <c r="B77" s="9">
        <v>128.26724344653823</v>
      </c>
      <c r="C77" s="10">
        <f t="shared" si="9"/>
        <v>138.32949933656883</v>
      </c>
      <c r="D77" s="11">
        <f t="shared" si="10"/>
        <v>118.93692157638208</v>
      </c>
      <c r="E77" s="2">
        <v>1.4193454173749842E-4</v>
      </c>
      <c r="F77" s="8">
        <v>-1.4197212979660812E-4</v>
      </c>
      <c r="G77" s="12">
        <f t="shared" si="11"/>
        <v>129.8226964786985</v>
      </c>
      <c r="H77" s="12">
        <f t="shared" si="12"/>
        <v>126.36416870516463</v>
      </c>
      <c r="I77" s="1">
        <v>2002</v>
      </c>
      <c r="J77" s="6">
        <f t="shared" si="8"/>
        <v>2.6963452870766551E-2</v>
      </c>
      <c r="K77" s="7"/>
      <c r="L77" s="7"/>
      <c r="M77" s="7"/>
      <c r="N77" s="7"/>
      <c r="O77" s="7"/>
      <c r="P77" s="7"/>
      <c r="Q77" s="7"/>
    </row>
    <row r="78" spans="1:17">
      <c r="A78" s="1">
        <v>20023</v>
      </c>
      <c r="B78" s="9">
        <v>134.0570749047684</v>
      </c>
      <c r="C78" s="10">
        <f t="shared" si="9"/>
        <v>152.38118907679123</v>
      </c>
      <c r="D78" s="11">
        <f t="shared" si="10"/>
        <v>117.93648176079439</v>
      </c>
      <c r="E78" s="2">
        <v>5.4004768482183385E-2</v>
      </c>
      <c r="F78" s="8">
        <v>-5.1237530209717441E-2</v>
      </c>
      <c r="G78" s="12">
        <f t="shared" si="11"/>
        <v>143.01025416456284</v>
      </c>
      <c r="H78" s="12">
        <f t="shared" si="12"/>
        <v>125.30125448171975</v>
      </c>
      <c r="I78" s="1">
        <v>2002</v>
      </c>
      <c r="J78" s="6">
        <f t="shared" si="8"/>
        <v>0.13210044822642314</v>
      </c>
      <c r="K78" s="7"/>
      <c r="L78" s="7"/>
      <c r="M78" s="7"/>
      <c r="N78" s="7"/>
      <c r="O78" s="7"/>
      <c r="P78" s="7"/>
      <c r="Q78" s="7"/>
    </row>
    <row r="79" spans="1:17">
      <c r="A79" s="1">
        <v>20024</v>
      </c>
      <c r="B79" s="9">
        <v>132.8102968752857</v>
      </c>
      <c r="C79" s="10">
        <f t="shared" si="9"/>
        <v>150.94045657461771</v>
      </c>
      <c r="D79" s="11">
        <f t="shared" si="10"/>
        <v>116.85782815121756</v>
      </c>
      <c r="E79" s="2">
        <v>-1.558898557916244E-4</v>
      </c>
      <c r="F79" s="8">
        <v>1.5574530396111896E-4</v>
      </c>
      <c r="G79" s="12">
        <f t="shared" si="11"/>
        <v>141.6581219061963</v>
      </c>
      <c r="H79" s="12">
        <f t="shared" si="12"/>
        <v>124.15524225197268</v>
      </c>
      <c r="I79" s="1">
        <v>2002</v>
      </c>
      <c r="J79" s="6">
        <f t="shared" si="8"/>
        <v>0.1317885741243357</v>
      </c>
      <c r="K79" s="7"/>
      <c r="L79" s="7"/>
      <c r="M79" s="7"/>
      <c r="N79" s="7"/>
      <c r="O79" s="7"/>
      <c r="P79" s="7"/>
      <c r="Q79" s="7"/>
    </row>
    <row r="80" spans="1:17">
      <c r="A80" s="1">
        <v>20031</v>
      </c>
      <c r="B80" s="9">
        <v>132.49130077320729</v>
      </c>
      <c r="C80" s="10">
        <f t="shared" si="9"/>
        <v>141.56450734060491</v>
      </c>
      <c r="D80" s="11">
        <f t="shared" si="10"/>
        <v>123.99963020800001</v>
      </c>
      <c r="E80" s="2">
        <v>-5.9858754881582765E-2</v>
      </c>
      <c r="F80" s="8">
        <v>6.3670128793488434E-2</v>
      </c>
      <c r="G80" s="12">
        <f t="shared" si="11"/>
        <v>132.85876227976306</v>
      </c>
      <c r="H80" s="12">
        <f t="shared" si="12"/>
        <v>131.74302801270113</v>
      </c>
      <c r="I80" s="1">
        <v>2003</v>
      </c>
      <c r="J80" s="6">
        <f t="shared" si="8"/>
        <v>8.4211888671225938E-3</v>
      </c>
      <c r="K80" s="7"/>
      <c r="L80" s="7"/>
      <c r="M80" s="7"/>
      <c r="N80" s="7"/>
      <c r="O80" s="7"/>
      <c r="P80" s="7"/>
      <c r="Q80" s="7"/>
    </row>
    <row r="81" spans="1:17">
      <c r="A81" s="1">
        <v>20032</v>
      </c>
      <c r="B81" s="9">
        <v>135.11450239257618</v>
      </c>
      <c r="C81" s="10">
        <f t="shared" si="9"/>
        <v>144.28378772978826</v>
      </c>
      <c r="D81" s="11">
        <f t="shared" si="10"/>
        <v>126.52792418583245</v>
      </c>
      <c r="E81" s="2">
        <v>-5.788156556661983E-4</v>
      </c>
      <c r="F81" s="8">
        <v>5.7901642654933916E-4</v>
      </c>
      <c r="G81" s="12">
        <f t="shared" si="11"/>
        <v>135.410815994253</v>
      </c>
      <c r="H81" s="12">
        <f t="shared" si="12"/>
        <v>134.42920621974253</v>
      </c>
      <c r="I81" s="1">
        <v>2003</v>
      </c>
      <c r="J81" s="6">
        <f t="shared" si="8"/>
        <v>7.2650215715438131E-3</v>
      </c>
      <c r="K81" s="7"/>
      <c r="L81" s="7"/>
      <c r="M81" s="7"/>
      <c r="N81" s="7"/>
      <c r="O81" s="7"/>
      <c r="P81" s="7"/>
      <c r="Q81" s="7"/>
    </row>
    <row r="82" spans="1:17">
      <c r="A82" s="1">
        <v>20033</v>
      </c>
      <c r="B82" s="9">
        <v>134.53405973046225</v>
      </c>
      <c r="C82" s="10">
        <f t="shared" si="9"/>
        <v>150.055211717693</v>
      </c>
      <c r="D82" s="11">
        <f t="shared" si="10"/>
        <v>120.61835359273311</v>
      </c>
      <c r="E82" s="2">
        <v>4.4487549416658112E-2</v>
      </c>
      <c r="F82" s="8">
        <v>-4.2592706790527957E-2</v>
      </c>
      <c r="G82" s="12">
        <f t="shared" si="11"/>
        <v>140.8273166555372</v>
      </c>
      <c r="H82" s="12">
        <f t="shared" si="12"/>
        <v>128.15060101032563</v>
      </c>
      <c r="I82" s="1">
        <v>2003</v>
      </c>
      <c r="J82" s="6">
        <f t="shared" si="8"/>
        <v>9.422681267932638E-2</v>
      </c>
      <c r="K82" s="7"/>
      <c r="L82" s="7"/>
      <c r="M82" s="7"/>
      <c r="N82" s="7"/>
      <c r="O82" s="7"/>
      <c r="P82" s="7"/>
      <c r="Q82" s="7"/>
    </row>
    <row r="83" spans="1:17">
      <c r="A83" s="1">
        <v>20034</v>
      </c>
      <c r="B83" s="9">
        <v>136.4695144692748</v>
      </c>
      <c r="C83" s="10">
        <f t="shared" si="9"/>
        <v>152.10719921966702</v>
      </c>
      <c r="D83" s="11">
        <f t="shared" si="10"/>
        <v>122.4394847895246</v>
      </c>
      <c r="E83" s="2">
        <v>-7.0138139358133511E-4</v>
      </c>
      <c r="F83" s="8">
        <v>7.0184071150647398E-4</v>
      </c>
      <c r="G83" s="12">
        <f t="shared" si="11"/>
        <v>142.75311376985115</v>
      </c>
      <c r="H83" s="12">
        <f t="shared" si="12"/>
        <v>130.08545628264582</v>
      </c>
      <c r="I83" s="1">
        <v>2003</v>
      </c>
      <c r="J83" s="6">
        <f t="shared" si="8"/>
        <v>9.2824082627313592E-2</v>
      </c>
      <c r="K83" s="7"/>
      <c r="L83" s="7"/>
      <c r="M83" s="7"/>
      <c r="N83" s="7"/>
      <c r="O83" s="7"/>
      <c r="P83" s="7"/>
      <c r="Q83" s="7"/>
    </row>
    <row r="84" spans="1:17">
      <c r="A84" s="1">
        <v>20041</v>
      </c>
      <c r="B84" s="9">
        <v>135.35802330758378</v>
      </c>
      <c r="C84" s="10">
        <f t="shared" si="9"/>
        <v>148.20546423752427</v>
      </c>
      <c r="D84" s="11">
        <f t="shared" si="10"/>
        <v>123.62427612757814</v>
      </c>
      <c r="E84" s="2">
        <v>-1.7650362319196922E-2</v>
      </c>
      <c r="F84" s="8">
        <v>1.7967495915471643E-2</v>
      </c>
      <c r="G84" s="12">
        <f t="shared" si="11"/>
        <v>139.09132247619081</v>
      </c>
      <c r="H84" s="12">
        <f t="shared" si="12"/>
        <v>131.34423421752004</v>
      </c>
      <c r="I84" s="1">
        <v>2004</v>
      </c>
      <c r="J84" s="6">
        <f t="shared" si="8"/>
        <v>5.7234052842708154E-2</v>
      </c>
      <c r="K84" s="7"/>
      <c r="L84" s="7"/>
      <c r="M84" s="7"/>
      <c r="N84" s="7"/>
      <c r="O84" s="7"/>
      <c r="P84" s="7"/>
      <c r="Q84" s="7"/>
    </row>
    <row r="85" spans="1:17">
      <c r="A85" s="1">
        <v>20042</v>
      </c>
      <c r="B85" s="9">
        <v>145.61660205418394</v>
      </c>
      <c r="C85" s="10">
        <f t="shared" si="9"/>
        <v>159.26257171994465</v>
      </c>
      <c r="D85" s="11">
        <f t="shared" si="10"/>
        <v>133.13985148904308</v>
      </c>
      <c r="E85" s="2">
        <v>-1.098606170413019E-3</v>
      </c>
      <c r="F85" s="8">
        <v>1.0998987983121822E-3</v>
      </c>
      <c r="G85" s="12">
        <f t="shared" si="11"/>
        <v>149.46845472569018</v>
      </c>
      <c r="H85" s="12">
        <f t="shared" si="12"/>
        <v>141.45402816851495</v>
      </c>
      <c r="I85" s="1">
        <v>2004</v>
      </c>
      <c r="J85" s="6">
        <f t="shared" si="8"/>
        <v>5.5037862744476473E-2</v>
      </c>
      <c r="K85" s="7"/>
      <c r="L85" s="7"/>
      <c r="M85" s="7"/>
      <c r="N85" s="7"/>
      <c r="O85" s="7"/>
      <c r="P85" s="7"/>
      <c r="Q85" s="7"/>
    </row>
    <row r="86" spans="1:17">
      <c r="A86" s="1">
        <v>20043</v>
      </c>
      <c r="B86" s="9">
        <v>147.78796430519841</v>
      </c>
      <c r="C86" s="10">
        <f t="shared" si="9"/>
        <v>167.93486952384598</v>
      </c>
      <c r="D86" s="11">
        <f t="shared" si="10"/>
        <v>130.05806067598687</v>
      </c>
      <c r="E86" s="2">
        <v>3.896037074712555E-2</v>
      </c>
      <c r="F86" s="8">
        <v>-3.7499350408719212E-2</v>
      </c>
      <c r="G86" s="12">
        <f t="shared" si="11"/>
        <v>157.60743513817209</v>
      </c>
      <c r="H86" s="12">
        <f t="shared" si="12"/>
        <v>138.17978894108575</v>
      </c>
      <c r="I86" s="1">
        <v>2004</v>
      </c>
      <c r="J86" s="6">
        <f t="shared" si="8"/>
        <v>0.13145621355854201</v>
      </c>
      <c r="K86" s="7"/>
      <c r="L86" s="7"/>
      <c r="M86" s="7"/>
      <c r="N86" s="7"/>
      <c r="O86" s="7"/>
      <c r="P86" s="7"/>
      <c r="Q86" s="7"/>
    </row>
    <row r="87" spans="1:17">
      <c r="A87" s="1">
        <v>20044</v>
      </c>
      <c r="B87" s="9">
        <v>148.14230902785795</v>
      </c>
      <c r="C87" s="10">
        <f t="shared" si="9"/>
        <v>167.99182856701285</v>
      </c>
      <c r="D87" s="11">
        <f t="shared" si="10"/>
        <v>130.63815688710767</v>
      </c>
      <c r="E87" s="2">
        <v>-2.0535590145073224E-3</v>
      </c>
      <c r="F87" s="8">
        <v>2.0576966844345623E-3</v>
      </c>
      <c r="G87" s="12">
        <f t="shared" si="11"/>
        <v>157.66089139015185</v>
      </c>
      <c r="H87" s="12">
        <f t="shared" si="12"/>
        <v>138.79611038707358</v>
      </c>
      <c r="I87" s="1">
        <v>2004</v>
      </c>
      <c r="J87" s="6">
        <f t="shared" si="8"/>
        <v>0.12734229084771972</v>
      </c>
      <c r="K87" s="7"/>
      <c r="L87" s="7"/>
      <c r="M87" s="7"/>
      <c r="N87" s="7"/>
      <c r="O87" s="7"/>
      <c r="P87" s="7"/>
      <c r="Q87" s="7"/>
    </row>
    <row r="88" spans="1:17">
      <c r="A88" s="1">
        <v>20051</v>
      </c>
      <c r="B88" s="9">
        <v>148.4503958106942</v>
      </c>
      <c r="C88" s="10">
        <f t="shared" si="9"/>
        <v>169.98586300161017</v>
      </c>
      <c r="D88" s="11">
        <f t="shared" si="10"/>
        <v>129.64326210957302</v>
      </c>
      <c r="E88" s="2">
        <v>9.7698441471527619E-3</v>
      </c>
      <c r="F88" s="8">
        <v>-9.6751988346807094E-3</v>
      </c>
      <c r="G88" s="12">
        <f t="shared" si="11"/>
        <v>159.53229935744989</v>
      </c>
      <c r="H88" s="12">
        <f t="shared" si="12"/>
        <v>137.73908747235538</v>
      </c>
      <c r="I88" s="1">
        <v>2005</v>
      </c>
      <c r="J88" s="6">
        <f t="shared" si="8"/>
        <v>0.14680467348086754</v>
      </c>
      <c r="K88" s="7"/>
      <c r="L88" s="7"/>
      <c r="M88" s="7"/>
      <c r="N88" s="7"/>
      <c r="O88" s="7"/>
      <c r="P88" s="7"/>
      <c r="Q88" s="7"/>
    </row>
    <row r="89" spans="1:17">
      <c r="A89" s="1">
        <v>20052</v>
      </c>
      <c r="B89" s="9">
        <v>173.45463623308331</v>
      </c>
      <c r="C89" s="10">
        <f t="shared" si="9"/>
        <v>198.01424149230098</v>
      </c>
      <c r="D89" s="11">
        <f t="shared" si="10"/>
        <v>151.94114805661332</v>
      </c>
      <c r="E89" s="2">
        <v>-3.036934169423855E-3</v>
      </c>
      <c r="F89" s="8">
        <v>3.046116185854375E-3</v>
      </c>
      <c r="G89" s="12">
        <f t="shared" si="11"/>
        <v>185.83702605015398</v>
      </c>
      <c r="H89" s="12">
        <f t="shared" si="12"/>
        <v>161.42940822587181</v>
      </c>
      <c r="I89" s="1">
        <v>2005</v>
      </c>
      <c r="J89" s="6">
        <f t="shared" si="8"/>
        <v>0.14071470416901352</v>
      </c>
      <c r="K89" s="7"/>
      <c r="L89" s="7"/>
      <c r="M89" s="7"/>
      <c r="N89" s="7"/>
      <c r="O89" s="7"/>
      <c r="P89" s="7"/>
      <c r="Q89" s="7"/>
    </row>
    <row r="90" spans="1:17">
      <c r="A90" s="1">
        <v>20053</v>
      </c>
      <c r="B90" s="9">
        <v>174.10197428575253</v>
      </c>
      <c r="C90" s="10">
        <f t="shared" si="9"/>
        <v>201.6482004183197</v>
      </c>
      <c r="D90" s="11">
        <f t="shared" si="10"/>
        <v>150.31870631251388</v>
      </c>
      <c r="E90" s="2">
        <v>1.4565617729418223E-2</v>
      </c>
      <c r="F90" s="8">
        <v>-1.4356545004317156E-2</v>
      </c>
      <c r="G90" s="12">
        <f t="shared" si="11"/>
        <v>189.24750862206528</v>
      </c>
      <c r="H90" s="12">
        <f t="shared" si="12"/>
        <v>159.70564995511467</v>
      </c>
      <c r="I90" s="1">
        <v>2005</v>
      </c>
      <c r="J90" s="6">
        <f t="shared" si="8"/>
        <v>0.16968135363280684</v>
      </c>
      <c r="K90" s="7"/>
      <c r="L90" s="7"/>
      <c r="M90" s="7"/>
      <c r="N90" s="7"/>
      <c r="O90" s="7"/>
      <c r="P90" s="7"/>
      <c r="Q90" s="7"/>
    </row>
    <row r="91" spans="1:17">
      <c r="A91" s="1">
        <v>20054</v>
      </c>
      <c r="B91" s="9">
        <v>181.62328101666063</v>
      </c>
      <c r="C91" s="10">
        <f t="shared" si="9"/>
        <v>209.64593445159375</v>
      </c>
      <c r="D91" s="11">
        <f t="shared" si="10"/>
        <v>157.34631300951474</v>
      </c>
      <c r="E91" s="2">
        <v>-3.3922197388388531E-3</v>
      </c>
      <c r="F91" s="8">
        <v>3.4037515438081201E-3</v>
      </c>
      <c r="G91" s="12">
        <f t="shared" si="11"/>
        <v>196.75340868603388</v>
      </c>
      <c r="H91" s="12">
        <f t="shared" si="12"/>
        <v>167.17210920497055</v>
      </c>
      <c r="I91" s="1">
        <v>2005</v>
      </c>
      <c r="J91" s="6">
        <f t="shared" si="8"/>
        <v>0.16287173822363543</v>
      </c>
      <c r="K91" s="7"/>
      <c r="L91" s="7"/>
      <c r="M91" s="7"/>
      <c r="N91" s="7"/>
      <c r="O91" s="7"/>
      <c r="P91" s="7"/>
      <c r="Q91" s="7"/>
    </row>
    <row r="92" spans="1:17">
      <c r="A92" s="1">
        <v>20061</v>
      </c>
      <c r="B92" s="9">
        <v>191.81960768730829</v>
      </c>
      <c r="C92" s="10">
        <f t="shared" si="9"/>
        <v>217.65322380150096</v>
      </c>
      <c r="D92" s="11">
        <f t="shared" si="10"/>
        <v>169.05221602780742</v>
      </c>
      <c r="E92" s="2">
        <v>-1.699171570672886E-2</v>
      </c>
      <c r="F92" s="8">
        <v>1.728540978701254E-2</v>
      </c>
      <c r="G92" s="12">
        <f t="shared" si="11"/>
        <v>204.26827644653122</v>
      </c>
      <c r="H92" s="12">
        <f t="shared" si="12"/>
        <v>179.60901007851362</v>
      </c>
      <c r="I92" s="1">
        <v>2006</v>
      </c>
      <c r="J92" s="6">
        <f t="shared" si="8"/>
        <v>0.12855446148245445</v>
      </c>
      <c r="K92" s="7"/>
      <c r="L92" s="7"/>
      <c r="M92" s="7"/>
      <c r="N92" s="7"/>
      <c r="O92" s="7"/>
      <c r="P92" s="7"/>
      <c r="Q92" s="7"/>
    </row>
    <row r="93" spans="1:17">
      <c r="A93" s="1">
        <v>20062</v>
      </c>
      <c r="B93" s="9">
        <v>196.89861253666913</v>
      </c>
      <c r="C93" s="10">
        <f t="shared" si="9"/>
        <v>222.85655316038972</v>
      </c>
      <c r="D93" s="11">
        <f t="shared" si="10"/>
        <v>173.96420568976771</v>
      </c>
      <c r="E93" s="2">
        <v>-2.505183414376666E-3</v>
      </c>
      <c r="F93" s="8">
        <v>2.5115224501084388E-3</v>
      </c>
      <c r="G93" s="12">
        <f t="shared" si="11"/>
        <v>209.15161840379614</v>
      </c>
      <c r="H93" s="12">
        <f t="shared" si="12"/>
        <v>184.8277384775277</v>
      </c>
      <c r="I93" s="1">
        <v>2006</v>
      </c>
      <c r="J93" s="6">
        <f t="shared" si="8"/>
        <v>0.12353504990665441</v>
      </c>
      <c r="K93" s="7"/>
      <c r="L93" s="7"/>
      <c r="M93" s="7"/>
      <c r="N93" s="7"/>
      <c r="O93" s="7"/>
      <c r="P93" s="7"/>
      <c r="Q93" s="7"/>
    </row>
    <row r="94" spans="1:17">
      <c r="A94" s="1">
        <v>20063</v>
      </c>
      <c r="B94" s="9">
        <v>198.75289327238548</v>
      </c>
      <c r="C94" s="10">
        <f t="shared" si="9"/>
        <v>217.15960016619354</v>
      </c>
      <c r="D94" s="11">
        <f t="shared" si="10"/>
        <v>181.90636465191434</v>
      </c>
      <c r="E94" s="2">
        <v>-3.4654401850649608E-2</v>
      </c>
      <c r="F94" s="8">
        <v>3.5898472414066962E-2</v>
      </c>
      <c r="G94" s="12">
        <f t="shared" si="11"/>
        <v>203.80500901848026</v>
      </c>
      <c r="H94" s="12">
        <f t="shared" si="12"/>
        <v>193.26586098544391</v>
      </c>
      <c r="I94" s="1">
        <v>2006</v>
      </c>
      <c r="J94" s="6">
        <f t="shared" si="8"/>
        <v>5.3026387991206431E-2</v>
      </c>
      <c r="K94" s="7"/>
      <c r="L94" s="7"/>
      <c r="M94" s="7"/>
      <c r="N94" s="7"/>
      <c r="O94" s="7"/>
      <c r="P94" s="7"/>
      <c r="Q94" s="7"/>
    </row>
    <row r="95" spans="1:17">
      <c r="A95" s="1">
        <v>20064</v>
      </c>
      <c r="B95" s="9">
        <v>215.91458404497354</v>
      </c>
      <c r="C95" s="10">
        <f t="shared" si="9"/>
        <v>235.33203752529766</v>
      </c>
      <c r="D95" s="11">
        <f t="shared" si="10"/>
        <v>198.09929232379486</v>
      </c>
      <c r="E95" s="2">
        <v>-2.4526869988927835E-3</v>
      </c>
      <c r="F95" s="8">
        <v>2.4587499426176329E-3</v>
      </c>
      <c r="G95" s="12">
        <f t="shared" si="11"/>
        <v>220.85990208802713</v>
      </c>
      <c r="H95" s="12">
        <f t="shared" si="12"/>
        <v>210.46998748409345</v>
      </c>
      <c r="I95" s="1">
        <v>2006</v>
      </c>
      <c r="J95" s="6">
        <f t="shared" si="8"/>
        <v>4.8120485468316154E-2</v>
      </c>
      <c r="K95" s="7"/>
      <c r="L95" s="7"/>
      <c r="M95" s="7"/>
      <c r="N95" s="7"/>
      <c r="O95" s="7"/>
      <c r="P95" s="7"/>
      <c r="Q95" s="7"/>
    </row>
    <row r="96" spans="1:17">
      <c r="A96" s="1">
        <v>20071</v>
      </c>
      <c r="B96" s="9">
        <v>223.67725381572689</v>
      </c>
      <c r="C96" s="10">
        <f t="shared" si="9"/>
        <v>247.18940582370902</v>
      </c>
      <c r="D96" s="11">
        <f t="shared" si="10"/>
        <v>202.40153134496225</v>
      </c>
      <c r="E96" s="2">
        <v>1.3932291205855929E-2</v>
      </c>
      <c r="F96" s="8">
        <v>-1.3740894582723318E-2</v>
      </c>
      <c r="G96" s="12">
        <f t="shared" si="11"/>
        <v>231.98808178233369</v>
      </c>
      <c r="H96" s="12">
        <f t="shared" si="12"/>
        <v>215.04088817897653</v>
      </c>
      <c r="I96" s="1">
        <v>2007</v>
      </c>
      <c r="J96" s="6">
        <f t="shared" si="8"/>
        <v>7.5766280720340265E-2</v>
      </c>
      <c r="K96" s="7"/>
      <c r="L96" s="7"/>
      <c r="M96" s="7"/>
      <c r="N96" s="7"/>
      <c r="O96" s="7"/>
      <c r="P96" s="7"/>
      <c r="Q96" s="7"/>
    </row>
    <row r="97" spans="1:17">
      <c r="A97" s="1">
        <v>20072</v>
      </c>
      <c r="B97" s="9">
        <v>231.87537860971676</v>
      </c>
      <c r="C97" s="10">
        <f t="shared" si="9"/>
        <v>255.64653369295584</v>
      </c>
      <c r="D97" s="11">
        <f t="shared" si="10"/>
        <v>210.3145771589559</v>
      </c>
      <c r="E97" s="2">
        <v>-2.3522190158172807E-3</v>
      </c>
      <c r="F97" s="8">
        <v>2.3577837198558438E-3</v>
      </c>
      <c r="G97" s="12">
        <f t="shared" si="11"/>
        <v>239.92512449351574</v>
      </c>
      <c r="H97" s="12">
        <f t="shared" si="12"/>
        <v>223.44807951164466</v>
      </c>
      <c r="I97" s="1">
        <v>2007</v>
      </c>
      <c r="J97" s="6">
        <f t="shared" si="8"/>
        <v>7.1059916238905937E-2</v>
      </c>
      <c r="K97" s="7"/>
      <c r="L97" s="7"/>
      <c r="M97" s="7"/>
      <c r="N97" s="7"/>
      <c r="O97" s="7"/>
      <c r="P97" s="7"/>
      <c r="Q97" s="7"/>
    </row>
    <row r="98" spans="1:17">
      <c r="A98" s="1">
        <v>20073</v>
      </c>
      <c r="B98" s="9">
        <v>223.35460935852015</v>
      </c>
      <c r="C98" s="10">
        <f t="shared" si="9"/>
        <v>241.10044874618166</v>
      </c>
      <c r="D98" s="11">
        <f t="shared" si="10"/>
        <v>206.91492330981598</v>
      </c>
      <c r="E98" s="2">
        <v>-2.0920794264792208E-2</v>
      </c>
      <c r="F98" s="8">
        <v>2.1367785486841484E-2</v>
      </c>
      <c r="G98" s="12">
        <f t="shared" si="11"/>
        <v>226.27357525741428</v>
      </c>
      <c r="H98" s="12">
        <f t="shared" si="12"/>
        <v>219.83612767332514</v>
      </c>
      <c r="I98" s="1">
        <v>2007</v>
      </c>
      <c r="J98" s="6">
        <f t="shared" si="8"/>
        <v>2.8821646450805951E-2</v>
      </c>
      <c r="K98" s="7"/>
      <c r="L98" s="7"/>
      <c r="M98" s="7"/>
      <c r="N98" s="7"/>
      <c r="O98" s="7"/>
      <c r="P98" s="7"/>
      <c r="Q98" s="7"/>
    </row>
    <row r="99" spans="1:17">
      <c r="A99" s="1">
        <v>20074</v>
      </c>
      <c r="B99" s="9">
        <v>225.59425390684166</v>
      </c>
      <c r="C99" s="10">
        <f t="shared" si="9"/>
        <v>243.13930345922188</v>
      </c>
      <c r="D99" s="11">
        <f t="shared" si="10"/>
        <v>209.31525585204753</v>
      </c>
      <c r="E99" s="2">
        <v>-1.5552554787557904E-3</v>
      </c>
      <c r="F99" s="8">
        <v>1.5576542177804242E-3</v>
      </c>
      <c r="G99" s="12">
        <f t="shared" si="11"/>
        <v>228.18704720551389</v>
      </c>
      <c r="H99" s="12">
        <f t="shared" si="12"/>
        <v>222.3863536443265</v>
      </c>
      <c r="I99" s="1">
        <v>2007</v>
      </c>
      <c r="J99" s="6">
        <f t="shared" si="8"/>
        <v>2.5712949069982796E-2</v>
      </c>
      <c r="K99" s="7"/>
      <c r="L99" s="7"/>
      <c r="M99" s="7"/>
      <c r="N99" s="7"/>
      <c r="O99" s="7"/>
      <c r="P99" s="7"/>
      <c r="Q99" s="7"/>
    </row>
    <row r="100" spans="1:17">
      <c r="A100" s="1">
        <v>20081</v>
      </c>
      <c r="B100" s="9">
        <v>226.66633835966201</v>
      </c>
      <c r="C100" s="10">
        <f t="shared" si="9"/>
        <v>227.53468144510339</v>
      </c>
      <c r="D100" s="11">
        <f t="shared" si="10"/>
        <v>225.80129469998806</v>
      </c>
      <c r="E100" s="2">
        <v>-6.8605993811369781E-2</v>
      </c>
      <c r="F100" s="8">
        <v>7.365944640895461E-2</v>
      </c>
      <c r="G100" s="12">
        <f t="shared" si="11"/>
        <v>213.54205740131692</v>
      </c>
      <c r="H100" s="12">
        <f t="shared" si="12"/>
        <v>239.90189521585762</v>
      </c>
      <c r="I100" s="1">
        <v>2008</v>
      </c>
      <c r="J100" s="6">
        <f t="shared" ref="J100:J115" si="13">(G100-H100)/B100</f>
        <v>-0.11629357056412284</v>
      </c>
      <c r="K100" s="7"/>
      <c r="L100" s="7"/>
      <c r="M100" s="7"/>
      <c r="N100" s="7"/>
      <c r="O100" s="7"/>
      <c r="P100" s="7"/>
      <c r="Q100" s="7"/>
    </row>
    <row r="101" spans="1:17">
      <c r="A101" s="1">
        <v>20082</v>
      </c>
      <c r="B101" s="9">
        <v>220.95996376616438</v>
      </c>
      <c r="C101" s="10">
        <f t="shared" ref="C101:C115" si="14">C100*(($B101/$B100)*(1+E101))</f>
        <v>221.90875824352597</v>
      </c>
      <c r="D101" s="11">
        <f t="shared" ref="D101:D115" si="15">D100*(($B101/$B100)*(1+F101))</f>
        <v>220.01521979886584</v>
      </c>
      <c r="E101" s="2">
        <v>4.6126756283104697E-4</v>
      </c>
      <c r="F101" s="8">
        <v>-4.610189585442237E-4</v>
      </c>
      <c r="G101" s="12">
        <f t="shared" si="11"/>
        <v>208.26210971326964</v>
      </c>
      <c r="H101" s="12">
        <f t="shared" si="12"/>
        <v>233.75449762682069</v>
      </c>
      <c r="I101" s="1">
        <v>2008</v>
      </c>
      <c r="J101" s="6">
        <f t="shared" si="13"/>
        <v>-0.11537107211209051</v>
      </c>
      <c r="K101" s="7"/>
      <c r="L101" s="7"/>
      <c r="M101" s="7"/>
      <c r="N101" s="7"/>
      <c r="O101" s="7"/>
      <c r="P101" s="7"/>
      <c r="Q101" s="7"/>
    </row>
    <row r="102" spans="1:17">
      <c r="A102" s="1">
        <v>20083</v>
      </c>
      <c r="B102" s="9">
        <v>220.79655804195764</v>
      </c>
      <c r="C102" s="10">
        <f t="shared" si="14"/>
        <v>214.71718870366911</v>
      </c>
      <c r="D102" s="11">
        <f t="shared" si="15"/>
        <v>227.04805693520632</v>
      </c>
      <c r="E102" s="2">
        <v>-3.1691687397269241E-2</v>
      </c>
      <c r="F102" s="8">
        <v>3.2728960464669221E-2</v>
      </c>
      <c r="G102" s="12">
        <f t="shared" si="11"/>
        <v>201.5127977150625</v>
      </c>
      <c r="H102" s="12">
        <f t="shared" si="12"/>
        <v>241.22651394096201</v>
      </c>
      <c r="I102" s="1">
        <v>2008</v>
      </c>
      <c r="J102" s="6">
        <f t="shared" si="13"/>
        <v>-0.17986564907571054</v>
      </c>
      <c r="K102" s="7"/>
      <c r="L102" s="7"/>
      <c r="M102" s="7"/>
      <c r="N102" s="7"/>
      <c r="O102" s="7"/>
      <c r="P102" s="7"/>
      <c r="Q102" s="7"/>
    </row>
    <row r="103" spans="1:17">
      <c r="A103" s="1">
        <v>20084</v>
      </c>
      <c r="B103" s="9">
        <v>192.39291449045874</v>
      </c>
      <c r="C103" s="10">
        <f t="shared" si="14"/>
        <v>187.71475106808433</v>
      </c>
      <c r="D103" s="11">
        <f t="shared" si="15"/>
        <v>197.18765685224685</v>
      </c>
      <c r="E103" s="2">
        <v>3.309246820043299E-3</v>
      </c>
      <c r="F103" s="8">
        <v>-3.2983846687727469E-3</v>
      </c>
      <c r="G103" s="12">
        <f t="shared" si="11"/>
        <v>176.17091993655467</v>
      </c>
      <c r="H103" s="12">
        <f t="shared" si="12"/>
        <v>209.50142316447361</v>
      </c>
      <c r="I103" s="1">
        <v>2008</v>
      </c>
      <c r="J103" s="6">
        <f t="shared" si="13"/>
        <v>-0.17324184373521659</v>
      </c>
      <c r="K103" s="7"/>
      <c r="L103" s="7"/>
      <c r="M103" s="7"/>
      <c r="N103" s="7"/>
      <c r="O103" s="7"/>
      <c r="P103" s="7"/>
      <c r="Q103" s="7"/>
    </row>
    <row r="104" spans="1:17">
      <c r="A104" s="1">
        <v>20091</v>
      </c>
      <c r="B104" s="9">
        <v>189.79242706194955</v>
      </c>
      <c r="C104" s="10">
        <f t="shared" si="14"/>
        <v>177.56002087514656</v>
      </c>
      <c r="D104" s="11">
        <f t="shared" si="15"/>
        <v>202.86753087039074</v>
      </c>
      <c r="E104" s="2">
        <v>-4.1136074976280024E-2</v>
      </c>
      <c r="F104" s="8">
        <v>4.2900825128892262E-2</v>
      </c>
      <c r="G104" s="12">
        <f t="shared" si="11"/>
        <v>166.64067178280945</v>
      </c>
      <c r="H104" s="12">
        <f t="shared" si="12"/>
        <v>215.53598795007625</v>
      </c>
      <c r="I104" s="1">
        <v>2009</v>
      </c>
      <c r="J104" s="6">
        <f t="shared" si="13"/>
        <v>-0.25762522206066224</v>
      </c>
      <c r="K104" s="7"/>
      <c r="L104" s="7"/>
      <c r="M104" s="7"/>
      <c r="N104" s="7"/>
      <c r="O104" s="7"/>
      <c r="P104" s="7"/>
      <c r="Q104" s="7"/>
    </row>
    <row r="105" spans="1:17">
      <c r="A105" s="1">
        <v>20092</v>
      </c>
      <c r="B105" s="9">
        <v>156.96439109812474</v>
      </c>
      <c r="C105" s="10">
        <f t="shared" si="14"/>
        <v>147.68828662053684</v>
      </c>
      <c r="D105" s="11">
        <f t="shared" si="15"/>
        <v>166.82310821687179</v>
      </c>
      <c r="E105" s="2">
        <v>5.7235152127854683E-3</v>
      </c>
      <c r="F105" s="8">
        <v>-5.6909204771546928E-3</v>
      </c>
      <c r="G105" s="12">
        <f t="shared" si="11"/>
        <v>138.60594955777685</v>
      </c>
      <c r="H105" s="12">
        <f t="shared" si="12"/>
        <v>177.24070129979538</v>
      </c>
      <c r="I105" s="1">
        <v>2009</v>
      </c>
      <c r="J105" s="6">
        <f t="shared" si="13"/>
        <v>-0.24613704721006682</v>
      </c>
      <c r="K105" s="7"/>
      <c r="L105" s="7"/>
      <c r="M105" s="7"/>
      <c r="N105" s="7"/>
      <c r="O105" s="7"/>
      <c r="P105" s="7"/>
      <c r="Q105" s="7"/>
    </row>
    <row r="106" spans="1:17">
      <c r="A106" s="1">
        <v>20093</v>
      </c>
      <c r="B106" s="9">
        <v>159.52686469225708</v>
      </c>
      <c r="C106" s="10">
        <f t="shared" si="14"/>
        <v>161.08088479375402</v>
      </c>
      <c r="D106" s="11">
        <f t="shared" si="15"/>
        <v>157.98781592843685</v>
      </c>
      <c r="E106" s="2">
        <v>7.3161945771823333E-2</v>
      </c>
      <c r="F106" s="8">
        <v>-6.8174273491870774E-2</v>
      </c>
      <c r="G106" s="12">
        <f t="shared" si="11"/>
        <v>151.17494760982945</v>
      </c>
      <c r="H106" s="12">
        <f t="shared" si="12"/>
        <v>167.85367201992426</v>
      </c>
      <c r="I106" s="1">
        <v>2009</v>
      </c>
      <c r="J106" s="6">
        <f t="shared" si="13"/>
        <v>-0.10455119545080828</v>
      </c>
    </row>
    <row r="107" spans="1:17">
      <c r="A107" s="1">
        <v>20094</v>
      </c>
      <c r="B107" s="9">
        <v>153.94866102995826</v>
      </c>
      <c r="C107" s="10">
        <f t="shared" si="14"/>
        <v>156.11304751484616</v>
      </c>
      <c r="D107" s="11">
        <f t="shared" si="15"/>
        <v>151.81426216870921</v>
      </c>
      <c r="E107" s="2">
        <v>4.2760576844032006E-3</v>
      </c>
      <c r="F107" s="8">
        <v>-4.2578491786352535E-3</v>
      </c>
      <c r="G107" s="12">
        <f t="shared" si="11"/>
        <v>146.51261575503091</v>
      </c>
      <c r="H107" s="12">
        <f t="shared" si="12"/>
        <v>161.29459870219398</v>
      </c>
      <c r="I107" s="1">
        <v>2009</v>
      </c>
      <c r="J107" s="6">
        <f t="shared" si="13"/>
        <v>-9.6018912072814405E-2</v>
      </c>
    </row>
    <row r="108" spans="1:17">
      <c r="A108" s="1">
        <v>20101</v>
      </c>
      <c r="B108" s="9">
        <v>158.68601651008674</v>
      </c>
      <c r="C108" s="10">
        <f t="shared" si="14"/>
        <v>157.88608773430065</v>
      </c>
      <c r="D108" s="11">
        <f t="shared" si="15"/>
        <v>159.48998353182884</v>
      </c>
      <c r="E108" s="2">
        <v>-1.8835289685407708E-2</v>
      </c>
      <c r="F108" s="8">
        <v>1.919690876173763E-2</v>
      </c>
      <c r="G108" s="12">
        <f t="shared" si="11"/>
        <v>148.1766199143658</v>
      </c>
      <c r="H108" s="12">
        <f t="shared" si="12"/>
        <v>169.44964539759872</v>
      </c>
      <c r="I108" s="1">
        <v>2010</v>
      </c>
      <c r="J108" s="6">
        <f t="shared" si="13"/>
        <v>-0.13405734135295225</v>
      </c>
    </row>
    <row r="109" spans="1:17">
      <c r="A109" s="1">
        <v>20102</v>
      </c>
      <c r="B109" s="9">
        <v>172.10737789438323</v>
      </c>
      <c r="C109" s="10">
        <f t="shared" si="14"/>
        <v>171.61103118835453</v>
      </c>
      <c r="D109" s="11">
        <f t="shared" si="15"/>
        <v>172.60512804974061</v>
      </c>
      <c r="E109" s="2">
        <v>2.167945417433037E-3</v>
      </c>
      <c r="F109" s="8">
        <v>-2.1633500351305734E-3</v>
      </c>
      <c r="G109" s="12">
        <f t="shared" si="11"/>
        <v>161.0575251209091</v>
      </c>
      <c r="H109" s="12">
        <f t="shared" si="12"/>
        <v>183.38379059396399</v>
      </c>
      <c r="I109" s="1">
        <v>2010</v>
      </c>
      <c r="J109" s="6">
        <f t="shared" si="13"/>
        <v>-0.12972288431908946</v>
      </c>
    </row>
    <row r="110" spans="1:17">
      <c r="A110" s="1">
        <v>20103</v>
      </c>
      <c r="B110" s="9">
        <v>161.19825765527062</v>
      </c>
      <c r="C110" s="10">
        <f t="shared" si="14"/>
        <v>166.48713153978636</v>
      </c>
      <c r="D110" s="11">
        <f t="shared" si="15"/>
        <v>156.07737799936959</v>
      </c>
      <c r="E110" s="2">
        <v>3.5796918250587728E-2</v>
      </c>
      <c r="F110" s="8">
        <v>-3.4559727765347104E-2</v>
      </c>
      <c r="G110" s="12">
        <f t="shared" si="11"/>
        <v>156.24872821169103</v>
      </c>
      <c r="H110" s="12">
        <f t="shared" si="12"/>
        <v>165.82393308293348</v>
      </c>
      <c r="I110" s="1">
        <v>2010</v>
      </c>
      <c r="J110" s="6">
        <f t="shared" si="13"/>
        <v>-5.9400175972865871E-2</v>
      </c>
    </row>
    <row r="111" spans="1:17">
      <c r="A111" s="1">
        <v>20104</v>
      </c>
      <c r="B111" s="9">
        <v>180.84093445774539</v>
      </c>
      <c r="C111" s="10">
        <f t="shared" si="14"/>
        <v>186.64447707016481</v>
      </c>
      <c r="D111" s="11">
        <f t="shared" si="15"/>
        <v>175.21781042360956</v>
      </c>
      <c r="E111" s="2">
        <v>-6.9496993083961733E-4</v>
      </c>
      <c r="F111" s="8">
        <v>6.9536726114338698E-4</v>
      </c>
      <c r="G111" s="12">
        <f t="shared" si="11"/>
        <v>175.16646421996973</v>
      </c>
      <c r="H111" s="12">
        <f t="shared" si="12"/>
        <v>186.15962699437529</v>
      </c>
      <c r="I111" s="1">
        <v>2010</v>
      </c>
      <c r="J111" s="6">
        <f t="shared" si="13"/>
        <v>-6.0789128342920516E-2</v>
      </c>
    </row>
    <row r="112" spans="1:17">
      <c r="A112" s="1">
        <v>20111</v>
      </c>
      <c r="B112" s="9">
        <v>180.71182724569758</v>
      </c>
      <c r="C112" s="10">
        <f t="shared" si="14"/>
        <v>182.40881135464778</v>
      </c>
      <c r="D112" s="11">
        <f t="shared" si="15"/>
        <v>179.03057385729142</v>
      </c>
      <c r="E112" s="2">
        <v>-2.1995540289812987E-2</v>
      </c>
      <c r="F112" s="8">
        <v>2.2490119506742845E-2</v>
      </c>
      <c r="G112" s="12">
        <f t="shared" si="11"/>
        <v>171.19127781932445</v>
      </c>
      <c r="H112" s="12">
        <f t="shared" si="12"/>
        <v>190.21048584779905</v>
      </c>
      <c r="I112" s="1">
        <v>2011</v>
      </c>
      <c r="J112" s="6">
        <f t="shared" si="13"/>
        <v>-0.10524606119230863</v>
      </c>
    </row>
    <row r="113" spans="1:10">
      <c r="A113" s="1">
        <v>20112</v>
      </c>
      <c r="B113" s="9">
        <v>178.47834956629893</v>
      </c>
      <c r="C113" s="10">
        <f t="shared" si="14"/>
        <v>179.85252898100399</v>
      </c>
      <c r="D113" s="11">
        <f t="shared" si="15"/>
        <v>177.11459570706745</v>
      </c>
      <c r="E113" s="2">
        <v>-1.6754027053856868E-3</v>
      </c>
      <c r="F113" s="8">
        <v>1.6781129047678256E-3</v>
      </c>
      <c r="G113" s="12">
        <f t="shared" si="11"/>
        <v>168.7921982860432</v>
      </c>
      <c r="H113" s="12">
        <f t="shared" si="12"/>
        <v>188.17486071977837</v>
      </c>
      <c r="I113" s="1">
        <v>2011</v>
      </c>
      <c r="J113" s="6">
        <f t="shared" si="13"/>
        <v>-0.10859951630455397</v>
      </c>
    </row>
    <row r="114" spans="1:10">
      <c r="A114" s="1">
        <v>20113</v>
      </c>
      <c r="B114" s="9">
        <v>197.47668810371297</v>
      </c>
      <c r="C114" s="10">
        <f t="shared" si="14"/>
        <v>223.49721107625453</v>
      </c>
      <c r="D114" s="11">
        <f t="shared" si="15"/>
        <v>174.48553556604983</v>
      </c>
      <c r="E114" s="2">
        <v>0.1231176837859389</v>
      </c>
      <c r="F114" s="8">
        <v>-0.10962125315109417</v>
      </c>
      <c r="G114" s="12">
        <f t="shared" si="11"/>
        <v>209.75287799453338</v>
      </c>
      <c r="H114" s="12">
        <f t="shared" si="12"/>
        <v>185.38162381073141</v>
      </c>
      <c r="I114" s="1">
        <v>2011</v>
      </c>
      <c r="J114" s="6">
        <f t="shared" si="13"/>
        <v>0.12341332244240598</v>
      </c>
    </row>
    <row r="115" spans="1:10">
      <c r="A115" s="1">
        <v>20114</v>
      </c>
      <c r="B115" s="9">
        <v>189.28076392207791</v>
      </c>
      <c r="C115" s="10">
        <f t="shared" si="14"/>
        <v>213.86997663957447</v>
      </c>
      <c r="D115" s="11">
        <f t="shared" si="15"/>
        <v>167.51858933023345</v>
      </c>
      <c r="E115" s="2">
        <v>-1.6402380380736714E-3</v>
      </c>
      <c r="F115" s="8">
        <v>1.6429331516594203E-3</v>
      </c>
      <c r="G115" s="12">
        <f t="shared" si="11"/>
        <v>200.71768636731997</v>
      </c>
      <c r="H115" s="12">
        <f t="shared" si="12"/>
        <v>177.97961308240485</v>
      </c>
      <c r="I115" s="1">
        <v>2011</v>
      </c>
      <c r="J115" s="6">
        <f t="shared" si="13"/>
        <v>0.1201288118969966</v>
      </c>
    </row>
  </sheetData>
  <pageMargins left="0.75" right="0.75" top="1" bottom="1" header="0.5" footer="0.5"/>
  <pageSetup orientation="portrait" horizontalDpi="1200" verticalDpi="1200" r:id="rId1"/>
  <headerFooter alignWithMargins="0"/>
  <drawing r:id="rId2"/>
  <legacyDrawing r:id="rId3"/>
  <oleObjects>
    <oleObject progId="Equation.3" shapeId="1025" r:id="rId4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Demand&amp;Supply&amp;LiqMetric4Q2011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dgeltner</dc:creator>
  <cp:lastModifiedBy>dgeltner</cp:lastModifiedBy>
  <dcterms:created xsi:type="dcterms:W3CDTF">2012-02-08T18:01:16Z</dcterms:created>
  <dcterms:modified xsi:type="dcterms:W3CDTF">2012-02-10T20:47:26Z</dcterms:modified>
</cp:coreProperties>
</file>