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25" windowWidth="21015" windowHeight="11445"/>
  </bookViews>
  <sheets>
    <sheet name="Teleinf" sheetId="2" r:id="rId1"/>
    <sheet name="Hoja1" sheetId="3" r:id="rId2"/>
  </sheets>
  <calcPr calcId="145621"/>
</workbook>
</file>

<file path=xl/calcChain.xml><?xml version="1.0" encoding="utf-8"?>
<calcChain xmlns="http://schemas.openxmlformats.org/spreadsheetml/2006/main">
  <c r="J6" i="2" l="1"/>
  <c r="M19" i="2"/>
  <c r="M18" i="2"/>
  <c r="P39" i="2" l="1"/>
  <c r="M39" i="2"/>
  <c r="J39" i="2"/>
  <c r="J37" i="2"/>
  <c r="P36" i="2"/>
  <c r="J36" i="2"/>
  <c r="P35" i="2"/>
  <c r="J35" i="2"/>
  <c r="P33" i="2"/>
  <c r="J33" i="2"/>
  <c r="M26" i="2"/>
  <c r="J26" i="2"/>
  <c r="M25" i="2"/>
  <c r="J25" i="2"/>
  <c r="P23" i="2"/>
  <c r="P22" i="2"/>
  <c r="M21" i="2"/>
  <c r="P18" i="2"/>
  <c r="S16" i="2"/>
  <c r="P15" i="2"/>
  <c r="M15" i="2"/>
  <c r="P9" i="2"/>
  <c r="M9" i="2"/>
  <c r="J9" i="2"/>
  <c r="J8" i="2"/>
  <c r="P7" i="2"/>
  <c r="S6" i="2"/>
  <c r="M6" i="2"/>
  <c r="P5" i="2"/>
  <c r="J5" i="2"/>
  <c r="M4" i="2"/>
</calcChain>
</file>

<file path=xl/sharedStrings.xml><?xml version="1.0" encoding="utf-8"?>
<sst xmlns="http://schemas.openxmlformats.org/spreadsheetml/2006/main" count="343" uniqueCount="316">
  <si>
    <t xml:space="preserve">NOMBRE COMPLETO (NO SIGLA) </t>
  </si>
  <si>
    <t>PÚBLICO</t>
  </si>
  <si>
    <t>PRIVADO</t>
  </si>
  <si>
    <t>CONCESION</t>
  </si>
  <si>
    <t>NIT</t>
  </si>
  <si>
    <t>CÓDIGO DANE</t>
  </si>
  <si>
    <t>DIRECCION</t>
  </si>
  <si>
    <t>TELEFONO</t>
  </si>
  <si>
    <t>Email Colegio</t>
  </si>
  <si>
    <t>RECTOR</t>
  </si>
  <si>
    <t>CELULAR</t>
  </si>
  <si>
    <t>MAIL RECTOR</t>
  </si>
  <si>
    <t xml:space="preserve">COORD.ART. </t>
  </si>
  <si>
    <t>MAIL COORDINADOR</t>
  </si>
  <si>
    <t>DOCENTE COLEGIO</t>
  </si>
  <si>
    <t>E-MAIL DOCENTE</t>
  </si>
  <si>
    <t>Alberto Lleras Camargo</t>
  </si>
  <si>
    <t>Cra 111A No.139-88</t>
  </si>
  <si>
    <t>6888492 - 6885177</t>
  </si>
  <si>
    <t>Gloria María Vargas Castillo</t>
  </si>
  <si>
    <t>Alvaro Charry</t>
  </si>
  <si>
    <t>310 2293453</t>
  </si>
  <si>
    <t xml:space="preserve">alacram2005@yahoo.es </t>
  </si>
  <si>
    <t>Giovany Cortés</t>
  </si>
  <si>
    <t>Aldemar Rojas Plazas</t>
  </si>
  <si>
    <t>Carrera 10  13 - 50 Sur</t>
  </si>
  <si>
    <t>centroserviciosdoc4@redp.edu.co</t>
  </si>
  <si>
    <t>Guillermo Montenegro</t>
  </si>
  <si>
    <t>Yolanda Moreno Guevara</t>
  </si>
  <si>
    <t>yolmorva@hotmail.com</t>
  </si>
  <si>
    <t xml:space="preserve"> </t>
  </si>
  <si>
    <t xml:space="preserve">Antonio Jose Uribe  </t>
  </si>
  <si>
    <t>Calle 3 No. 9-80 Santa Barbara</t>
  </si>
  <si>
    <t>2893956 - 2894401</t>
  </si>
  <si>
    <t>coldiantoniojoseur3@redp.edu.co</t>
  </si>
  <si>
    <t>Lida Cortés Henao</t>
  </si>
  <si>
    <t>Colegio Ciudad Patio Bonito</t>
  </si>
  <si>
    <t>4947588-8</t>
  </si>
  <si>
    <t>CRA 87F N° 34B-21 SUR</t>
  </si>
  <si>
    <t>451 1170 - 265 1789</t>
  </si>
  <si>
    <t>Tiberio Sanchez Jimenez</t>
  </si>
  <si>
    <t>310 803 4234/36</t>
  </si>
  <si>
    <t>tiberiosanchez@gmail.com</t>
  </si>
  <si>
    <t>Javier Piraquibe Vallejo</t>
  </si>
  <si>
    <t>Alexander Altamar</t>
  </si>
  <si>
    <t>alexanderaltamar@gmail.com</t>
  </si>
  <si>
    <t>Colegio Claretiano</t>
  </si>
  <si>
    <t>Calle 60 SUR N° 80k-02</t>
  </si>
  <si>
    <t>7829059-7829318</t>
  </si>
  <si>
    <t>Padre José Maria Florez Jaimes</t>
  </si>
  <si>
    <t>Asistente Damaris Cely</t>
  </si>
  <si>
    <t>damita2305@gmail.com - adminclaret@claretiano.edu.co</t>
  </si>
  <si>
    <t>Cesar Velandia</t>
  </si>
  <si>
    <t>Colegio De Educación Técnica Y Académica Celestín Freinet</t>
  </si>
  <si>
    <t>Archivo no trae</t>
  </si>
  <si>
    <t>Carrera 137 No. 137- 03</t>
  </si>
  <si>
    <t>6890598 - 6974729 - 6906600</t>
  </si>
  <si>
    <t>celestinfreinet5@hotmail.com</t>
  </si>
  <si>
    <t xml:space="preserve">Soraya Gonzalez Cifuentes </t>
  </si>
  <si>
    <t>Wilson Muñoz</t>
  </si>
  <si>
    <t>Fernando Andrés Villegas</t>
  </si>
  <si>
    <t>fernandovillegas18@hotmail.com</t>
  </si>
  <si>
    <t>Colegio Distrital Gerardo Paredes</t>
  </si>
  <si>
    <t>Carrera 94C No. 129A-04 - Diagonal 116  No 91B-14 (Sede La Frontera)</t>
  </si>
  <si>
    <t>6813272 - 692 3717</t>
  </si>
  <si>
    <t>María Del Carmen Murcia De Gómez</t>
  </si>
  <si>
    <t>Alba Luz Cerquera</t>
  </si>
  <si>
    <t>albaluzcerquera@gmail.com</t>
  </si>
  <si>
    <t>Rafael Valencia</t>
  </si>
  <si>
    <t>Juan  Carlos  Gaitan
Gloria Cubillos Rueda, 
Marleny Barreiro Andrade
Oscar Enrique  Moreno ,
Adriana Urrego
Maria   Elena  Espitia</t>
  </si>
  <si>
    <t xml:space="preserve">311 288 47 19  312 48140 59, 313 2747251, 
314 4384200,   
315 2339094   310 7929175, </t>
  </si>
  <si>
    <t>juancho_gaitan@hotmail.com
gcubillos17@hotmail.com
maban10@hotmail.com
oscarusa01@hotmail.com
luzadri1983@gmail.com
mahesi05@gmail.com</t>
  </si>
  <si>
    <t>Colegio El Libertador</t>
  </si>
  <si>
    <t>830085316-8</t>
  </si>
  <si>
    <t>Cl 32 Sur 24 B- 20</t>
  </si>
  <si>
    <t xml:space="preserve">Victor Manuel  Perez Hernandez </t>
  </si>
  <si>
    <t>Miryam  Jimenez Camargo</t>
  </si>
  <si>
    <t>3176711080</t>
  </si>
  <si>
    <t>Armando  Machuca  Pardo</t>
  </si>
  <si>
    <t>armachuca@hotmail.com</t>
  </si>
  <si>
    <t xml:space="preserve">
Eunice Murcia </t>
  </si>
  <si>
    <t>eumur1714@hotmail.com</t>
  </si>
  <si>
    <t>Hector Mora</t>
  </si>
  <si>
    <t>hectormora2000@yahoo.com</t>
  </si>
  <si>
    <t>David Macias Mora</t>
  </si>
  <si>
    <t>damamo94@gmail.com</t>
  </si>
  <si>
    <t>Colegio Florida Blanca</t>
  </si>
  <si>
    <t>Calle 70A No. 94-38</t>
  </si>
  <si>
    <t>4382536 - 2527760 - 4380119</t>
  </si>
  <si>
    <t xml:space="preserve">escdifloridablanca10@redp.edu.co </t>
  </si>
  <si>
    <t>Mila Aleth Barrera Santisteban</t>
  </si>
  <si>
    <t>Elena Acevedo</t>
  </si>
  <si>
    <t>eleniux_acevedo@yahoo.com</t>
  </si>
  <si>
    <t>Diego Hernando Niño Barbosa</t>
  </si>
  <si>
    <t>dhnino@redp.edu.co</t>
  </si>
  <si>
    <t>Mauricio Ricardo Sarasti Guerrero</t>
  </si>
  <si>
    <t>sarastys@gmail.com</t>
  </si>
  <si>
    <t>Colegio Instituto Tecnico Distrital Julio Florez</t>
  </si>
  <si>
    <t>Carrera 68 B No. 94 12</t>
  </si>
  <si>
    <t>6240861 - 2536376 - 6248160 - 4431203</t>
  </si>
  <si>
    <t>cedjulioflorez11@redp.edu.co</t>
  </si>
  <si>
    <t>Eduardo Ramirez Ruiz</t>
  </si>
  <si>
    <t>edoramirez13@gmail.com</t>
  </si>
  <si>
    <t>Ivan Cañon</t>
  </si>
  <si>
    <t>ciaflorez55@gmail.com</t>
  </si>
  <si>
    <t>Colegio Jose Maria Velaz</t>
  </si>
  <si>
    <t>Carrera 131 #134-44</t>
  </si>
  <si>
    <t>6623999 - 6623361</t>
  </si>
  <si>
    <t>josemariavelaz.bogota@feyalegria.org.co</t>
  </si>
  <si>
    <t>Malely Amparo Santana Barbosa</t>
  </si>
  <si>
    <t xml:space="preserve">Gloria Velqui   Peña  Murcia </t>
  </si>
  <si>
    <t xml:space="preserve">316 6235601    /  662 39 99 - </t>
  </si>
  <si>
    <t>Colegio Jose Marti</t>
  </si>
  <si>
    <t>Diagonal 32B Nº 15C-25 sur</t>
  </si>
  <si>
    <t>3735422 - 2722260 - 2397996   2721940 - 2399016</t>
  </si>
  <si>
    <t>René Gerardo Andrade Arévalo</t>
  </si>
  <si>
    <t>3114404007- 3006607806</t>
  </si>
  <si>
    <t>Jorge Medina</t>
  </si>
  <si>
    <t>3726662- 3613621</t>
  </si>
  <si>
    <t>JUAN MANUEL CABEZAS</t>
  </si>
  <si>
    <t>juanma_1886@hotmail.com</t>
  </si>
  <si>
    <t>Colegio Montferry</t>
  </si>
  <si>
    <t>Carrera 77 # 9-44  Villa Alsacia</t>
  </si>
  <si>
    <t xml:space="preserve">292-0226 </t>
  </si>
  <si>
    <t>Diana Marcela Mora</t>
  </si>
  <si>
    <t>Julio Bautista</t>
  </si>
  <si>
    <t>Colegio Pedagogico Dulce Maria</t>
  </si>
  <si>
    <t>Carrera 111 Bis No. 136 A 12</t>
  </si>
  <si>
    <t>6896317/6879345-6898104</t>
  </si>
  <si>
    <t>coldulmaria@hotmail.com</t>
  </si>
  <si>
    <t>German Sarmiento Barrera</t>
  </si>
  <si>
    <t>Esther Julia Gil -                                  Diana Patricia Gil</t>
  </si>
  <si>
    <t>3178864980   6623224- 3105823813- 6879345</t>
  </si>
  <si>
    <t>yulies.21@hotmail.com - dprpla77@gmail.com - dianitarp09@gmail.com</t>
  </si>
  <si>
    <t>Martha Herrada</t>
  </si>
  <si>
    <t>machu76@hotmail.com</t>
  </si>
  <si>
    <t>Daniel Rincon</t>
  </si>
  <si>
    <t>320 4228012</t>
  </si>
  <si>
    <t xml:space="preserve">drincon.89@gmail.com </t>
  </si>
  <si>
    <t>Colegio San Luis Gonzaga</t>
  </si>
  <si>
    <t>Transversal 77 NO.6D-39</t>
  </si>
  <si>
    <t xml:space="preserve">Napoleon  Malaver </t>
  </si>
  <si>
    <t> Leonardo Duran</t>
  </si>
  <si>
    <t>Marcela  Cruz   €</t>
  </si>
  <si>
    <t>Colegio Tecnico Jaime Pardo Leal</t>
  </si>
  <si>
    <t>Cra 10A No. 3-63 Sur</t>
  </si>
  <si>
    <t>2462665/2461459</t>
  </si>
  <si>
    <t xml:space="preserve">cedjaimepardoleal15@redp.edu.co </t>
  </si>
  <si>
    <t>Jhon Moreno Lopez</t>
  </si>
  <si>
    <t>Jose Pulido</t>
  </si>
  <si>
    <t>3142053330
2461459  Ext. 108</t>
  </si>
  <si>
    <t>jospulido@gmail.com</t>
  </si>
  <si>
    <t>Oscar Jamir Ortega Acuña</t>
  </si>
  <si>
    <t>jamir_p84@yahoo.es</t>
  </si>
  <si>
    <t>Colegio Técnico República De Guatemala</t>
  </si>
  <si>
    <t xml:space="preserve">  860523406-1</t>
  </si>
  <si>
    <t>Calle 78 bis # 69 T 45</t>
  </si>
  <si>
    <t>251 53 41</t>
  </si>
  <si>
    <t>intdirecpdeguatemal10@redp.edu.co</t>
  </si>
  <si>
    <t xml:space="preserve">Pablo Quevedo </t>
  </si>
  <si>
    <t>310 8062151</t>
  </si>
  <si>
    <t>Eduardo Gonzalez</t>
  </si>
  <si>
    <t>311 805 9421</t>
  </si>
  <si>
    <t>ed_gonzalez40@yahoo.com</t>
  </si>
  <si>
    <t>Jaime Darío Díaz Morales</t>
  </si>
  <si>
    <t>3208759169 2516581</t>
  </si>
  <si>
    <t>seis.ce@hotmail.com</t>
  </si>
  <si>
    <t>Enrique Olaya Herrera</t>
  </si>
  <si>
    <t>Carrera 10 No. 31-29 Sur</t>
  </si>
  <si>
    <t>3614200 EXT113</t>
  </si>
  <si>
    <t>riverosolaya@gmail.com</t>
  </si>
  <si>
    <t>Edgar Riveros Leal</t>
  </si>
  <si>
    <t>Sandra Garrido                              Monica Bolaños</t>
  </si>
  <si>
    <t>3103261596                  -3133197360</t>
  </si>
  <si>
    <t>Nestor Raul Suarez Perpiñan
Blanca Forero
Maria Cecilia Soto Barreto
Ivon Rocio Martinez Mendez
Luis Eduardo Pertuz Sierra 
Ruben Dario Gonzalez 
Victoria Maria Pacheco 
Adriana del Pilar Fuquene</t>
  </si>
  <si>
    <t>3003060988
3002022207
-
3153548331
3002595081
3115163580
3118991446
3143228026</t>
  </si>
  <si>
    <t>nessuper@gmail.com
bforero2@yahoo.es
cecicami_4@hotmail.com
ivonrocio_0417@hotmail.com
luispertuz77@gmail.com
rubendario52@hotmail.com
tiamamikis@gmail.com
pilarfuque@yahoo.es</t>
  </si>
  <si>
    <t>Ied Kennedy</t>
  </si>
  <si>
    <t>860532414-9</t>
  </si>
  <si>
    <t>Calle 5a. Sur No. 72A-69</t>
  </si>
  <si>
    <t>2656299 - 2656288</t>
  </si>
  <si>
    <t>coldikennedy8@redp.edu.co</t>
  </si>
  <si>
    <t>Carlos Rodríguez</t>
  </si>
  <si>
    <t>carhmat@yahoo.es</t>
  </si>
  <si>
    <t>LUIS ALFONSO HUERTAS PATIÑO</t>
  </si>
  <si>
    <t>Estrella Silva  Gonzalez</t>
  </si>
  <si>
    <t>estrella.silva.g@hotmial.com</t>
  </si>
  <si>
    <t>Instituto Mayeutico</t>
  </si>
  <si>
    <t>Cr. 109 A No. 81-03</t>
  </si>
  <si>
    <t>2284569 - 4333710</t>
  </si>
  <si>
    <t>c_mayeutico@etb.net.co</t>
  </si>
  <si>
    <t>Sandra Suárez García</t>
  </si>
  <si>
    <t>Consuelo Garcia</t>
  </si>
  <si>
    <t>313 3160394</t>
  </si>
  <si>
    <t>acony@hotmail.com</t>
  </si>
  <si>
    <t>Instituto San Ignacio De Loyola</t>
  </si>
  <si>
    <t>Carrera 21 No.27-50 Sur</t>
  </si>
  <si>
    <t>3661957 - 31661947</t>
  </si>
  <si>
    <t>Ramón Antonio Piñeros</t>
  </si>
  <si>
    <t>Martha   Elena Redondo</t>
  </si>
  <si>
    <t xml:space="preserve">Guiovanny  Urrego </t>
  </si>
  <si>
    <t>giovannisistemas@gmail.com</t>
  </si>
  <si>
    <t>Instituto Tecnico Industrial Piloto</t>
  </si>
  <si>
    <t>Carrera 35 No. 51 B 87 Sur</t>
  </si>
  <si>
    <t>7410956-7410958</t>
  </si>
  <si>
    <t>Jhon W Vasquez Mora</t>
  </si>
  <si>
    <t>Sergio matamoros
Adrian  Villalobos</t>
  </si>
  <si>
    <t>3165428640
3112183839</t>
  </si>
  <si>
    <t>Sergiodmata@yahoo.com
aandresvelasquez@gmail.com</t>
  </si>
  <si>
    <t xml:space="preserve">Yomaira Becerra Palacios </t>
  </si>
  <si>
    <t>yomaira61@hotmail.com</t>
  </si>
  <si>
    <t xml:space="preserve">Juan  Manuel  Sanabria  </t>
  </si>
  <si>
    <t>jmairbanas@hotmail.com</t>
  </si>
  <si>
    <t xml:space="preserve">Jenid  Cucaita </t>
  </si>
  <si>
    <t>jecura@hotmail.com</t>
  </si>
  <si>
    <t>Liceo Siglo XXI</t>
  </si>
  <si>
    <t>Cra 107 No. 131B-03</t>
  </si>
  <si>
    <t>liceosigloxxi@gmail.com</t>
  </si>
  <si>
    <t>Nidia Esperanza Ballén Montoya</t>
  </si>
  <si>
    <t>Eber Salamanca Figueroa</t>
  </si>
  <si>
    <t>3212369948-3105795944/3123860040</t>
  </si>
  <si>
    <t>profeberliceosigloXXi@hotmail.com</t>
  </si>
  <si>
    <t>1 Grado 10</t>
  </si>
  <si>
    <t>X</t>
  </si>
  <si>
    <t>Nuevo Colegio Bertrand Russel</t>
  </si>
  <si>
    <t>Autopista Norte Km 20 Costado Occidental</t>
  </si>
  <si>
    <t>colebertrandrussell@yahoo.com</t>
  </si>
  <si>
    <t>BLANCA DE ARCO DE LÓPEZ</t>
  </si>
  <si>
    <t>direccion@colegiobertrandrussell.edu.co</t>
  </si>
  <si>
    <t>Catalina Rodriguez Salamanca</t>
  </si>
  <si>
    <t>gerencia@colegiobertrandrussell.edu.co</t>
  </si>
  <si>
    <t>Juan Mora</t>
  </si>
  <si>
    <t>juanescomora@yahoo.com.mx</t>
  </si>
  <si>
    <t>Nuevo Horizonte</t>
  </si>
  <si>
    <t xml:space="preserve">Carrera 5 No. 189 B 30 </t>
  </si>
  <si>
    <t>6790669 -sede A 6796685 -6793861</t>
  </si>
  <si>
    <t>cednvohorizonte1@redp.edu.co</t>
  </si>
  <si>
    <t>HAROLD MURILLO TOVAR     </t>
  </si>
  <si>
    <t> haroldmurillo@yahoo.com  </t>
  </si>
  <si>
    <t>Elisa Guerrero - Jornada Tarde            David Granados - Jornada Mañana</t>
  </si>
  <si>
    <t>3158693715                             3106180863</t>
  </si>
  <si>
    <t>Rafael Núñez</t>
  </si>
  <si>
    <t>830001534-7</t>
  </si>
  <si>
    <t>Carrera 9A #18-74 Sur Barrio Sociego</t>
  </si>
  <si>
    <t>2784524 - 2789919</t>
  </si>
  <si>
    <t>Martha Lucy Téllez Fonseca</t>
  </si>
  <si>
    <t>Jorge Kilman Rodríguez</t>
  </si>
  <si>
    <t>Rosario Moreno Moreno
Luis Jorge Guevara
Jorge Kilman Rodríguez</t>
  </si>
  <si>
    <t xml:space="preserve"> 
3123115633
3213689046
</t>
  </si>
  <si>
    <t>rosytomasito@hotmail.com
ljgm007@gmail.com
jkrmandino@gmail.com</t>
  </si>
  <si>
    <t xml:space="preserve">NUEVO CHILE </t>
  </si>
  <si>
    <t>Calle 56 sur #72G-20 Jardín apogeo</t>
  </si>
  <si>
    <t>782 47 75</t>
  </si>
  <si>
    <t>cednvochile7@redp.edu.co</t>
  </si>
  <si>
    <t>Ricardo Ladino</t>
  </si>
  <si>
    <t>Martha Patricia Rincon</t>
  </si>
  <si>
    <t>313 2385292</t>
  </si>
  <si>
    <t xml:space="preserve">mptrinconr@gmail.com </t>
  </si>
  <si>
    <t>LA ESTANCIA-SAN ISIDRO</t>
  </si>
  <si>
    <t>x</t>
  </si>
  <si>
    <t>Calle 59A SUR # 75B-75</t>
  </si>
  <si>
    <t>7800014 / 7801757 / 7797604</t>
  </si>
  <si>
    <t>Gerardo Cuta</t>
  </si>
  <si>
    <t>3014131092 - 310 2071436</t>
  </si>
  <si>
    <t xml:space="preserve">Alexander Fleming </t>
  </si>
  <si>
    <t> Calle 45 Sur # 14A - 19, Barrio San Jorge</t>
  </si>
  <si>
    <t>279 5348 - 568 7805</t>
  </si>
  <si>
    <t>cedreinounidodeho18@redp.edu.co</t>
  </si>
  <si>
    <t>José Vicente Sevilla</t>
  </si>
  <si>
    <t>Estanislao Zuleta</t>
  </si>
  <si>
    <t>Cra 7C Este #92-48 Sur</t>
  </si>
  <si>
    <t>7671603 -301 231 4865</t>
  </si>
  <si>
    <t>Tyrone Vargas Moreno</t>
  </si>
  <si>
    <t>312 5834407</t>
  </si>
  <si>
    <t>Tyroneevm@gmail.com</t>
  </si>
  <si>
    <t>Angel Antonio Reyes</t>
  </si>
  <si>
    <t>300 561 03 80</t>
  </si>
  <si>
    <t>Eduardo Alberto Rodriguez Rodriguez</t>
  </si>
  <si>
    <t>305 7039871</t>
  </si>
  <si>
    <t xml:space="preserve">albertoro3@hotmail.com </t>
  </si>
  <si>
    <t xml:space="preserve">Naciones Unidas </t>
  </si>
  <si>
    <t>Calle 73a #69j-10 Las Ferias Occidental</t>
  </si>
  <si>
    <t xml:space="preserve"> 250 25 06</t>
  </si>
  <si>
    <t xml:space="preserve">RODRIGUEZ SEGURA RUSBER ORLANDO  </t>
  </si>
  <si>
    <t>julian andres moreno reina</t>
  </si>
  <si>
    <t>319 486 22 58</t>
  </si>
  <si>
    <t>colalexanderfleming18@gmail.com</t>
  </si>
  <si>
    <t>Francisco José Beltran (JM) - Mayerly Pabón (JT) - Efrain Gonzalez(coordinador Articulacion)</t>
  </si>
  <si>
    <t>3112027483 -  3163535726  - 316621 1779</t>
  </si>
  <si>
    <t xml:space="preserve">franciscojavierbeltranamado1@gmail.com - achitico@hotmail.com - </t>
  </si>
  <si>
    <t>Efrain Gonzalez</t>
  </si>
  <si>
    <t>goncal36@hotmail.com</t>
  </si>
  <si>
    <t>Colegio Republica de china</t>
  </si>
  <si>
    <t>Cra 92 # 82 - 20 Barrio Primavera.</t>
  </si>
  <si>
    <t>252 35 01 / 252 11 54 / 252 48 36</t>
  </si>
  <si>
    <t>escdirepdechina10@redp.edu.co</t>
  </si>
  <si>
    <t>Ricardo Castrillon</t>
  </si>
  <si>
    <t>320 270 1494</t>
  </si>
  <si>
    <t>REPUBLICA DE PANAMÁ</t>
  </si>
  <si>
    <t>Carrera 57A # 74A-32</t>
  </si>
  <si>
    <t>coldirepdepanama12@redp.edu.co</t>
  </si>
  <si>
    <t>PABLO ROBAYO</t>
  </si>
  <si>
    <t>probayo10@gmail.com</t>
  </si>
  <si>
    <t>TENERIFE GRANADA SUR</t>
  </si>
  <si>
    <t xml:space="preserve"> Cra. 2 #91 Sur-14, USME</t>
  </si>
  <si>
    <t xml:space="preserve">escditenerife5@redp.edu.co </t>
  </si>
  <si>
    <t>Dario Sanguino</t>
  </si>
  <si>
    <t>300 367 89 27</t>
  </si>
  <si>
    <t xml:space="preserve">GIMNASIO SAN JOSE </t>
  </si>
  <si>
    <t>Carrera 12 f Bis f #27a-21 Sur</t>
  </si>
  <si>
    <t>57 (1) 272 3525 - 361 3163 - 272 3830</t>
  </si>
  <si>
    <t>gimnasiosanjose001@hotmail.com</t>
  </si>
  <si>
    <t>María Ligia Cruz</t>
  </si>
  <si>
    <t>310 8059219</t>
  </si>
  <si>
    <t xml:space="preserve">malicruzb@misena.edu.co </t>
  </si>
  <si>
    <t xml:space="preserve">coldialbertolleras11@redp.edu.co - coelgioalbertolleras@gmail.com -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</si>
</sst>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rgb="FF000000"/>
      <name val="Calibri"/>
    </font>
    <font>
      <sz val="12"/>
      <color rgb="FF000000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2"/>
      <color rgb="FF333333"/>
      <name val="Arial Narrow"/>
      <family val="2"/>
    </font>
    <font>
      <u/>
      <sz val="12"/>
      <color rgb="FF000000"/>
      <name val="Arial Narrow"/>
      <family val="2"/>
    </font>
    <font>
      <u/>
      <sz val="12"/>
      <color rgb="FF000000"/>
      <name val="Arial Narrow"/>
      <family val="2"/>
    </font>
    <font>
      <u/>
      <sz val="12"/>
      <color rgb="FF0000FF"/>
      <name val="Arial Narrow"/>
      <family val="2"/>
    </font>
    <font>
      <u/>
      <sz val="12"/>
      <color rgb="FF0000FF"/>
      <name val="Arial Narrow"/>
      <family val="2"/>
    </font>
    <font>
      <u/>
      <sz val="12"/>
      <color rgb="FF000000"/>
      <name val="Arial Narrow"/>
      <family val="2"/>
    </font>
    <font>
      <u/>
      <sz val="12"/>
      <color rgb="FF000000"/>
      <name val="Arial Narrow"/>
      <family val="2"/>
    </font>
    <font>
      <u/>
      <sz val="12"/>
      <color rgb="FF0000FF"/>
      <name val="Arial Narrow"/>
      <family val="2"/>
    </font>
    <font>
      <sz val="11"/>
      <name val="Calibri"/>
      <family val="2"/>
    </font>
    <font>
      <b/>
      <sz val="12"/>
      <color rgb="FF000000"/>
      <name val="Arial Narrow"/>
      <family val="2"/>
    </font>
    <font>
      <u/>
      <sz val="12"/>
      <color rgb="FF0000FF"/>
      <name val="Arial Narrow"/>
      <family val="2"/>
    </font>
    <font>
      <u/>
      <sz val="12"/>
      <color rgb="FF0000FF"/>
      <name val="Arial Narrow"/>
      <family val="2"/>
    </font>
    <font>
      <u/>
      <sz val="12"/>
      <color rgb="FF0000FF"/>
      <name val="Arial Narrow"/>
      <family val="2"/>
    </font>
    <font>
      <u/>
      <sz val="12"/>
      <color rgb="FF000000"/>
      <name val="Arial Narrow"/>
      <family val="2"/>
    </font>
    <font>
      <u/>
      <sz val="12"/>
      <color rgb="FF000000"/>
      <name val="Arial Narrow"/>
      <family val="2"/>
    </font>
    <font>
      <u/>
      <sz val="12"/>
      <color rgb="FF1155CC"/>
      <name val="Arial Narrow"/>
      <family val="2"/>
    </font>
    <font>
      <sz val="12"/>
      <color rgb="FF222222"/>
      <name val="Arial Narrow"/>
      <family val="2"/>
    </font>
    <font>
      <sz val="12"/>
      <color rgb="FF1155CC"/>
      <name val="Arial Narrow"/>
      <family val="2"/>
    </font>
    <font>
      <u/>
      <sz val="12"/>
      <color rgb="FF000000"/>
      <name val="Arial Narrow"/>
      <family val="2"/>
    </font>
    <font>
      <u/>
      <sz val="12"/>
      <color rgb="FF000000"/>
      <name val="Arial Narrow"/>
      <family val="2"/>
    </font>
    <font>
      <sz val="12"/>
      <color rgb="FF232333"/>
      <name val="Arial Narrow"/>
      <family val="2"/>
    </font>
    <font>
      <sz val="12"/>
      <color rgb="FF555555"/>
      <name val="Arial Narrow"/>
      <family val="2"/>
    </font>
    <font>
      <u/>
      <sz val="11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/>
        <bgColor rgb="FFFFFFFF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2"/>
        <bgColor rgb="FFD8D8D8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6" fillId="0" borderId="0" applyNumberFormat="0" applyFill="0" applyBorder="0" applyAlignment="0" applyProtection="0"/>
  </cellStyleXfs>
  <cellXfs count="55">
    <xf numFmtId="0" fontId="0" fillId="0" borderId="0" xfId="0" applyFont="1" applyAlignment="1"/>
    <xf numFmtId="0" fontId="3" fillId="5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left" wrapText="1"/>
    </xf>
    <xf numFmtId="0" fontId="1" fillId="5" borderId="2" xfId="0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20" fillId="2" borderId="0" xfId="0" applyFont="1" applyFill="1" applyAlignment="1">
      <alignment horizontal="left" wrapText="1"/>
    </xf>
    <xf numFmtId="0" fontId="23" fillId="2" borderId="2" xfId="0" applyFont="1" applyFill="1" applyBorder="1" applyAlignment="1">
      <alignment horizontal="left" wrapText="1"/>
    </xf>
    <xf numFmtId="0" fontId="24" fillId="2" borderId="0" xfId="0" applyFont="1" applyFill="1" applyAlignment="1">
      <alignment horizontal="left" wrapText="1"/>
    </xf>
    <xf numFmtId="0" fontId="1" fillId="2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left" vertical="center" wrapText="1"/>
    </xf>
    <xf numFmtId="0" fontId="0" fillId="4" borderId="0" xfId="0" applyFont="1" applyFill="1" applyAlignment="1">
      <alignment horizontal="left" wrapText="1"/>
    </xf>
    <xf numFmtId="0" fontId="3" fillId="2" borderId="2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1" fontId="1" fillId="2" borderId="2" xfId="0" applyNumberFormat="1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wrapText="1"/>
    </xf>
    <xf numFmtId="0" fontId="7" fillId="2" borderId="2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left" wrapText="1"/>
    </xf>
    <xf numFmtId="0" fontId="15" fillId="2" borderId="2" xfId="0" applyFont="1" applyFill="1" applyBorder="1" applyAlignment="1">
      <alignment horizontal="left" wrapText="1"/>
    </xf>
    <xf numFmtId="0" fontId="16" fillId="4" borderId="0" xfId="0" applyFont="1" applyFill="1" applyAlignment="1">
      <alignment horizontal="left" wrapText="1"/>
    </xf>
    <xf numFmtId="0" fontId="18" fillId="2" borderId="6" xfId="0" applyFont="1" applyFill="1" applyBorder="1" applyAlignment="1">
      <alignment horizontal="left" wrapText="1"/>
    </xf>
    <xf numFmtId="0" fontId="19" fillId="2" borderId="0" xfId="0" applyFont="1" applyFill="1" applyAlignment="1">
      <alignment horizontal="left" wrapText="1"/>
    </xf>
    <xf numFmtId="0" fontId="21" fillId="2" borderId="0" xfId="0" applyFont="1" applyFill="1" applyAlignment="1">
      <alignment horizontal="left" wrapText="1"/>
    </xf>
    <xf numFmtId="0" fontId="21" fillId="2" borderId="2" xfId="0" applyFont="1" applyFill="1" applyBorder="1" applyAlignment="1">
      <alignment horizontal="left" wrapText="1"/>
    </xf>
    <xf numFmtId="0" fontId="22" fillId="4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 wrapText="1"/>
    </xf>
    <xf numFmtId="0" fontId="25" fillId="2" borderId="0" xfId="0" applyFont="1" applyFill="1" applyAlignment="1">
      <alignment horizontal="left" wrapText="1"/>
    </xf>
    <xf numFmtId="0" fontId="0" fillId="4" borderId="0" xfId="0" applyFont="1" applyFill="1" applyAlignment="1">
      <alignment horizontal="center" wrapText="1"/>
    </xf>
    <xf numFmtId="0" fontId="10" fillId="2" borderId="1" xfId="0" applyFont="1" applyFill="1" applyBorder="1" applyAlignment="1">
      <alignment horizontal="left" vertical="center" wrapText="1"/>
    </xf>
    <xf numFmtId="0" fontId="12" fillId="4" borderId="5" xfId="0" applyFont="1" applyFill="1" applyBorder="1" applyAlignment="1">
      <alignment horizontal="left" wrapText="1"/>
    </xf>
    <xf numFmtId="0" fontId="12" fillId="4" borderId="4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wrapText="1"/>
    </xf>
    <xf numFmtId="0" fontId="17" fillId="2" borderId="1" xfId="0" applyFont="1" applyFill="1" applyBorder="1" applyAlignment="1">
      <alignment horizontal="left" wrapText="1"/>
    </xf>
    <xf numFmtId="0" fontId="14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6" fillId="2" borderId="2" xfId="1" applyFill="1" applyBorder="1" applyAlignment="1">
      <alignment horizontal="left" wrapText="1"/>
    </xf>
    <xf numFmtId="0" fontId="0" fillId="0" borderId="0" xfId="0"/>
    <xf numFmtId="0" fontId="26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edellibertador18@redp.edu.co" TargetMode="External"/><Relationship Id="rId13" Type="http://schemas.openxmlformats.org/officeDocument/2006/relationships/hyperlink" Target="mailto:julio_bautista@hotmail.com-" TargetMode="External"/><Relationship Id="rId18" Type="http://schemas.openxmlformats.org/officeDocument/2006/relationships/hyperlink" Target="mailto:colparrsanignaciodeloyola@gmail.com" TargetMode="External"/><Relationship Id="rId26" Type="http://schemas.openxmlformats.org/officeDocument/2006/relationships/hyperlink" Target="mailto:coldiestanislaozul5@redp.edu.co" TargetMode="External"/><Relationship Id="rId3" Type="http://schemas.openxmlformats.org/officeDocument/2006/relationships/hyperlink" Target="mailto:piraquibe30@hotmail.com" TargetMode="External"/><Relationship Id="rId21" Type="http://schemas.openxmlformats.org/officeDocument/2006/relationships/hyperlink" Target="mailto:rectorpiloto@gmail.com" TargetMode="External"/><Relationship Id="rId34" Type="http://schemas.openxmlformats.org/officeDocument/2006/relationships/hyperlink" Target="mailto:escdifloridablanca10@redp.edu.co" TargetMode="External"/><Relationship Id="rId7" Type="http://schemas.openxmlformats.org/officeDocument/2006/relationships/hyperlink" Target="mailto:coldigerardoparede11@redp.edu.co" TargetMode="External"/><Relationship Id="rId12" Type="http://schemas.openxmlformats.org/officeDocument/2006/relationships/hyperlink" Target="mailto:gloriavelqui@hotmail.com" TargetMode="External"/><Relationship Id="rId17" Type="http://schemas.openxmlformats.org/officeDocument/2006/relationships/hyperlink" Target="mailto:luishuertas69@hotmail.com" TargetMode="External"/><Relationship Id="rId25" Type="http://schemas.openxmlformats.org/officeDocument/2006/relationships/hyperlink" Target="mailto:goncal36@hotmail.com" TargetMode="External"/><Relationship Id="rId33" Type="http://schemas.openxmlformats.org/officeDocument/2006/relationships/hyperlink" Target="mailto:jkrmandino@gmail.com" TargetMode="External"/><Relationship Id="rId2" Type="http://schemas.openxmlformats.org/officeDocument/2006/relationships/hyperlink" Target="mailto:colegiociudadpatiobonito@hotmail.com" TargetMode="External"/><Relationship Id="rId16" Type="http://schemas.openxmlformats.org/officeDocument/2006/relationships/hyperlink" Target="mailto:sandraarticulacion@gmail.com" TargetMode="External"/><Relationship Id="rId20" Type="http://schemas.openxmlformats.org/officeDocument/2006/relationships/hyperlink" Target="mailto:itindpiloto6@redp.edu.co" TargetMode="External"/><Relationship Id="rId29" Type="http://schemas.openxmlformats.org/officeDocument/2006/relationships/hyperlink" Target="mailto:juanmore85@hotmail.com" TargetMode="External"/><Relationship Id="rId1" Type="http://schemas.openxmlformats.org/officeDocument/2006/relationships/hyperlink" Target="mailto:lidacohe@gmail.com" TargetMode="External"/><Relationship Id="rId6" Type="http://schemas.openxmlformats.org/officeDocument/2006/relationships/hyperlink" Target="mailto:wili231@hotmail.com" TargetMode="External"/><Relationship Id="rId11" Type="http://schemas.openxmlformats.org/officeDocument/2006/relationships/hyperlink" Target="mailto:malely.santana@hotmail.com" TargetMode="External"/><Relationship Id="rId24" Type="http://schemas.openxmlformats.org/officeDocument/2006/relationships/hyperlink" Target="mailto:colalexanderfleming18@gmail.com" TargetMode="External"/><Relationship Id="rId32" Type="http://schemas.openxmlformats.org/officeDocument/2006/relationships/hyperlink" Target="mailto:mtellezf@hotmail.com" TargetMode="External"/><Relationship Id="rId5" Type="http://schemas.openxmlformats.org/officeDocument/2006/relationships/hyperlink" Target="mailto:cesar0711@gmail.com" TargetMode="External"/><Relationship Id="rId15" Type="http://schemas.openxmlformats.org/officeDocument/2006/relationships/hyperlink" Target="mailto:rectorguatemala@gmail.com" TargetMode="External"/><Relationship Id="rId23" Type="http://schemas.openxmlformats.org/officeDocument/2006/relationships/hyperlink" Target="mailto:gerardocuta31@yahoo.com" TargetMode="External"/><Relationship Id="rId28" Type="http://schemas.openxmlformats.org/officeDocument/2006/relationships/hyperlink" Target="mailto:esdinacionesunida10@redp.edu.co" TargetMode="External"/><Relationship Id="rId36" Type="http://schemas.openxmlformats.org/officeDocument/2006/relationships/hyperlink" Target="mailto:carhmat@yahoo.es" TargetMode="External"/><Relationship Id="rId10" Type="http://schemas.openxmlformats.org/officeDocument/2006/relationships/hyperlink" Target="mailto:myryjimenez@hotmail.com" TargetMode="External"/><Relationship Id="rId19" Type="http://schemas.openxmlformats.org/officeDocument/2006/relationships/hyperlink" Target="mailto:colparrsanignaciodeloyola@gmail.com" TargetMode="External"/><Relationship Id="rId31" Type="http://schemas.openxmlformats.org/officeDocument/2006/relationships/hyperlink" Target="mailto:cedrafaelnunez4@redp.edu.co" TargetMode="External"/><Relationship Id="rId4" Type="http://schemas.openxmlformats.org/officeDocument/2006/relationships/hyperlink" Target="mailto:claretrectoria@gmail.com" TargetMode="External"/><Relationship Id="rId9" Type="http://schemas.openxmlformats.org/officeDocument/2006/relationships/hyperlink" Target="mailto:vperezhe@hotmail.com" TargetMode="External"/><Relationship Id="rId14" Type="http://schemas.openxmlformats.org/officeDocument/2006/relationships/hyperlink" Target="mailto:cordinacion.instituto@feyalegria.org.co" TargetMode="External"/><Relationship Id="rId22" Type="http://schemas.openxmlformats.org/officeDocument/2006/relationships/hyperlink" Target="mailto:coldilaestancia19@redp.edu.co" TargetMode="External"/><Relationship Id="rId27" Type="http://schemas.openxmlformats.org/officeDocument/2006/relationships/hyperlink" Target="mailto:antoresh@gmail.com" TargetMode="External"/><Relationship Id="rId30" Type="http://schemas.openxmlformats.org/officeDocument/2006/relationships/hyperlink" Target="mailto:iedjosemarti@redp.edu.co" TargetMode="External"/><Relationship Id="rId35" Type="http://schemas.openxmlformats.org/officeDocument/2006/relationships/hyperlink" Target="mailto:coldikennedy8@redp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tabSelected="1" zoomScale="85" zoomScaleNormal="85" workbookViewId="0">
      <pane ySplit="1" topLeftCell="A27" activePane="bottomLeft" state="frozen"/>
      <selection pane="bottomLeft" activeCell="B43" sqref="B43"/>
    </sheetView>
  </sheetViews>
  <sheetFormatPr baseColWidth="10" defaultColWidth="15.140625" defaultRowHeight="15" customHeight="1" x14ac:dyDescent="0.25"/>
  <cols>
    <col min="1" max="1" width="10" style="20" customWidth="1"/>
    <col min="2" max="2" width="46.85546875" style="20" customWidth="1"/>
    <col min="3" max="3" width="10.140625" style="20" customWidth="1"/>
    <col min="4" max="4" width="11.7109375" style="20" customWidth="1"/>
    <col min="5" max="5" width="11.85546875" style="20" customWidth="1"/>
    <col min="6" max="6" width="12.42578125" style="20" hidden="1" customWidth="1"/>
    <col min="7" max="7" width="0.140625" style="20" customWidth="1"/>
    <col min="8" max="8" width="34.7109375" style="20" customWidth="1"/>
    <col min="9" max="9" width="21.5703125" style="20" customWidth="1"/>
    <col min="10" max="10" width="32.28515625" style="20" customWidth="1"/>
    <col min="11" max="11" width="28.85546875" style="20" customWidth="1"/>
    <col min="12" max="12" width="20.140625" style="20" customWidth="1"/>
    <col min="13" max="13" width="34.85546875" style="20" customWidth="1"/>
    <col min="14" max="14" width="24.5703125" style="20" customWidth="1"/>
    <col min="15" max="15" width="21.42578125" style="20" customWidth="1"/>
    <col min="16" max="16" width="32.28515625" style="20" customWidth="1"/>
    <col min="17" max="17" width="34.42578125" style="20" customWidth="1"/>
    <col min="18" max="18" width="16" style="20" customWidth="1"/>
    <col min="19" max="19" width="30" style="20" customWidth="1"/>
    <col min="20" max="20" width="27" style="20" customWidth="1"/>
    <col min="21" max="21" width="11.85546875" style="20" customWidth="1"/>
    <col min="22" max="22" width="22" style="20" customWidth="1"/>
    <col min="23" max="32" width="8" style="20" customWidth="1"/>
    <col min="33" max="16384" width="15.140625" style="20"/>
  </cols>
  <sheetData>
    <row r="1" spans="1:32" s="41" customFormat="1" ht="54" customHeight="1" x14ac:dyDescent="0.25">
      <c r="A1" s="11"/>
      <c r="B1" s="9" t="s">
        <v>0</v>
      </c>
      <c r="C1" s="9" t="s">
        <v>1</v>
      </c>
      <c r="D1" s="9" t="s">
        <v>2</v>
      </c>
      <c r="E1" s="9" t="s">
        <v>3</v>
      </c>
      <c r="F1" s="10" t="s">
        <v>4</v>
      </c>
      <c r="G1" s="10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10</v>
      </c>
      <c r="P1" s="9" t="s">
        <v>13</v>
      </c>
      <c r="Q1" s="9" t="s">
        <v>14</v>
      </c>
      <c r="R1" s="9" t="s">
        <v>10</v>
      </c>
      <c r="S1" s="9" t="s">
        <v>15</v>
      </c>
      <c r="T1" s="9" t="s">
        <v>14</v>
      </c>
      <c r="U1" s="9" t="s">
        <v>10</v>
      </c>
      <c r="V1" s="9" t="s">
        <v>15</v>
      </c>
      <c r="W1" s="11"/>
      <c r="X1" s="11"/>
      <c r="Y1" s="11"/>
      <c r="Z1" s="11"/>
      <c r="AA1" s="11"/>
      <c r="AB1" s="11"/>
      <c r="AC1" s="11"/>
      <c r="AD1" s="11"/>
      <c r="AE1" s="11"/>
      <c r="AF1" s="11"/>
    </row>
    <row r="2" spans="1:32" ht="26.25" customHeight="1" x14ac:dyDescent="0.25">
      <c r="A2" s="18"/>
      <c r="B2" s="1" t="s">
        <v>16</v>
      </c>
      <c r="C2" s="21">
        <v>1</v>
      </c>
      <c r="D2" s="21"/>
      <c r="E2" s="21"/>
      <c r="F2" s="21"/>
      <c r="G2" s="21"/>
      <c r="H2" s="2" t="s">
        <v>17</v>
      </c>
      <c r="I2" s="2" t="s">
        <v>18</v>
      </c>
      <c r="J2" s="7" t="s">
        <v>315</v>
      </c>
      <c r="K2" s="7" t="s">
        <v>19</v>
      </c>
      <c r="L2" s="7"/>
      <c r="M2" s="7"/>
      <c r="N2" s="7" t="s">
        <v>20</v>
      </c>
      <c r="O2" s="22" t="s">
        <v>21</v>
      </c>
      <c r="P2" s="7" t="s">
        <v>22</v>
      </c>
      <c r="Q2" s="7" t="s">
        <v>23</v>
      </c>
      <c r="R2" s="7"/>
      <c r="S2" s="7"/>
      <c r="T2" s="7"/>
      <c r="U2" s="7"/>
      <c r="V2" s="7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spans="1:32" ht="15.75" x14ac:dyDescent="0.25">
      <c r="A3" s="18"/>
      <c r="B3" s="1" t="s">
        <v>24</v>
      </c>
      <c r="C3" s="21">
        <v>2</v>
      </c>
      <c r="D3" s="21"/>
      <c r="E3" s="21"/>
      <c r="F3" s="21"/>
      <c r="G3" s="21"/>
      <c r="H3" s="2" t="s">
        <v>25</v>
      </c>
      <c r="I3" s="2">
        <v>2788521</v>
      </c>
      <c r="J3" s="7" t="s">
        <v>26</v>
      </c>
      <c r="K3" s="7" t="s">
        <v>27</v>
      </c>
      <c r="L3" s="7"/>
      <c r="M3" s="7"/>
      <c r="N3" s="7" t="s">
        <v>28</v>
      </c>
      <c r="O3" s="7">
        <v>3105661452</v>
      </c>
      <c r="P3" s="7" t="s">
        <v>29</v>
      </c>
      <c r="Q3" s="7"/>
      <c r="R3" s="7"/>
      <c r="S3" s="7"/>
      <c r="T3" s="7"/>
      <c r="U3" s="7"/>
      <c r="V3" s="7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4" spans="1:32" ht="15.75" x14ac:dyDescent="0.25">
      <c r="A4" s="18"/>
      <c r="B4" s="3" t="s">
        <v>31</v>
      </c>
      <c r="C4" s="7">
        <v>3</v>
      </c>
      <c r="D4" s="7" t="s">
        <v>30</v>
      </c>
      <c r="E4" s="7"/>
      <c r="F4" s="7"/>
      <c r="G4" s="7"/>
      <c r="H4" s="2" t="s">
        <v>32</v>
      </c>
      <c r="I4" s="2" t="s">
        <v>33</v>
      </c>
      <c r="J4" s="7" t="s">
        <v>34</v>
      </c>
      <c r="K4" s="7" t="s">
        <v>35</v>
      </c>
      <c r="L4" s="7">
        <v>3164337429</v>
      </c>
      <c r="M4" s="23" t="str">
        <f>HYPERLINK("mailto:lidacohe@gmail.com","lidacohe@gmail.com")</f>
        <v>lidacohe@gmail.com</v>
      </c>
      <c r="N4" s="7"/>
      <c r="O4" s="7"/>
      <c r="P4" s="7"/>
      <c r="Q4" s="7"/>
      <c r="R4" s="7"/>
      <c r="S4" s="7"/>
      <c r="T4" s="7"/>
      <c r="U4" s="7"/>
      <c r="V4" s="7"/>
      <c r="W4" s="18"/>
      <c r="X4" s="18"/>
      <c r="Y4" s="18"/>
      <c r="Z4" s="18"/>
      <c r="AA4" s="18"/>
      <c r="AB4" s="18"/>
      <c r="AC4" s="18"/>
      <c r="AD4" s="18"/>
      <c r="AE4" s="18"/>
      <c r="AF4" s="18"/>
    </row>
    <row r="5" spans="1:32" ht="26.25" customHeight="1" x14ac:dyDescent="0.25">
      <c r="A5" s="18"/>
      <c r="B5" s="3" t="s">
        <v>36</v>
      </c>
      <c r="C5" s="2" t="s">
        <v>30</v>
      </c>
      <c r="D5" s="2">
        <v>1</v>
      </c>
      <c r="E5" s="2"/>
      <c r="F5" s="2" t="s">
        <v>37</v>
      </c>
      <c r="G5" s="24">
        <v>311001036900</v>
      </c>
      <c r="H5" s="2" t="s">
        <v>38</v>
      </c>
      <c r="I5" s="2" t="s">
        <v>39</v>
      </c>
      <c r="J5" s="25" t="str">
        <f>HYPERLINK("mailto:colegiociudadpatiobonito@hotmail.com","colegiociudadpatiobonito@hotmail.com")</f>
        <v>colegiociudadpatiobonito@hotmail.com</v>
      </c>
      <c r="K5" s="7" t="s">
        <v>40</v>
      </c>
      <c r="L5" s="7" t="s">
        <v>41</v>
      </c>
      <c r="M5" s="7" t="s">
        <v>42</v>
      </c>
      <c r="N5" s="7" t="s">
        <v>43</v>
      </c>
      <c r="O5" s="7">
        <v>321323390</v>
      </c>
      <c r="P5" s="26" t="str">
        <f>HYPERLINK("mailto:piraquibe30@hotmail.com","piraquibe30@hotmail.com")</f>
        <v>piraquibe30@hotmail.com</v>
      </c>
      <c r="Q5" s="7" t="s">
        <v>44</v>
      </c>
      <c r="R5" s="7">
        <v>3209666913</v>
      </c>
      <c r="S5" s="7" t="s">
        <v>45</v>
      </c>
      <c r="T5" s="7"/>
      <c r="U5" s="7"/>
      <c r="V5" s="7"/>
      <c r="W5" s="18"/>
      <c r="X5" s="18"/>
      <c r="Y5" s="18"/>
      <c r="Z5" s="18"/>
      <c r="AA5" s="18"/>
      <c r="AB5" s="18"/>
      <c r="AC5" s="18"/>
      <c r="AD5" s="18"/>
      <c r="AE5" s="18"/>
      <c r="AF5" s="18"/>
    </row>
    <row r="6" spans="1:32" ht="26.25" customHeight="1" x14ac:dyDescent="0.25">
      <c r="A6" s="18"/>
      <c r="B6" s="3" t="s">
        <v>46</v>
      </c>
      <c r="C6" s="2" t="s">
        <v>30</v>
      </c>
      <c r="D6" s="2">
        <v>2</v>
      </c>
      <c r="E6" s="2"/>
      <c r="F6" s="2"/>
      <c r="G6" s="2"/>
      <c r="H6" s="2" t="s">
        <v>47</v>
      </c>
      <c r="I6" s="2" t="s">
        <v>48</v>
      </c>
      <c r="J6" s="53" t="str">
        <f>HYPERLINK("mailto:claretrectoria@gmail.com","claretrectoria@gmail.com")</f>
        <v>claretrectoria@gmail.com</v>
      </c>
      <c r="K6" s="7" t="s">
        <v>49</v>
      </c>
      <c r="L6" s="7"/>
      <c r="M6" s="25" t="str">
        <f>HYPERLINK("mailto:claretrectoria@gmail.com","claretrectoria@gmail.com")</f>
        <v>claretrectoria@gmail.com</v>
      </c>
      <c r="N6" s="7" t="s">
        <v>50</v>
      </c>
      <c r="O6" s="7"/>
      <c r="P6" s="7" t="s">
        <v>51</v>
      </c>
      <c r="Q6" s="7" t="s">
        <v>52</v>
      </c>
      <c r="R6" s="7"/>
      <c r="S6" s="26" t="str">
        <f>HYPERLINK("mailto:cesar0711@gmail.com","cesar0711@gmail.com")</f>
        <v>cesar0711@gmail.com</v>
      </c>
      <c r="T6" s="7"/>
      <c r="U6" s="7"/>
      <c r="V6" s="7"/>
      <c r="W6" s="18"/>
      <c r="X6" s="18"/>
      <c r="Y6" s="18"/>
      <c r="Z6" s="18"/>
      <c r="AA6" s="18"/>
      <c r="AB6" s="18"/>
      <c r="AC6" s="18"/>
      <c r="AD6" s="18"/>
      <c r="AE6" s="18"/>
      <c r="AF6" s="18"/>
    </row>
    <row r="7" spans="1:32" ht="29.25" customHeight="1" x14ac:dyDescent="0.25">
      <c r="A7" s="18"/>
      <c r="B7" s="4" t="s">
        <v>53</v>
      </c>
      <c r="C7" s="5"/>
      <c r="D7" s="5">
        <v>3</v>
      </c>
      <c r="E7" s="5"/>
      <c r="F7" s="2" t="s">
        <v>54</v>
      </c>
      <c r="G7" s="5" t="s">
        <v>54</v>
      </c>
      <c r="H7" s="5" t="s">
        <v>55</v>
      </c>
      <c r="I7" s="5" t="s">
        <v>56</v>
      </c>
      <c r="J7" s="6" t="s">
        <v>57</v>
      </c>
      <c r="K7" s="6" t="s">
        <v>58</v>
      </c>
      <c r="L7" s="6">
        <v>3133270469</v>
      </c>
      <c r="M7" s="6" t="s">
        <v>57</v>
      </c>
      <c r="N7" s="6" t="s">
        <v>59</v>
      </c>
      <c r="O7" s="6">
        <v>3143405863</v>
      </c>
      <c r="P7" s="27" t="str">
        <f>HYPERLINK("mailto:wili231@hotmail.com","wili231@hotmail.com")</f>
        <v>wili231@hotmail.com</v>
      </c>
      <c r="Q7" s="6" t="s">
        <v>60</v>
      </c>
      <c r="R7" s="6">
        <v>3155695569</v>
      </c>
      <c r="S7" s="6" t="s">
        <v>61</v>
      </c>
      <c r="T7" s="6"/>
      <c r="U7" s="6"/>
      <c r="V7" s="6"/>
      <c r="W7" s="18"/>
      <c r="X7" s="18"/>
      <c r="Y7" s="18"/>
      <c r="Z7" s="18"/>
      <c r="AA7" s="18"/>
      <c r="AB7" s="18"/>
      <c r="AC7" s="18"/>
      <c r="AD7" s="18"/>
      <c r="AE7" s="18"/>
      <c r="AF7" s="18"/>
    </row>
    <row r="8" spans="1:32" ht="46.5" customHeight="1" x14ac:dyDescent="0.25">
      <c r="A8" s="18"/>
      <c r="B8" s="2" t="s">
        <v>62</v>
      </c>
      <c r="C8" s="2">
        <v>4</v>
      </c>
      <c r="D8" s="2"/>
      <c r="E8" s="2"/>
      <c r="F8" s="19"/>
      <c r="G8" s="2"/>
      <c r="H8" s="2" t="s">
        <v>63</v>
      </c>
      <c r="I8" s="2" t="s">
        <v>64</v>
      </c>
      <c r="J8" s="28" t="str">
        <f>HYPERLINK("mailto:coldigerardoparede11@redp.edu.co","coldigerardoparede11@redp.edu.co")</f>
        <v>coldigerardoparede11@redp.edu.co</v>
      </c>
      <c r="K8" s="2" t="s">
        <v>65</v>
      </c>
      <c r="L8" s="7"/>
      <c r="M8" s="2"/>
      <c r="N8" s="2" t="s">
        <v>66</v>
      </c>
      <c r="O8" s="2">
        <v>3176800800</v>
      </c>
      <c r="P8" s="2" t="s">
        <v>67</v>
      </c>
      <c r="Q8" s="2" t="s">
        <v>68</v>
      </c>
      <c r="R8" s="2">
        <v>3124626743</v>
      </c>
      <c r="S8" s="2"/>
      <c r="T8" s="2" t="s">
        <v>69</v>
      </c>
      <c r="U8" s="2" t="s">
        <v>70</v>
      </c>
      <c r="V8" s="2" t="s">
        <v>71</v>
      </c>
      <c r="W8" s="18"/>
      <c r="X8" s="18"/>
      <c r="Y8" s="18"/>
      <c r="Z8" s="18"/>
      <c r="AA8" s="18"/>
      <c r="AB8" s="18"/>
      <c r="AC8" s="18"/>
      <c r="AD8" s="18"/>
      <c r="AE8" s="18"/>
      <c r="AF8" s="18"/>
    </row>
    <row r="9" spans="1:32" ht="8.25" customHeight="1" x14ac:dyDescent="0.25">
      <c r="A9" s="18"/>
      <c r="B9" s="50" t="s">
        <v>72</v>
      </c>
      <c r="C9" s="45">
        <v>5</v>
      </c>
      <c r="D9" s="45"/>
      <c r="E9" s="45"/>
      <c r="F9" s="2" t="s">
        <v>73</v>
      </c>
      <c r="G9" s="2">
        <v>11100114668</v>
      </c>
      <c r="H9" s="45" t="s">
        <v>74</v>
      </c>
      <c r="I9" s="45">
        <v>2025333</v>
      </c>
      <c r="J9" s="42" t="str">
        <f>HYPERLINK("mailto:cedellibertador18@redp.edu.co","cedellibertador18@redp.edu.co")</f>
        <v>cedellibertador18@redp.edu.co</v>
      </c>
      <c r="K9" s="45" t="s">
        <v>75</v>
      </c>
      <c r="L9" s="46">
        <v>3115651720</v>
      </c>
      <c r="M9" s="42" t="str">
        <f>HYPERLINK("mailto:vperezhe@hotmail.com","vperezhe@hotmail.com")</f>
        <v>vperezhe@hotmail.com</v>
      </c>
      <c r="N9" s="45" t="s">
        <v>76</v>
      </c>
      <c r="O9" s="46" t="s">
        <v>77</v>
      </c>
      <c r="P9" s="49" t="str">
        <f>HYPERLINK("mailto:myryjimenez@hotmail.com","myryjimenez@hotmail.com")</f>
        <v>myryjimenez@hotmail.com</v>
      </c>
      <c r="Q9" s="7" t="s">
        <v>78</v>
      </c>
      <c r="R9" s="7">
        <v>3102503912</v>
      </c>
      <c r="S9" s="7" t="s">
        <v>79</v>
      </c>
      <c r="T9" s="7"/>
      <c r="U9" s="7"/>
      <c r="V9" s="7"/>
      <c r="W9" s="18"/>
      <c r="X9" s="18"/>
      <c r="Y9" s="18"/>
      <c r="Z9" s="18"/>
      <c r="AA9" s="18"/>
      <c r="AB9" s="18"/>
      <c r="AC9" s="18"/>
      <c r="AD9" s="18"/>
      <c r="AE9" s="18"/>
      <c r="AF9" s="18"/>
    </row>
    <row r="10" spans="1:32" ht="8.25" customHeight="1" x14ac:dyDescent="0.25">
      <c r="A10" s="18"/>
      <c r="B10" s="43"/>
      <c r="C10" s="43"/>
      <c r="D10" s="43"/>
      <c r="E10" s="43"/>
      <c r="F10" s="2"/>
      <c r="G10" s="2"/>
      <c r="H10" s="43"/>
      <c r="I10" s="43"/>
      <c r="J10" s="43"/>
      <c r="K10" s="43"/>
      <c r="L10" s="43"/>
      <c r="M10" s="43"/>
      <c r="N10" s="43"/>
      <c r="O10" s="43"/>
      <c r="P10" s="43"/>
      <c r="Q10" s="7" t="s">
        <v>80</v>
      </c>
      <c r="R10" s="7">
        <v>3106493406</v>
      </c>
      <c r="S10" s="7" t="s">
        <v>81</v>
      </c>
      <c r="T10" s="7"/>
      <c r="U10" s="7"/>
      <c r="V10" s="7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 spans="1:32" ht="8.25" customHeight="1" x14ac:dyDescent="0.25">
      <c r="A11" s="18"/>
      <c r="B11" s="43"/>
      <c r="C11" s="43"/>
      <c r="D11" s="43"/>
      <c r="E11" s="43"/>
      <c r="F11" s="2"/>
      <c r="G11" s="2"/>
      <c r="H11" s="43"/>
      <c r="I11" s="43"/>
      <c r="J11" s="43"/>
      <c r="K11" s="43"/>
      <c r="L11" s="43"/>
      <c r="M11" s="43"/>
      <c r="N11" s="43"/>
      <c r="O11" s="43"/>
      <c r="P11" s="43"/>
      <c r="Q11" s="7" t="s">
        <v>82</v>
      </c>
      <c r="R11" s="7">
        <v>3203422366</v>
      </c>
      <c r="S11" s="7" t="s">
        <v>83</v>
      </c>
      <c r="T11" s="7"/>
      <c r="U11" s="7"/>
      <c r="V11" s="7"/>
      <c r="W11" s="18"/>
      <c r="X11" s="18"/>
      <c r="Y11" s="18"/>
      <c r="Z11" s="18"/>
      <c r="AA11" s="18"/>
      <c r="AB11" s="18"/>
      <c r="AC11" s="18"/>
      <c r="AD11" s="18"/>
      <c r="AE11" s="18"/>
      <c r="AF11" s="18"/>
    </row>
    <row r="12" spans="1:32" ht="8.25" customHeight="1" x14ac:dyDescent="0.25">
      <c r="A12" s="18"/>
      <c r="B12" s="44"/>
      <c r="C12" s="44"/>
      <c r="D12" s="44"/>
      <c r="E12" s="44"/>
      <c r="F12" s="2"/>
      <c r="G12" s="2"/>
      <c r="H12" s="44"/>
      <c r="I12" s="44"/>
      <c r="J12" s="44"/>
      <c r="K12" s="44"/>
      <c r="L12" s="44"/>
      <c r="M12" s="44"/>
      <c r="N12" s="44"/>
      <c r="O12" s="44"/>
      <c r="P12" s="44"/>
      <c r="Q12" s="7" t="s">
        <v>84</v>
      </c>
      <c r="R12" s="7">
        <v>3013711909</v>
      </c>
      <c r="S12" s="7" t="s">
        <v>85</v>
      </c>
      <c r="T12" s="7"/>
      <c r="U12" s="7"/>
      <c r="V12" s="7"/>
      <c r="W12" s="18"/>
      <c r="X12" s="18"/>
      <c r="Y12" s="18"/>
      <c r="Z12" s="18"/>
      <c r="AA12" s="18"/>
      <c r="AB12" s="18"/>
      <c r="AC12" s="18"/>
      <c r="AD12" s="18"/>
      <c r="AE12" s="18"/>
      <c r="AF12" s="18"/>
    </row>
    <row r="13" spans="1:32" ht="31.5" customHeight="1" x14ac:dyDescent="0.25">
      <c r="A13" s="18"/>
      <c r="B13" s="3" t="s">
        <v>86</v>
      </c>
      <c r="C13" s="21">
        <v>6</v>
      </c>
      <c r="D13" s="21"/>
      <c r="E13" s="21"/>
      <c r="F13" s="21"/>
      <c r="G13" s="21"/>
      <c r="H13" s="2" t="s">
        <v>87</v>
      </c>
      <c r="I13" s="2" t="s">
        <v>88</v>
      </c>
      <c r="J13" s="52" t="s">
        <v>89</v>
      </c>
      <c r="K13" s="7" t="s">
        <v>90</v>
      </c>
      <c r="L13" s="7"/>
      <c r="M13" s="7" t="s">
        <v>89</v>
      </c>
      <c r="N13" s="7" t="s">
        <v>91</v>
      </c>
      <c r="O13" s="7">
        <v>3004708014</v>
      </c>
      <c r="P13" s="7" t="s">
        <v>92</v>
      </c>
      <c r="Q13" s="7" t="s">
        <v>93</v>
      </c>
      <c r="R13" s="7">
        <v>3175123036</v>
      </c>
      <c r="S13" s="7" t="s">
        <v>94</v>
      </c>
      <c r="T13" s="7" t="s">
        <v>95</v>
      </c>
      <c r="U13" s="7">
        <v>3014919246</v>
      </c>
      <c r="V13" s="7" t="s">
        <v>96</v>
      </c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spans="1:32" ht="35.25" customHeight="1" x14ac:dyDescent="0.25">
      <c r="A14" s="18"/>
      <c r="B14" s="3" t="s">
        <v>97</v>
      </c>
      <c r="C14" s="2">
        <v>7</v>
      </c>
      <c r="D14" s="29" t="s">
        <v>30</v>
      </c>
      <c r="E14" s="29"/>
      <c r="F14" s="2"/>
      <c r="G14" s="2"/>
      <c r="H14" s="2" t="s">
        <v>98</v>
      </c>
      <c r="I14" s="2" t="s">
        <v>99</v>
      </c>
      <c r="J14" s="7" t="s">
        <v>100</v>
      </c>
      <c r="K14" s="30" t="s">
        <v>101</v>
      </c>
      <c r="L14" s="7">
        <v>3152930956</v>
      </c>
      <c r="M14" s="30" t="s">
        <v>102</v>
      </c>
      <c r="N14" s="7" t="s">
        <v>103</v>
      </c>
      <c r="O14" s="7">
        <v>3124345488</v>
      </c>
      <c r="P14" s="7" t="s">
        <v>104</v>
      </c>
      <c r="Q14" s="7" t="s">
        <v>30</v>
      </c>
      <c r="R14" s="7" t="s">
        <v>30</v>
      </c>
      <c r="S14" s="7"/>
      <c r="T14" s="7"/>
      <c r="U14" s="7"/>
      <c r="V14" s="7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spans="1:32" ht="31.5" x14ac:dyDescent="0.25">
      <c r="A15" s="18"/>
      <c r="B15" s="3" t="s">
        <v>105</v>
      </c>
      <c r="C15" s="7"/>
      <c r="D15" s="7" t="s">
        <v>30</v>
      </c>
      <c r="E15" s="7">
        <v>5</v>
      </c>
      <c r="F15" s="7"/>
      <c r="G15" s="7"/>
      <c r="H15" s="2" t="s">
        <v>106</v>
      </c>
      <c r="I15" s="2" t="s">
        <v>107</v>
      </c>
      <c r="J15" s="7" t="s">
        <v>108</v>
      </c>
      <c r="K15" s="7" t="s">
        <v>109</v>
      </c>
      <c r="L15" s="7">
        <v>3153559233</v>
      </c>
      <c r="M15" s="25" t="str">
        <f>HYPERLINK("mailto:malely.santana@hotmail.com","malely.santana@hotmail.com")</f>
        <v>malely.santana@hotmail.com</v>
      </c>
      <c r="N15" s="7" t="s">
        <v>110</v>
      </c>
      <c r="O15" s="7" t="s">
        <v>111</v>
      </c>
      <c r="P15" s="26" t="str">
        <f>HYPERLINK("mailto:gloriavelqui@hotmail.com","gloriavelqui@hotmail.com")</f>
        <v>gloriavelqui@hotmail.com</v>
      </c>
      <c r="Q15" s="7"/>
      <c r="R15" s="7"/>
      <c r="S15" s="7"/>
      <c r="T15" s="7"/>
      <c r="U15" s="7"/>
      <c r="V15" s="7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spans="1:32" ht="31.5" customHeight="1" x14ac:dyDescent="0.25">
      <c r="A16" s="18"/>
      <c r="B16" s="3" t="s">
        <v>121</v>
      </c>
      <c r="C16" s="7"/>
      <c r="D16" s="7">
        <v>5</v>
      </c>
      <c r="E16" s="7"/>
      <c r="F16" s="7"/>
      <c r="G16" s="7"/>
      <c r="H16" s="2" t="s">
        <v>122</v>
      </c>
      <c r="I16" s="2" t="s">
        <v>123</v>
      </c>
      <c r="J16" s="7"/>
      <c r="K16" s="7" t="s">
        <v>124</v>
      </c>
      <c r="L16" s="7"/>
      <c r="M16" s="7"/>
      <c r="N16" s="7" t="s">
        <v>125</v>
      </c>
      <c r="O16" s="7"/>
      <c r="P16" s="7"/>
      <c r="Q16" s="7" t="s">
        <v>125</v>
      </c>
      <c r="R16" s="7">
        <v>3112120565</v>
      </c>
      <c r="S16" s="23" t="str">
        <f>HYPERLINK("mailto:julio_bautista@hotmail.com-","julio_bautista@hotmail.com- julbav@gmail.com")</f>
        <v>julio_bautista@hotmail.com- julbav@gmail.com</v>
      </c>
      <c r="T16" s="7"/>
      <c r="U16" s="7"/>
      <c r="V16" s="7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spans="1:32" ht="39" customHeight="1" x14ac:dyDescent="0.25">
      <c r="A17" s="18"/>
      <c r="B17" s="3" t="s">
        <v>126</v>
      </c>
      <c r="C17" s="21"/>
      <c r="D17" s="21">
        <v>7</v>
      </c>
      <c r="E17" s="21"/>
      <c r="F17" s="21"/>
      <c r="G17" s="21"/>
      <c r="H17" s="2" t="s">
        <v>127</v>
      </c>
      <c r="I17" s="2" t="s">
        <v>128</v>
      </c>
      <c r="J17" s="7" t="s">
        <v>129</v>
      </c>
      <c r="K17" s="7" t="s">
        <v>130</v>
      </c>
      <c r="L17" s="7"/>
      <c r="M17" s="7"/>
      <c r="N17" s="2" t="s">
        <v>131</v>
      </c>
      <c r="O17" s="7" t="s">
        <v>132</v>
      </c>
      <c r="P17" s="7" t="s">
        <v>133</v>
      </c>
      <c r="Q17" s="7" t="s">
        <v>134</v>
      </c>
      <c r="R17" s="7">
        <v>3177123007</v>
      </c>
      <c r="S17" s="7" t="s">
        <v>135</v>
      </c>
      <c r="T17" s="7" t="s">
        <v>136</v>
      </c>
      <c r="U17" s="22" t="s">
        <v>137</v>
      </c>
      <c r="V17" s="7" t="s">
        <v>138</v>
      </c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spans="1:32" ht="15.75" x14ac:dyDescent="0.25">
      <c r="A18" s="18"/>
      <c r="B18" s="50" t="s">
        <v>139</v>
      </c>
      <c r="C18" s="45"/>
      <c r="D18" s="46" t="s">
        <v>30</v>
      </c>
      <c r="E18" s="46">
        <v>6</v>
      </c>
      <c r="F18" s="2"/>
      <c r="G18" s="2"/>
      <c r="H18" s="45" t="s">
        <v>140</v>
      </c>
      <c r="I18" s="45">
        <v>2927071</v>
      </c>
      <c r="J18" s="7"/>
      <c r="K18" s="7" t="s">
        <v>141</v>
      </c>
      <c r="L18" s="7">
        <v>4247714</v>
      </c>
      <c r="M18" s="53" t="str">
        <f>HYPERLINK("mailto:institutotecnologico@feyalegria.org.co","institutotecnologico@feyalegria.org.co")</f>
        <v>institutotecnologico@feyalegria.org.co</v>
      </c>
      <c r="N18" s="45" t="s">
        <v>142</v>
      </c>
      <c r="O18" s="45">
        <v>3163981438</v>
      </c>
      <c r="P18" s="48" t="str">
        <f>HYPERLINK("mailto:cordinacion.instituto@feyalegria.org.co","cordinacion.instituto@feyalegria.org.co")</f>
        <v>cordinacion.instituto@feyalegria.org.co</v>
      </c>
      <c r="Q18" s="7"/>
      <c r="R18" s="7"/>
      <c r="S18" s="7"/>
      <c r="T18" s="7"/>
      <c r="U18" s="7"/>
      <c r="V18" s="7"/>
      <c r="W18" s="18"/>
      <c r="X18" s="18"/>
      <c r="Y18" s="18"/>
      <c r="Z18" s="18"/>
      <c r="AA18" s="18"/>
      <c r="AB18" s="18"/>
      <c r="AC18" s="18"/>
      <c r="AD18" s="18"/>
      <c r="AE18" s="18"/>
      <c r="AF18" s="18"/>
    </row>
    <row r="19" spans="1:32" ht="15.75" x14ac:dyDescent="0.25">
      <c r="A19" s="18"/>
      <c r="B19" s="44"/>
      <c r="C19" s="44"/>
      <c r="D19" s="44"/>
      <c r="E19" s="44"/>
      <c r="F19" s="7"/>
      <c r="G19" s="7"/>
      <c r="H19" s="44"/>
      <c r="I19" s="44"/>
      <c r="J19" s="7"/>
      <c r="K19" s="7" t="s">
        <v>143</v>
      </c>
      <c r="L19" s="7">
        <v>2927071</v>
      </c>
      <c r="M19" s="54" t="str">
        <f>HYPERLINK("mailto:sanluis@feyalegria.org.co","sanluis@feyalegria.org.co")</f>
        <v>sanluis@feyalegria.org.co</v>
      </c>
      <c r="N19" s="44"/>
      <c r="O19" s="44"/>
      <c r="P19" s="44"/>
      <c r="Q19" s="18"/>
      <c r="R19" s="7">
        <v>3162344111</v>
      </c>
      <c r="S19" s="7"/>
      <c r="T19" s="7"/>
      <c r="U19" s="7"/>
      <c r="V19" s="7"/>
      <c r="W19" s="18"/>
      <c r="X19" s="18"/>
      <c r="Y19" s="18"/>
      <c r="Z19" s="18"/>
      <c r="AA19" s="18"/>
      <c r="AB19" s="18"/>
      <c r="AC19" s="18"/>
      <c r="AD19" s="18"/>
      <c r="AE19" s="18"/>
      <c r="AF19" s="18"/>
    </row>
    <row r="20" spans="1:32" ht="28.5" customHeight="1" x14ac:dyDescent="0.25">
      <c r="A20" s="18"/>
      <c r="B20" s="3" t="s">
        <v>144</v>
      </c>
      <c r="C20" s="21">
        <v>13</v>
      </c>
      <c r="D20" s="21"/>
      <c r="E20" s="21"/>
      <c r="F20" s="21"/>
      <c r="G20" s="21"/>
      <c r="H20" s="2" t="s">
        <v>145</v>
      </c>
      <c r="I20" s="2" t="s">
        <v>146</v>
      </c>
      <c r="J20" s="7" t="s">
        <v>147</v>
      </c>
      <c r="K20" s="7" t="s">
        <v>148</v>
      </c>
      <c r="L20" s="7"/>
      <c r="M20" s="7"/>
      <c r="N20" s="7" t="s">
        <v>149</v>
      </c>
      <c r="O20" s="7" t="s">
        <v>150</v>
      </c>
      <c r="P20" s="7" t="s">
        <v>151</v>
      </c>
      <c r="Q20" s="7" t="s">
        <v>152</v>
      </c>
      <c r="R20" s="7">
        <v>3107613396</v>
      </c>
      <c r="S20" s="7" t="s">
        <v>153</v>
      </c>
      <c r="T20" s="7"/>
      <c r="U20" s="7"/>
      <c r="V20" s="7"/>
      <c r="W20" s="18"/>
      <c r="X20" s="18"/>
      <c r="Y20" s="18"/>
      <c r="Z20" s="18"/>
      <c r="AA20" s="18"/>
      <c r="AB20" s="18"/>
      <c r="AC20" s="18"/>
      <c r="AD20" s="18"/>
      <c r="AE20" s="18"/>
      <c r="AF20" s="18"/>
    </row>
    <row r="21" spans="1:32" ht="29.25" customHeight="1" x14ac:dyDescent="0.25">
      <c r="A21" s="18"/>
      <c r="B21" s="2" t="s">
        <v>154</v>
      </c>
      <c r="C21" s="2">
        <v>14</v>
      </c>
      <c r="D21" s="7"/>
      <c r="E21" s="7"/>
      <c r="F21" s="2" t="s">
        <v>155</v>
      </c>
      <c r="G21" s="2">
        <v>11100136629</v>
      </c>
      <c r="H21" s="2" t="s">
        <v>156</v>
      </c>
      <c r="I21" s="2" t="s">
        <v>157</v>
      </c>
      <c r="J21" s="7" t="s">
        <v>158</v>
      </c>
      <c r="K21" s="7" t="s">
        <v>159</v>
      </c>
      <c r="L21" s="7" t="s">
        <v>160</v>
      </c>
      <c r="M21" s="25" t="str">
        <f>HYPERLINK("mailto:rectorguatemala@gmail.com","rectorguatemala@gmail.com")</f>
        <v>rectorguatemala@gmail.com</v>
      </c>
      <c r="N21" s="7" t="s">
        <v>161</v>
      </c>
      <c r="O21" s="7" t="s">
        <v>162</v>
      </c>
      <c r="P21" s="7" t="s">
        <v>163</v>
      </c>
      <c r="Q21" s="7" t="s">
        <v>164</v>
      </c>
      <c r="R21" s="7" t="s">
        <v>165</v>
      </c>
      <c r="S21" s="7" t="s">
        <v>166</v>
      </c>
      <c r="T21" s="7"/>
      <c r="U21" s="7"/>
      <c r="V21" s="7"/>
      <c r="W21" s="18"/>
      <c r="X21" s="18"/>
      <c r="Y21" s="18"/>
      <c r="Z21" s="18"/>
      <c r="AA21" s="18"/>
      <c r="AB21" s="18"/>
      <c r="AC21" s="18"/>
      <c r="AD21" s="18"/>
      <c r="AE21" s="18"/>
      <c r="AF21" s="18"/>
    </row>
    <row r="22" spans="1:32" ht="51.75" customHeight="1" x14ac:dyDescent="0.25">
      <c r="A22" s="18"/>
      <c r="B22" s="3" t="s">
        <v>167</v>
      </c>
      <c r="C22" s="21">
        <v>15</v>
      </c>
      <c r="D22" s="21"/>
      <c r="E22" s="21"/>
      <c r="F22" s="21"/>
      <c r="G22" s="21"/>
      <c r="H22" s="2" t="s">
        <v>168</v>
      </c>
      <c r="I22" s="2" t="s">
        <v>169</v>
      </c>
      <c r="J22" s="7" t="s">
        <v>170</v>
      </c>
      <c r="K22" s="7" t="s">
        <v>171</v>
      </c>
      <c r="L22" s="7">
        <v>3124322506</v>
      </c>
      <c r="M22" s="7" t="s">
        <v>170</v>
      </c>
      <c r="N22" s="7" t="s">
        <v>172</v>
      </c>
      <c r="O22" s="7" t="s">
        <v>173</v>
      </c>
      <c r="P22" s="31" t="str">
        <f>HYPERLINK("mailto:sandraarticulacion@gmail.com","sandraarticulacion@gmail.com                    monikba_iedeoh@hotmail.com")</f>
        <v>sandraarticulacion@gmail.com                    monikba_iedeoh@hotmail.com</v>
      </c>
      <c r="Q22" s="8" t="s">
        <v>174</v>
      </c>
      <c r="R22" s="8" t="s">
        <v>175</v>
      </c>
      <c r="S22" s="7" t="s">
        <v>176</v>
      </c>
      <c r="T22" s="7"/>
      <c r="U22" s="7"/>
      <c r="V22" s="7"/>
      <c r="W22" s="18"/>
      <c r="X22" s="18"/>
      <c r="Y22" s="18"/>
      <c r="Z22" s="18"/>
      <c r="AA22" s="18"/>
      <c r="AB22" s="18"/>
      <c r="AC22" s="18"/>
      <c r="AD22" s="18"/>
      <c r="AE22" s="18"/>
      <c r="AF22" s="18"/>
    </row>
    <row r="23" spans="1:32" ht="31.5" x14ac:dyDescent="0.25">
      <c r="A23" s="18"/>
      <c r="B23" s="3" t="s">
        <v>177</v>
      </c>
      <c r="C23" s="7">
        <v>17</v>
      </c>
      <c r="D23" s="7"/>
      <c r="E23" s="7"/>
      <c r="F23" s="2" t="s">
        <v>178</v>
      </c>
      <c r="G23" s="2">
        <v>11100116296</v>
      </c>
      <c r="H23" s="2" t="s">
        <v>179</v>
      </c>
      <c r="I23" s="2" t="s">
        <v>180</v>
      </c>
      <c r="J23" s="52" t="s">
        <v>181</v>
      </c>
      <c r="K23" s="7" t="s">
        <v>182</v>
      </c>
      <c r="L23" s="7">
        <v>4524880</v>
      </c>
      <c r="M23" s="52" t="s">
        <v>183</v>
      </c>
      <c r="N23" s="8" t="s">
        <v>184</v>
      </c>
      <c r="O23" s="7"/>
      <c r="P23" s="32" t="str">
        <f>HYPERLINK("mailto:luishuertas69@hotmail.com","luishuertas69@hotmail.com")</f>
        <v>luishuertas69@hotmail.com</v>
      </c>
      <c r="Q23" s="7" t="s">
        <v>185</v>
      </c>
      <c r="R23" s="7">
        <v>3158939138</v>
      </c>
      <c r="S23" s="7" t="s">
        <v>186</v>
      </c>
      <c r="T23" s="7"/>
      <c r="U23" s="7"/>
      <c r="V23" s="7"/>
      <c r="W23" s="18"/>
      <c r="X23" s="18"/>
      <c r="Y23" s="18"/>
      <c r="Z23" s="18"/>
      <c r="AA23" s="18"/>
      <c r="AB23" s="18"/>
      <c r="AC23" s="18"/>
      <c r="AD23" s="18"/>
      <c r="AE23" s="18"/>
      <c r="AF23" s="18"/>
    </row>
    <row r="24" spans="1:32" ht="15.75" x14ac:dyDescent="0.25">
      <c r="A24" s="19"/>
      <c r="B24" s="3" t="s">
        <v>187</v>
      </c>
      <c r="C24" s="7"/>
      <c r="D24" s="7">
        <v>9</v>
      </c>
      <c r="E24" s="7"/>
      <c r="F24" s="7"/>
      <c r="G24" s="7"/>
      <c r="H24" s="2" t="s">
        <v>188</v>
      </c>
      <c r="I24" s="2" t="s">
        <v>189</v>
      </c>
      <c r="J24" s="2" t="s">
        <v>190</v>
      </c>
      <c r="K24" s="2" t="s">
        <v>191</v>
      </c>
      <c r="L24" s="7"/>
      <c r="M24" s="2"/>
      <c r="N24" s="2" t="s">
        <v>192</v>
      </c>
      <c r="O24" s="2" t="s">
        <v>193</v>
      </c>
      <c r="P24" s="2" t="s">
        <v>194</v>
      </c>
      <c r="Q24" s="2"/>
      <c r="R24" s="2"/>
      <c r="S24" s="2"/>
      <c r="T24" s="2"/>
      <c r="U24" s="2"/>
      <c r="V24" s="2"/>
      <c r="W24" s="19"/>
      <c r="X24" s="19"/>
      <c r="Y24" s="19"/>
      <c r="Z24" s="19"/>
      <c r="AA24" s="19"/>
      <c r="AB24" s="19"/>
      <c r="AC24" s="19"/>
      <c r="AD24" s="19"/>
      <c r="AE24" s="19"/>
      <c r="AF24" s="19"/>
    </row>
    <row r="25" spans="1:32" ht="31.5" x14ac:dyDescent="0.25">
      <c r="A25" s="18"/>
      <c r="B25" s="3" t="s">
        <v>195</v>
      </c>
      <c r="C25" s="7"/>
      <c r="D25" s="7">
        <v>10</v>
      </c>
      <c r="E25" s="7"/>
      <c r="F25" s="7"/>
      <c r="G25" s="7"/>
      <c r="H25" s="2" t="s">
        <v>196</v>
      </c>
      <c r="I25" s="2" t="s">
        <v>197</v>
      </c>
      <c r="J25" s="25" t="str">
        <f>HYPERLINK("mailto:colparrsanignaciodeloyola@gmail.com","colparrsanignaciodeloyola@gmail.com ")</f>
        <v xml:space="preserve">colparrsanignaciodeloyola@gmail.com </v>
      </c>
      <c r="K25" s="7" t="s">
        <v>198</v>
      </c>
      <c r="L25" s="7"/>
      <c r="M25" s="25" t="str">
        <f>HYPERLINK("mailto:colparrsanignaciodeloyola@gmail.com","colparrsanignaciodeloyola@gmail.com ")</f>
        <v xml:space="preserve">colparrsanignaciodeloyola@gmail.com </v>
      </c>
      <c r="N25" s="7" t="s">
        <v>199</v>
      </c>
      <c r="O25" s="7">
        <v>3138954479</v>
      </c>
      <c r="P25" s="7"/>
      <c r="Q25" s="7" t="s">
        <v>200</v>
      </c>
      <c r="R25" s="7">
        <v>3112299942</v>
      </c>
      <c r="S25" s="7" t="s">
        <v>201</v>
      </c>
      <c r="T25" s="7"/>
      <c r="U25" s="7"/>
      <c r="V25" s="7"/>
      <c r="W25" s="18"/>
      <c r="X25" s="18"/>
      <c r="Y25" s="18"/>
      <c r="Z25" s="18"/>
      <c r="AA25" s="18"/>
      <c r="AB25" s="18"/>
      <c r="AC25" s="18"/>
      <c r="AD25" s="18"/>
      <c r="AE25" s="18"/>
      <c r="AF25" s="18"/>
    </row>
    <row r="26" spans="1:32" ht="23.25" customHeight="1" x14ac:dyDescent="0.25">
      <c r="A26" s="18"/>
      <c r="B26" s="50" t="s">
        <v>202</v>
      </c>
      <c r="C26" s="51">
        <v>18</v>
      </c>
      <c r="D26" s="51"/>
      <c r="E26" s="51"/>
      <c r="F26" s="21"/>
      <c r="G26" s="21"/>
      <c r="H26" s="45" t="s">
        <v>203</v>
      </c>
      <c r="I26" s="45" t="s">
        <v>204</v>
      </c>
      <c r="J26" s="42" t="str">
        <f>HYPERLINK("mailto:itindpiloto6@redp.edu.co","itindpiloto6@redp.edu.co")</f>
        <v>itindpiloto6@redp.edu.co</v>
      </c>
      <c r="K26" s="45" t="s">
        <v>205</v>
      </c>
      <c r="L26" s="46">
        <v>3103106024</v>
      </c>
      <c r="M26" s="47" t="str">
        <f>HYPERLINK("mailto:rectorpiloto@gmail.com","rectorpiloto@gmail.com")</f>
        <v>rectorpiloto@gmail.com</v>
      </c>
      <c r="N26" s="45" t="s">
        <v>206</v>
      </c>
      <c r="O26" s="45" t="s">
        <v>207</v>
      </c>
      <c r="P26" s="45" t="s">
        <v>208</v>
      </c>
      <c r="Q26" s="7" t="s">
        <v>209</v>
      </c>
      <c r="R26" s="7">
        <v>3103105030</v>
      </c>
      <c r="S26" s="7" t="s">
        <v>210</v>
      </c>
      <c r="T26" s="7"/>
      <c r="U26" s="7"/>
      <c r="V26" s="7"/>
      <c r="W26" s="18"/>
      <c r="X26" s="18"/>
      <c r="Y26" s="18"/>
      <c r="Z26" s="18"/>
      <c r="AA26" s="18"/>
      <c r="AB26" s="18"/>
      <c r="AC26" s="18"/>
      <c r="AD26" s="18"/>
      <c r="AE26" s="18"/>
      <c r="AF26" s="18"/>
    </row>
    <row r="27" spans="1:32" ht="21.75" customHeight="1" x14ac:dyDescent="0.25">
      <c r="A27" s="18"/>
      <c r="B27" s="43"/>
      <c r="C27" s="43"/>
      <c r="D27" s="43"/>
      <c r="E27" s="43"/>
      <c r="F27" s="21"/>
      <c r="G27" s="21"/>
      <c r="H27" s="43"/>
      <c r="I27" s="43"/>
      <c r="J27" s="43"/>
      <c r="K27" s="43"/>
      <c r="L27" s="43"/>
      <c r="M27" s="43"/>
      <c r="N27" s="43"/>
      <c r="O27" s="43"/>
      <c r="P27" s="43"/>
      <c r="Q27" s="7" t="s">
        <v>211</v>
      </c>
      <c r="R27" s="7">
        <v>3143935341</v>
      </c>
      <c r="S27" s="7" t="s">
        <v>212</v>
      </c>
      <c r="T27" s="7"/>
      <c r="U27" s="7"/>
      <c r="V27" s="7"/>
      <c r="W27" s="18"/>
      <c r="X27" s="18"/>
      <c r="Y27" s="18"/>
      <c r="Z27" s="18"/>
      <c r="AA27" s="18"/>
      <c r="AB27" s="18"/>
      <c r="AC27" s="18"/>
      <c r="AD27" s="18"/>
      <c r="AE27" s="18"/>
      <c r="AF27" s="18"/>
    </row>
    <row r="28" spans="1:32" ht="10.5" customHeight="1" x14ac:dyDescent="0.25">
      <c r="A28" s="18"/>
      <c r="B28" s="44"/>
      <c r="C28" s="44"/>
      <c r="D28" s="44"/>
      <c r="E28" s="44"/>
      <c r="F28" s="21"/>
      <c r="G28" s="21"/>
      <c r="H28" s="44"/>
      <c r="I28" s="44"/>
      <c r="J28" s="44"/>
      <c r="K28" s="44"/>
      <c r="L28" s="44"/>
      <c r="M28" s="44"/>
      <c r="N28" s="44"/>
      <c r="O28" s="44"/>
      <c r="P28" s="44"/>
      <c r="Q28" s="7" t="s">
        <v>213</v>
      </c>
      <c r="R28" s="7">
        <v>3005678043</v>
      </c>
      <c r="S28" s="7" t="s">
        <v>214</v>
      </c>
      <c r="T28" s="7"/>
      <c r="U28" s="7"/>
      <c r="V28" s="7"/>
      <c r="W28" s="18"/>
      <c r="X28" s="18"/>
      <c r="Y28" s="18"/>
      <c r="Z28" s="18"/>
      <c r="AA28" s="18"/>
      <c r="AB28" s="18"/>
      <c r="AC28" s="18"/>
      <c r="AD28" s="18"/>
      <c r="AE28" s="18"/>
      <c r="AF28" s="18"/>
    </row>
    <row r="29" spans="1:32" ht="47.25" x14ac:dyDescent="0.25">
      <c r="A29" s="18"/>
      <c r="B29" s="3" t="s">
        <v>215</v>
      </c>
      <c r="C29" s="21"/>
      <c r="D29" s="21">
        <v>14</v>
      </c>
      <c r="E29" s="21"/>
      <c r="F29" s="21"/>
      <c r="G29" s="21"/>
      <c r="H29" s="2" t="s">
        <v>216</v>
      </c>
      <c r="I29" s="2">
        <v>6905027</v>
      </c>
      <c r="J29" s="7" t="s">
        <v>217</v>
      </c>
      <c r="K29" s="7" t="s">
        <v>218</v>
      </c>
      <c r="L29" s="7">
        <v>5354455</v>
      </c>
      <c r="M29" s="7"/>
      <c r="N29" s="7" t="s">
        <v>219</v>
      </c>
      <c r="O29" s="7" t="s">
        <v>220</v>
      </c>
      <c r="P29" s="7" t="s">
        <v>221</v>
      </c>
      <c r="Q29" s="7"/>
      <c r="R29" s="7"/>
      <c r="S29" s="7"/>
      <c r="T29" s="7" t="s">
        <v>222</v>
      </c>
      <c r="U29" s="7">
        <v>3123860040</v>
      </c>
      <c r="V29" s="7"/>
      <c r="W29" s="18"/>
      <c r="X29" s="18"/>
      <c r="Y29" s="18"/>
      <c r="Z29" s="18"/>
      <c r="AA29" s="18"/>
      <c r="AB29" s="18"/>
      <c r="AC29" s="18"/>
      <c r="AD29" s="18"/>
      <c r="AE29" s="18"/>
      <c r="AF29" s="18"/>
    </row>
    <row r="30" spans="1:32" ht="29.25" customHeight="1" x14ac:dyDescent="0.25">
      <c r="A30" s="18"/>
      <c r="B30" s="3" t="s">
        <v>224</v>
      </c>
      <c r="C30" s="21"/>
      <c r="D30" s="21">
        <v>16</v>
      </c>
      <c r="E30" s="21"/>
      <c r="F30" s="21">
        <v>9000647440</v>
      </c>
      <c r="G30" s="21">
        <v>42517503249</v>
      </c>
      <c r="H30" s="2" t="s">
        <v>225</v>
      </c>
      <c r="I30" s="2">
        <v>6760040</v>
      </c>
      <c r="J30" s="7" t="s">
        <v>226</v>
      </c>
      <c r="K30" s="7" t="s">
        <v>227</v>
      </c>
      <c r="L30" s="7">
        <v>3174425270</v>
      </c>
      <c r="M30" s="7" t="s">
        <v>228</v>
      </c>
      <c r="N30" s="7" t="s">
        <v>229</v>
      </c>
      <c r="O30" s="7">
        <v>3007487503</v>
      </c>
      <c r="P30" s="7" t="s">
        <v>230</v>
      </c>
      <c r="Q30" s="7" t="s">
        <v>231</v>
      </c>
      <c r="R30" s="7">
        <v>3118520401</v>
      </c>
      <c r="S30" s="7" t="s">
        <v>232</v>
      </c>
      <c r="T30" s="7"/>
      <c r="U30" s="7"/>
      <c r="V30" s="7"/>
      <c r="W30" s="18"/>
      <c r="X30" s="18"/>
      <c r="Y30" s="18"/>
      <c r="Z30" s="18"/>
      <c r="AA30" s="18"/>
      <c r="AB30" s="18"/>
      <c r="AC30" s="18"/>
      <c r="AD30" s="18"/>
      <c r="AE30" s="18"/>
      <c r="AF30" s="18"/>
    </row>
    <row r="31" spans="1:32" ht="39" customHeight="1" x14ac:dyDescent="0.25">
      <c r="A31" s="18"/>
      <c r="B31" s="3" t="s">
        <v>233</v>
      </c>
      <c r="C31" s="7">
        <v>19</v>
      </c>
      <c r="D31" s="7" t="s">
        <v>30</v>
      </c>
      <c r="E31" s="7"/>
      <c r="F31" s="7"/>
      <c r="G31" s="7"/>
      <c r="H31" s="2" t="s">
        <v>234</v>
      </c>
      <c r="I31" s="2" t="s">
        <v>235</v>
      </c>
      <c r="J31" s="7" t="s">
        <v>236</v>
      </c>
      <c r="K31" s="30" t="s">
        <v>237</v>
      </c>
      <c r="L31" s="30">
        <v>3103182578</v>
      </c>
      <c r="M31" s="12" t="s">
        <v>238</v>
      </c>
      <c r="N31" s="7" t="s">
        <v>239</v>
      </c>
      <c r="O31" s="7" t="s">
        <v>240</v>
      </c>
      <c r="P31" s="7"/>
      <c r="Q31" s="7"/>
      <c r="R31" s="7"/>
      <c r="S31" s="7"/>
      <c r="T31" s="7"/>
      <c r="U31" s="7"/>
      <c r="V31" s="7"/>
      <c r="W31" s="18"/>
      <c r="X31" s="18"/>
      <c r="Y31" s="18"/>
      <c r="Z31" s="18"/>
      <c r="AA31" s="18"/>
      <c r="AB31" s="18"/>
      <c r="AC31" s="18"/>
      <c r="AD31" s="18"/>
      <c r="AE31" s="18"/>
      <c r="AF31" s="18"/>
    </row>
    <row r="32" spans="1:32" ht="15.75" x14ac:dyDescent="0.25">
      <c r="A32" s="18"/>
      <c r="B32" s="3" t="s">
        <v>250</v>
      </c>
      <c r="C32" s="7"/>
      <c r="D32" s="7"/>
      <c r="E32" s="7"/>
      <c r="F32" s="7"/>
      <c r="G32" s="7"/>
      <c r="H32" s="12" t="s">
        <v>251</v>
      </c>
      <c r="I32" s="12" t="s">
        <v>252</v>
      </c>
      <c r="J32" s="30" t="s">
        <v>253</v>
      </c>
      <c r="K32" s="7" t="s">
        <v>254</v>
      </c>
      <c r="L32" s="7">
        <v>3104849917</v>
      </c>
      <c r="M32" s="7"/>
      <c r="N32" s="7" t="s">
        <v>255</v>
      </c>
      <c r="O32" s="22" t="s">
        <v>256</v>
      </c>
      <c r="P32" s="7" t="s">
        <v>257</v>
      </c>
      <c r="Q32" s="7"/>
      <c r="R32" s="7"/>
      <c r="S32" s="7"/>
      <c r="T32" s="7"/>
      <c r="U32" s="7"/>
      <c r="V32" s="7"/>
      <c r="W32" s="18"/>
      <c r="X32" s="18"/>
      <c r="Y32" s="18"/>
      <c r="Z32" s="18"/>
      <c r="AA32" s="18"/>
      <c r="AB32" s="18"/>
      <c r="AC32" s="18"/>
      <c r="AD32" s="18"/>
      <c r="AE32" s="18"/>
      <c r="AF32" s="18"/>
    </row>
    <row r="33" spans="1:32" ht="31.5" x14ac:dyDescent="0.25">
      <c r="A33" s="18"/>
      <c r="B33" s="13" t="s">
        <v>258</v>
      </c>
      <c r="C33" s="7" t="s">
        <v>259</v>
      </c>
      <c r="D33" s="7"/>
      <c r="E33" s="7"/>
      <c r="F33" s="7"/>
      <c r="G33" s="7"/>
      <c r="H33" s="14" t="s">
        <v>260</v>
      </c>
      <c r="I33" s="14" t="s">
        <v>261</v>
      </c>
      <c r="J33" s="33" t="str">
        <f>HYPERLINK("mailto:coldilaestancia19@redp.edu.co","coldilaestancia19@redp.edu.co")</f>
        <v>coldilaestancia19@redp.edu.co</v>
      </c>
      <c r="K33" s="7"/>
      <c r="L33" s="7"/>
      <c r="M33" s="7"/>
      <c r="N33" s="7" t="s">
        <v>262</v>
      </c>
      <c r="O33" s="7" t="s">
        <v>263</v>
      </c>
      <c r="P33" s="26" t="str">
        <f>HYPERLINK("mailto:gerardocuta31@yahoo.com","gerardocuta31@yahoo.com")</f>
        <v>gerardocuta31@yahoo.com</v>
      </c>
      <c r="Q33" s="7"/>
      <c r="R33" s="7"/>
      <c r="S33" s="7"/>
      <c r="T33" s="7"/>
      <c r="U33" s="7"/>
      <c r="V33" s="7"/>
      <c r="W33" s="18"/>
      <c r="X33" s="18"/>
      <c r="Y33" s="18"/>
      <c r="Z33" s="18"/>
      <c r="AA33" s="18"/>
      <c r="AB33" s="18"/>
      <c r="AC33" s="18"/>
      <c r="AD33" s="18"/>
      <c r="AE33" s="18"/>
      <c r="AF33" s="18"/>
    </row>
    <row r="34" spans="1:32" ht="35.25" customHeight="1" x14ac:dyDescent="0.25">
      <c r="A34" s="18"/>
      <c r="B34" s="7" t="s">
        <v>264</v>
      </c>
      <c r="C34" s="7" t="s">
        <v>259</v>
      </c>
      <c r="D34" s="7"/>
      <c r="E34" s="7"/>
      <c r="F34" s="7"/>
      <c r="G34" s="7"/>
      <c r="H34" s="14" t="s">
        <v>265</v>
      </c>
      <c r="I34" s="14" t="s">
        <v>266</v>
      </c>
      <c r="J34" s="30" t="s">
        <v>267</v>
      </c>
      <c r="K34" s="7" t="s">
        <v>268</v>
      </c>
      <c r="L34" s="7">
        <v>3108505403</v>
      </c>
      <c r="M34" s="34" t="s">
        <v>286</v>
      </c>
      <c r="N34" s="7" t="s">
        <v>287</v>
      </c>
      <c r="O34" s="7"/>
      <c r="P34" s="15" t="s">
        <v>288</v>
      </c>
      <c r="Q34" s="15" t="s">
        <v>289</v>
      </c>
      <c r="R34" s="35"/>
      <c r="S34" s="35"/>
      <c r="T34" s="15" t="s">
        <v>290</v>
      </c>
      <c r="U34" s="36">
        <v>3166211579</v>
      </c>
      <c r="V34" s="34" t="s">
        <v>291</v>
      </c>
      <c r="W34" s="18"/>
      <c r="X34" s="18"/>
      <c r="Y34" s="18"/>
      <c r="Z34" s="18"/>
      <c r="AA34" s="18"/>
      <c r="AB34" s="18"/>
      <c r="AC34" s="18"/>
      <c r="AD34" s="18"/>
      <c r="AE34" s="18"/>
      <c r="AF34" s="18"/>
    </row>
    <row r="35" spans="1:32" ht="15.75" x14ac:dyDescent="0.25">
      <c r="A35" s="18"/>
      <c r="B35" s="7" t="s">
        <v>269</v>
      </c>
      <c r="C35" s="7" t="s">
        <v>259</v>
      </c>
      <c r="D35" s="7"/>
      <c r="E35" s="7"/>
      <c r="F35" s="7"/>
      <c r="G35" s="7"/>
      <c r="H35" s="7" t="s">
        <v>270</v>
      </c>
      <c r="I35" s="7" t="s">
        <v>271</v>
      </c>
      <c r="J35" s="33" t="str">
        <f>HYPERLINK("mailto:coldiestanislaozul5@redp.edu.co","coldiestanislaozul5@redp.edu.co")</f>
        <v>coldiestanislaozul5@redp.edu.co</v>
      </c>
      <c r="K35" s="7" t="s">
        <v>272</v>
      </c>
      <c r="L35" s="7" t="s">
        <v>273</v>
      </c>
      <c r="M35" s="7" t="s">
        <v>274</v>
      </c>
      <c r="N35" s="7" t="s">
        <v>275</v>
      </c>
      <c r="O35" s="7" t="s">
        <v>276</v>
      </c>
      <c r="P35" s="26" t="str">
        <f>HYPERLINK("mailto:antoresh@gmail.com","antoresh@gmail.com")</f>
        <v>antoresh@gmail.com</v>
      </c>
      <c r="Q35" s="14" t="s">
        <v>277</v>
      </c>
      <c r="R35" s="14" t="s">
        <v>278</v>
      </c>
      <c r="S35" s="7" t="s">
        <v>279</v>
      </c>
      <c r="T35" s="7"/>
      <c r="U35" s="7"/>
      <c r="V35" s="7"/>
      <c r="W35" s="18"/>
      <c r="X35" s="18"/>
      <c r="Y35" s="18"/>
      <c r="Z35" s="18"/>
      <c r="AA35" s="18"/>
      <c r="AB35" s="18"/>
      <c r="AC35" s="18"/>
      <c r="AD35" s="18"/>
      <c r="AE35" s="18"/>
      <c r="AF35" s="18"/>
    </row>
    <row r="36" spans="1:32" ht="31.5" x14ac:dyDescent="0.25">
      <c r="A36" s="18"/>
      <c r="B36" s="13" t="s">
        <v>280</v>
      </c>
      <c r="C36" s="7" t="s">
        <v>259</v>
      </c>
      <c r="D36" s="7"/>
      <c r="E36" s="7"/>
      <c r="F36" s="7"/>
      <c r="G36" s="7"/>
      <c r="H36" s="14" t="s">
        <v>281</v>
      </c>
      <c r="I36" s="7" t="s">
        <v>282</v>
      </c>
      <c r="J36" s="37" t="str">
        <f>HYPERLINK("mailto:esdinacionesunida10@redp.edu.co","esdinacionesunida10@redp.edu.co ")</f>
        <v>esdinacionesunida10@redp.edu.co </v>
      </c>
      <c r="K36" s="7" t="s">
        <v>283</v>
      </c>
      <c r="L36" s="7"/>
      <c r="M36" s="7"/>
      <c r="N36" s="22" t="s">
        <v>284</v>
      </c>
      <c r="O36" s="7" t="s">
        <v>285</v>
      </c>
      <c r="P36" s="32" t="str">
        <f>HYPERLINK("mailto:juanmore85@hotmail.com","juanmore85@hotmail.com ")</f>
        <v>juanmore85@hotmail.com </v>
      </c>
      <c r="Q36" s="7"/>
      <c r="R36" s="7"/>
      <c r="S36" s="7"/>
      <c r="T36" s="7"/>
      <c r="U36" s="7"/>
      <c r="V36" s="7"/>
      <c r="W36" s="18"/>
      <c r="X36" s="18"/>
      <c r="Y36" s="18"/>
      <c r="Z36" s="18"/>
      <c r="AA36" s="18"/>
      <c r="AB36" s="18"/>
      <c r="AC36" s="18"/>
      <c r="AD36" s="18"/>
      <c r="AE36" s="18"/>
      <c r="AF36" s="18"/>
    </row>
    <row r="37" spans="1:32" ht="47.25" x14ac:dyDescent="0.25">
      <c r="A37" s="18"/>
      <c r="B37" s="3" t="s">
        <v>112</v>
      </c>
      <c r="C37" s="2">
        <v>9</v>
      </c>
      <c r="D37" s="2" t="s">
        <v>30</v>
      </c>
      <c r="E37" s="2" t="s">
        <v>30</v>
      </c>
      <c r="F37" s="2"/>
      <c r="G37" s="2"/>
      <c r="H37" s="2" t="s">
        <v>113</v>
      </c>
      <c r="I37" s="2" t="s">
        <v>114</v>
      </c>
      <c r="J37" s="25" t="str">
        <f>HYPERLINK("mailto:iedjosemarti@redp.edu.co","iedjosemarti@redp.edu.co")</f>
        <v>iedjosemarti@redp.edu.co</v>
      </c>
      <c r="K37" s="7" t="s">
        <v>115</v>
      </c>
      <c r="L37" s="7" t="s">
        <v>116</v>
      </c>
      <c r="M37" s="7"/>
      <c r="N37" s="7" t="s">
        <v>117</v>
      </c>
      <c r="O37" s="7" t="s">
        <v>118</v>
      </c>
      <c r="P37" s="7"/>
      <c r="Q37" s="7" t="s">
        <v>119</v>
      </c>
      <c r="R37" s="7">
        <v>3115558115</v>
      </c>
      <c r="S37" s="7" t="s">
        <v>120</v>
      </c>
      <c r="T37" s="7"/>
      <c r="U37" s="7"/>
      <c r="V37" s="7"/>
      <c r="W37" s="18"/>
      <c r="X37" s="18"/>
      <c r="Y37" s="18"/>
      <c r="Z37" s="18"/>
      <c r="AA37" s="18"/>
      <c r="AB37" s="18"/>
      <c r="AC37" s="18"/>
      <c r="AD37" s="18"/>
      <c r="AE37" s="18"/>
      <c r="AF37" s="18"/>
    </row>
    <row r="38" spans="1:32" ht="31.5" x14ac:dyDescent="0.25">
      <c r="A38" s="18"/>
      <c r="B38" s="13" t="s">
        <v>292</v>
      </c>
      <c r="C38" s="7" t="s">
        <v>259</v>
      </c>
      <c r="D38" s="7"/>
      <c r="E38" s="7"/>
      <c r="F38" s="7"/>
      <c r="G38" s="7"/>
      <c r="H38" s="15" t="s">
        <v>293</v>
      </c>
      <c r="I38" s="15" t="s">
        <v>294</v>
      </c>
      <c r="J38" s="38" t="s">
        <v>295</v>
      </c>
      <c r="K38" s="15" t="s">
        <v>296</v>
      </c>
      <c r="L38" s="15" t="s">
        <v>297</v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18"/>
      <c r="X38" s="18"/>
      <c r="Y38" s="18"/>
      <c r="Z38" s="18"/>
      <c r="AA38" s="18"/>
      <c r="AB38" s="18"/>
      <c r="AC38" s="18"/>
      <c r="AD38" s="18"/>
      <c r="AE38" s="18"/>
      <c r="AF38" s="18"/>
    </row>
    <row r="39" spans="1:32" ht="63" x14ac:dyDescent="0.25">
      <c r="A39" s="18"/>
      <c r="B39" s="2" t="s">
        <v>241</v>
      </c>
      <c r="C39" s="2">
        <v>21</v>
      </c>
      <c r="D39" s="7"/>
      <c r="E39" s="7"/>
      <c r="F39" s="2" t="s">
        <v>242</v>
      </c>
      <c r="G39" s="2">
        <v>11100186782</v>
      </c>
      <c r="H39" s="2" t="s">
        <v>243</v>
      </c>
      <c r="I39" s="2" t="s">
        <v>244</v>
      </c>
      <c r="J39" s="25" t="str">
        <f>HYPERLINK("mailto:cedrafaelnunez4@redp.edu.co","cedrafaelnunez4@redp.edu.co")</f>
        <v>cedrafaelnunez4@redp.edu.co</v>
      </c>
      <c r="K39" s="7" t="s">
        <v>245</v>
      </c>
      <c r="L39" s="39">
        <v>3144622124</v>
      </c>
      <c r="M39" s="16" t="str">
        <f>HYPERLINK("mailto:mtellezf@hotmail.com","mtellezf@hotmail.com")</f>
        <v>mtellezf@hotmail.com</v>
      </c>
      <c r="N39" s="7" t="s">
        <v>246</v>
      </c>
      <c r="O39" s="7">
        <v>3213689046</v>
      </c>
      <c r="P39" s="25" t="str">
        <f>HYPERLINK("mailto:jkrmandino@gmail.com","jkrmandino@gmail.com")</f>
        <v>jkrmandino@gmail.com</v>
      </c>
      <c r="Q39" s="8" t="s">
        <v>247</v>
      </c>
      <c r="R39" s="8" t="s">
        <v>248</v>
      </c>
      <c r="S39" s="7" t="s">
        <v>249</v>
      </c>
      <c r="T39" s="7"/>
      <c r="U39" s="7"/>
      <c r="V39" s="7"/>
      <c r="W39" s="18"/>
      <c r="X39" s="18"/>
      <c r="Y39" s="18"/>
      <c r="Z39" s="18"/>
      <c r="AA39" s="18"/>
      <c r="AB39" s="18"/>
      <c r="AC39" s="18"/>
      <c r="AD39" s="18"/>
      <c r="AE39" s="18"/>
      <c r="AF39" s="18"/>
    </row>
    <row r="40" spans="1:32" ht="15.75" x14ac:dyDescent="0.25">
      <c r="A40" s="18"/>
      <c r="B40" s="7" t="s">
        <v>298</v>
      </c>
      <c r="C40" s="7" t="s">
        <v>223</v>
      </c>
      <c r="D40" s="7"/>
      <c r="E40" s="7"/>
      <c r="F40" s="7"/>
      <c r="G40" s="7"/>
      <c r="H40" s="17" t="s">
        <v>299</v>
      </c>
      <c r="I40" s="7"/>
      <c r="J40" s="40" t="s">
        <v>300</v>
      </c>
      <c r="K40" s="7" t="s">
        <v>301</v>
      </c>
      <c r="L40" s="7">
        <v>3214965157</v>
      </c>
      <c r="M40" s="7" t="s">
        <v>302</v>
      </c>
      <c r="N40" s="7"/>
      <c r="O40" s="7"/>
      <c r="P40" s="7"/>
      <c r="Q40" s="7"/>
      <c r="R40" s="7"/>
      <c r="S40" s="7"/>
      <c r="T40" s="7"/>
      <c r="U40" s="7"/>
      <c r="V40" s="7"/>
      <c r="W40" s="18"/>
      <c r="X40" s="18"/>
      <c r="Y40" s="18"/>
      <c r="Z40" s="18"/>
      <c r="AA40" s="18"/>
      <c r="AB40" s="18"/>
      <c r="AC40" s="18"/>
      <c r="AD40" s="18"/>
      <c r="AE40" s="18"/>
      <c r="AF40" s="18"/>
    </row>
    <row r="41" spans="1:32" ht="15.75" x14ac:dyDescent="0.25">
      <c r="A41" s="18"/>
      <c r="B41" s="7" t="s">
        <v>303</v>
      </c>
      <c r="C41" s="7" t="s">
        <v>259</v>
      </c>
      <c r="D41" s="7"/>
      <c r="E41" s="7"/>
      <c r="F41" s="7"/>
      <c r="G41" s="7"/>
      <c r="H41" s="7" t="s">
        <v>304</v>
      </c>
      <c r="I41" s="7"/>
      <c r="J41" s="7" t="s">
        <v>305</v>
      </c>
      <c r="K41" s="7" t="s">
        <v>306</v>
      </c>
      <c r="L41" s="7" t="s">
        <v>307</v>
      </c>
      <c r="M41" s="7" t="s">
        <v>305</v>
      </c>
      <c r="N41" s="7"/>
      <c r="O41" s="7"/>
      <c r="P41" s="7"/>
      <c r="Q41" s="7"/>
      <c r="R41" s="7"/>
      <c r="S41" s="7"/>
      <c r="T41" s="7"/>
      <c r="U41" s="7"/>
      <c r="V41" s="7"/>
      <c r="W41" s="18"/>
      <c r="X41" s="18"/>
      <c r="Y41" s="18"/>
      <c r="Z41" s="18"/>
      <c r="AA41" s="18"/>
      <c r="AB41" s="18"/>
      <c r="AC41" s="18"/>
      <c r="AD41" s="18"/>
      <c r="AE41" s="18"/>
      <c r="AF41" s="18"/>
    </row>
    <row r="42" spans="1:32" ht="31.5" x14ac:dyDescent="0.25">
      <c r="A42" s="18"/>
      <c r="B42" s="7" t="s">
        <v>308</v>
      </c>
      <c r="C42" s="7"/>
      <c r="D42" s="7" t="s">
        <v>223</v>
      </c>
      <c r="E42" s="7"/>
      <c r="F42" s="7"/>
      <c r="G42" s="7"/>
      <c r="H42" s="7" t="s">
        <v>309</v>
      </c>
      <c r="I42" s="7" t="s">
        <v>310</v>
      </c>
      <c r="J42" s="7" t="s">
        <v>311</v>
      </c>
      <c r="K42" s="7"/>
      <c r="L42" s="7"/>
      <c r="M42" s="7"/>
      <c r="N42" s="7" t="s">
        <v>312</v>
      </c>
      <c r="O42" s="7" t="s">
        <v>313</v>
      </c>
      <c r="P42" s="7" t="s">
        <v>314</v>
      </c>
      <c r="Q42" s="7"/>
      <c r="R42" s="7"/>
      <c r="S42" s="7"/>
      <c r="T42" s="7"/>
      <c r="U42" s="7"/>
      <c r="V42" s="7"/>
      <c r="W42" s="18"/>
      <c r="X42" s="18"/>
      <c r="Y42" s="18"/>
      <c r="Z42" s="18"/>
      <c r="AA42" s="18"/>
      <c r="AB42" s="18"/>
      <c r="AC42" s="18"/>
      <c r="AD42" s="18"/>
      <c r="AE42" s="18"/>
      <c r="AF42" s="18"/>
    </row>
    <row r="43" spans="1:32" ht="15.75" x14ac:dyDescent="0.25">
      <c r="A43" s="18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18"/>
      <c r="X43" s="18"/>
      <c r="Y43" s="18"/>
      <c r="Z43" s="18"/>
      <c r="AA43" s="18"/>
      <c r="AB43" s="18"/>
      <c r="AC43" s="18"/>
      <c r="AD43" s="18"/>
      <c r="AE43" s="18"/>
      <c r="AF43" s="18"/>
    </row>
    <row r="44" spans="1:32" ht="15.75" x14ac:dyDescent="0.25">
      <c r="A44" s="18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18"/>
      <c r="X44" s="18"/>
      <c r="Y44" s="18"/>
      <c r="Z44" s="18"/>
      <c r="AA44" s="18"/>
      <c r="AB44" s="18"/>
      <c r="AC44" s="18"/>
      <c r="AD44" s="18"/>
      <c r="AE44" s="18"/>
      <c r="AF44" s="18"/>
    </row>
    <row r="45" spans="1:32" ht="15.75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 ht="15.75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 ht="15.75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</row>
    <row r="48" spans="1:32" ht="15.75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</row>
    <row r="49" spans="1:32" ht="15.75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</row>
    <row r="50" spans="1:32" ht="15.75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</row>
    <row r="51" spans="1:32" ht="15.75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</row>
    <row r="52" spans="1:32" ht="15.75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</row>
    <row r="53" spans="1:32" ht="15.75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</row>
    <row r="54" spans="1:32" ht="15.75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</row>
    <row r="55" spans="1:32" ht="15.75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</row>
    <row r="56" spans="1:32" ht="15.75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</row>
    <row r="57" spans="1:32" ht="15.75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</row>
    <row r="58" spans="1:32" ht="15.75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</row>
    <row r="59" spans="1:32" ht="15.75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</row>
    <row r="60" spans="1:32" ht="15.75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</row>
    <row r="61" spans="1:32" ht="15.75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</row>
    <row r="62" spans="1:32" ht="15.75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</row>
    <row r="63" spans="1:32" ht="15.75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</row>
    <row r="64" spans="1:32" ht="15.75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</row>
    <row r="65" spans="1:32" ht="15.75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</row>
    <row r="66" spans="1:32" ht="15.75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</row>
    <row r="67" spans="1:32" ht="15.7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</row>
    <row r="68" spans="1:32" ht="15.75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</row>
    <row r="69" spans="1:32" ht="15.75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</row>
    <row r="70" spans="1:32" ht="15.75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</row>
    <row r="71" spans="1:32" ht="15.75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</row>
    <row r="72" spans="1:32" ht="15.75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</row>
    <row r="73" spans="1:32" ht="15.75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</row>
    <row r="74" spans="1:32" ht="15.75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</row>
    <row r="75" spans="1:32" ht="15.75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</row>
    <row r="76" spans="1:32" ht="15.75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</row>
    <row r="77" spans="1:32" ht="15.75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</row>
    <row r="78" spans="1:32" ht="15.75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</row>
    <row r="79" spans="1:32" ht="15.75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</row>
    <row r="80" spans="1:32" ht="15.75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</row>
    <row r="81" spans="1:32" ht="15.75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</row>
    <row r="82" spans="1:32" ht="15.75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</row>
    <row r="83" spans="1:32" ht="15.75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</row>
    <row r="84" spans="1:32" ht="15.75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</row>
    <row r="85" spans="1:32" ht="15.75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</row>
    <row r="86" spans="1:32" ht="15.75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</row>
    <row r="87" spans="1:32" ht="15.75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</row>
    <row r="88" spans="1:32" ht="15.75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</row>
    <row r="89" spans="1:32" ht="15.75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</row>
    <row r="90" spans="1:32" ht="15.75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</row>
    <row r="91" spans="1:32" ht="15.75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</row>
    <row r="92" spans="1:32" ht="15.75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</row>
    <row r="93" spans="1:32" ht="15.75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</row>
    <row r="94" spans="1:32" ht="15.75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</row>
    <row r="95" spans="1:32" ht="15.75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</row>
    <row r="96" spans="1:32" ht="15.75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</row>
    <row r="97" spans="1:32" ht="15.75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</row>
    <row r="98" spans="1:32" ht="15.75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</row>
    <row r="99" spans="1:32" ht="15.75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</row>
    <row r="100" spans="1:32" ht="15.75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</row>
    <row r="101" spans="1:32" ht="15.75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</row>
    <row r="102" spans="1:32" ht="15.75" x14ac:dyDescent="0.2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</row>
    <row r="103" spans="1:32" ht="15.75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</row>
    <row r="104" spans="1:32" ht="15.75" x14ac:dyDescent="0.2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</row>
    <row r="105" spans="1:32" ht="15.75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</row>
    <row r="106" spans="1:32" ht="15.75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</row>
    <row r="107" spans="1:32" ht="15.75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</row>
    <row r="108" spans="1:32" ht="15.75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</row>
    <row r="109" spans="1:32" ht="15.75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</row>
    <row r="110" spans="1:32" ht="15.75" x14ac:dyDescent="0.2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</row>
    <row r="111" spans="1:32" ht="15.75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</row>
    <row r="112" spans="1:32" ht="15.75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</row>
    <row r="113" spans="1:32" ht="15.75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</row>
    <row r="114" spans="1:32" ht="15.75" x14ac:dyDescent="0.2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</row>
    <row r="115" spans="1:32" ht="15.75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</row>
    <row r="116" spans="1:32" ht="15.75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</row>
    <row r="117" spans="1:32" ht="15.75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</row>
    <row r="118" spans="1:32" ht="15.75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</row>
    <row r="119" spans="1:32" ht="15.75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</row>
    <row r="120" spans="1:32" ht="15.75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</row>
    <row r="121" spans="1:32" ht="15.75" x14ac:dyDescent="0.2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</row>
    <row r="122" spans="1:32" ht="15.75" x14ac:dyDescent="0.2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</row>
    <row r="123" spans="1:32" ht="15.75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</row>
    <row r="124" spans="1:32" ht="15.75" x14ac:dyDescent="0.2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</row>
    <row r="125" spans="1:32" ht="15.75" x14ac:dyDescent="0.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</row>
    <row r="126" spans="1:32" ht="15.75" x14ac:dyDescent="0.2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</row>
    <row r="127" spans="1:32" ht="15.75" x14ac:dyDescent="0.2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</row>
    <row r="128" spans="1:32" ht="15.75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</row>
    <row r="129" spans="1:32" ht="15.75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</row>
    <row r="130" spans="1:32" ht="15.75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</row>
    <row r="131" spans="1:32" ht="15.75" x14ac:dyDescent="0.2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</row>
    <row r="132" spans="1:32" ht="15.75" x14ac:dyDescent="0.2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</row>
    <row r="133" spans="1:32" ht="15.75" x14ac:dyDescent="0.2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</row>
    <row r="134" spans="1:32" ht="15.75" x14ac:dyDescent="0.2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</row>
    <row r="135" spans="1:32" ht="15.75" x14ac:dyDescent="0.2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</row>
    <row r="136" spans="1:32" ht="15.75" x14ac:dyDescent="0.2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</row>
    <row r="137" spans="1:32" ht="15.75" x14ac:dyDescent="0.2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</row>
    <row r="138" spans="1:32" ht="15.75" x14ac:dyDescent="0.2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</row>
    <row r="139" spans="1:32" ht="15.75" x14ac:dyDescent="0.2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</row>
    <row r="140" spans="1:32" ht="15.75" x14ac:dyDescent="0.2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</row>
    <row r="141" spans="1:32" ht="15.75" x14ac:dyDescent="0.2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</row>
    <row r="142" spans="1:32" ht="15.75" x14ac:dyDescent="0.2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</row>
    <row r="143" spans="1:32" ht="15.75" x14ac:dyDescent="0.2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</row>
    <row r="144" spans="1:32" ht="15.75" x14ac:dyDescent="0.2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</row>
    <row r="145" spans="1:32" ht="15.75" x14ac:dyDescent="0.2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</row>
    <row r="146" spans="1:32" ht="15.75" x14ac:dyDescent="0.2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</row>
    <row r="147" spans="1:32" ht="15.75" x14ac:dyDescent="0.2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</row>
    <row r="148" spans="1:32" ht="15.75" x14ac:dyDescent="0.2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</row>
    <row r="149" spans="1:32" ht="15.75" x14ac:dyDescent="0.2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</row>
    <row r="150" spans="1:32" ht="15.75" x14ac:dyDescent="0.2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</row>
    <row r="151" spans="1:32" ht="15.75" x14ac:dyDescent="0.2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</row>
    <row r="152" spans="1:32" ht="15.75" x14ac:dyDescent="0.2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</row>
    <row r="153" spans="1:32" ht="15.75" x14ac:dyDescent="0.2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</row>
    <row r="154" spans="1:32" ht="15.75" x14ac:dyDescent="0.2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</row>
    <row r="155" spans="1:32" ht="15.75" x14ac:dyDescent="0.2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</row>
    <row r="156" spans="1:32" ht="15.75" x14ac:dyDescent="0.2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</row>
    <row r="157" spans="1:32" ht="15.75" x14ac:dyDescent="0.2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</row>
    <row r="158" spans="1:32" ht="15.75" x14ac:dyDescent="0.2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</row>
    <row r="159" spans="1:32" ht="15.75" x14ac:dyDescent="0.2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</row>
    <row r="160" spans="1:32" ht="15.75" x14ac:dyDescent="0.2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</row>
    <row r="161" spans="1:32" ht="15.75" x14ac:dyDescent="0.2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</row>
    <row r="162" spans="1:32" ht="15.75" x14ac:dyDescent="0.2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</row>
    <row r="163" spans="1:32" ht="15.75" x14ac:dyDescent="0.2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</row>
    <row r="164" spans="1:32" ht="15.75" x14ac:dyDescent="0.2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</row>
    <row r="165" spans="1:32" ht="15.75" x14ac:dyDescent="0.2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</row>
    <row r="166" spans="1:32" ht="15.75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</row>
    <row r="167" spans="1:32" ht="15.75" x14ac:dyDescent="0.2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</row>
    <row r="168" spans="1:32" ht="15.75" x14ac:dyDescent="0.2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</row>
    <row r="169" spans="1:32" ht="15.75" x14ac:dyDescent="0.2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</row>
    <row r="170" spans="1:32" ht="15.75" x14ac:dyDescent="0.2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</row>
    <row r="171" spans="1:32" ht="15.75" x14ac:dyDescent="0.2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</row>
    <row r="172" spans="1:32" ht="15.75" x14ac:dyDescent="0.2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</row>
    <row r="173" spans="1:32" ht="15.75" x14ac:dyDescent="0.2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</row>
    <row r="174" spans="1:32" ht="15.75" x14ac:dyDescent="0.2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</row>
    <row r="175" spans="1:32" ht="15.75" x14ac:dyDescent="0.2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</row>
    <row r="176" spans="1:32" ht="15.75" x14ac:dyDescent="0.2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</row>
    <row r="177" spans="1:32" ht="15.75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</row>
    <row r="178" spans="1:32" ht="15.75" x14ac:dyDescent="0.2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</row>
    <row r="179" spans="1:32" ht="15.75" x14ac:dyDescent="0.2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</row>
    <row r="180" spans="1:32" ht="15.75" x14ac:dyDescent="0.2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</row>
    <row r="181" spans="1:32" ht="15.75" x14ac:dyDescent="0.2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</row>
    <row r="182" spans="1:32" ht="15.75" x14ac:dyDescent="0.2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</row>
    <row r="183" spans="1:32" ht="15.75" x14ac:dyDescent="0.2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</row>
    <row r="184" spans="1:32" ht="15.75" x14ac:dyDescent="0.2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</row>
    <row r="185" spans="1:32" ht="15.75" x14ac:dyDescent="0.2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</row>
    <row r="186" spans="1:32" ht="15.75" x14ac:dyDescent="0.2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</row>
    <row r="187" spans="1:32" ht="15.75" x14ac:dyDescent="0.2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</row>
    <row r="188" spans="1:32" ht="15.75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</row>
    <row r="189" spans="1:32" ht="15.75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</row>
    <row r="190" spans="1:32" ht="15.75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</row>
    <row r="191" spans="1:32" ht="15.75" x14ac:dyDescent="0.2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</row>
    <row r="192" spans="1:32" ht="15.75" x14ac:dyDescent="0.2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</row>
    <row r="193" spans="1:32" ht="15.75" x14ac:dyDescent="0.2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</row>
    <row r="194" spans="1:32" ht="15.75" x14ac:dyDescent="0.2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</row>
    <row r="195" spans="1:32" ht="15.75" x14ac:dyDescent="0.2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</row>
    <row r="196" spans="1:32" ht="15.75" x14ac:dyDescent="0.2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</row>
    <row r="197" spans="1:32" ht="15.75" x14ac:dyDescent="0.2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</row>
    <row r="198" spans="1:32" ht="15.75" x14ac:dyDescent="0.2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</row>
    <row r="199" spans="1:32" ht="15.75" x14ac:dyDescent="0.2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</row>
    <row r="200" spans="1:32" ht="15.75" x14ac:dyDescent="0.2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</row>
    <row r="201" spans="1:32" ht="15.75" x14ac:dyDescent="0.2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</row>
    <row r="202" spans="1:32" ht="15.75" x14ac:dyDescent="0.2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</row>
    <row r="203" spans="1:32" ht="15.75" x14ac:dyDescent="0.2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</row>
    <row r="204" spans="1:32" ht="15.75" x14ac:dyDescent="0.2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</row>
    <row r="205" spans="1:32" ht="15.75" x14ac:dyDescent="0.2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</row>
    <row r="206" spans="1:32" ht="15.75" x14ac:dyDescent="0.2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</row>
    <row r="207" spans="1:32" ht="15.75" x14ac:dyDescent="0.2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</row>
    <row r="208" spans="1:32" ht="15.75" x14ac:dyDescent="0.2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</row>
    <row r="209" spans="1:32" ht="15.75" x14ac:dyDescent="0.2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</row>
    <row r="210" spans="1:32" ht="15.75" x14ac:dyDescent="0.2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</row>
    <row r="211" spans="1:32" ht="15.75" x14ac:dyDescent="0.2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</row>
    <row r="212" spans="1:32" ht="15.75" x14ac:dyDescent="0.2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</row>
    <row r="213" spans="1:32" ht="15.75" x14ac:dyDescent="0.2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</row>
    <row r="214" spans="1:32" ht="15.75" x14ac:dyDescent="0.2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</row>
    <row r="215" spans="1:32" ht="15.75" x14ac:dyDescent="0.2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</row>
    <row r="216" spans="1:32" ht="15.75" x14ac:dyDescent="0.2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</row>
    <row r="217" spans="1:32" ht="15.75" x14ac:dyDescent="0.2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</row>
    <row r="218" spans="1:32" ht="15.75" x14ac:dyDescent="0.2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</row>
    <row r="219" spans="1:32" ht="15.75" x14ac:dyDescent="0.2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</row>
    <row r="220" spans="1:32" ht="15.75" x14ac:dyDescent="0.2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</row>
    <row r="221" spans="1:32" ht="15.75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</row>
    <row r="222" spans="1:32" ht="15.75" x14ac:dyDescent="0.2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</row>
    <row r="223" spans="1:32" ht="15.75" x14ac:dyDescent="0.2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</row>
    <row r="224" spans="1:32" ht="15.75" x14ac:dyDescent="0.2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</row>
    <row r="225" spans="1:32" ht="15.75" x14ac:dyDescent="0.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</row>
    <row r="226" spans="1:32" ht="15.75" x14ac:dyDescent="0.2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</row>
    <row r="227" spans="1:32" ht="15.75" x14ac:dyDescent="0.2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</row>
    <row r="228" spans="1:32" ht="15.75" x14ac:dyDescent="0.2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</row>
    <row r="229" spans="1:32" ht="15.75" x14ac:dyDescent="0.2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</row>
    <row r="230" spans="1:32" ht="15.75" x14ac:dyDescent="0.2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</row>
    <row r="231" spans="1:32" ht="15.75" x14ac:dyDescent="0.2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</row>
    <row r="232" spans="1:32" ht="15.75" x14ac:dyDescent="0.2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</row>
    <row r="233" spans="1:32" ht="15.75" x14ac:dyDescent="0.2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</row>
    <row r="234" spans="1:32" ht="15.75" x14ac:dyDescent="0.2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</row>
    <row r="235" spans="1:32" ht="15.75" x14ac:dyDescent="0.2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</row>
    <row r="236" spans="1:32" ht="15.75" x14ac:dyDescent="0.2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</row>
    <row r="237" spans="1:32" ht="15.75" x14ac:dyDescent="0.2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</row>
    <row r="238" spans="1:32" ht="15.75" x14ac:dyDescent="0.2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</row>
    <row r="239" spans="1:32" ht="15.75" x14ac:dyDescent="0.2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</row>
    <row r="240" spans="1:32" ht="15.75" x14ac:dyDescent="0.2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</row>
    <row r="241" spans="1:32" ht="15.75" x14ac:dyDescent="0.2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</row>
    <row r="242" spans="1:32" ht="15.75" x14ac:dyDescent="0.2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</row>
    <row r="243" spans="1:32" ht="15.75" x14ac:dyDescent="0.2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</row>
    <row r="244" spans="1:32" ht="15.75" x14ac:dyDescent="0.2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</row>
    <row r="245" spans="1:32" ht="15.75" x14ac:dyDescent="0.2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</row>
    <row r="246" spans="1:32" ht="15.75" x14ac:dyDescent="0.2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</row>
    <row r="247" spans="1:32" ht="15.75" x14ac:dyDescent="0.2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</row>
    <row r="248" spans="1:32" ht="15.75" x14ac:dyDescent="0.2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</row>
    <row r="249" spans="1:32" ht="15.75" x14ac:dyDescent="0.2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</row>
    <row r="250" spans="1:32" ht="15.75" x14ac:dyDescent="0.2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</row>
    <row r="251" spans="1:32" ht="15.75" x14ac:dyDescent="0.2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</row>
    <row r="252" spans="1:32" ht="15.75" x14ac:dyDescent="0.2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</row>
    <row r="253" spans="1:32" ht="15.75" x14ac:dyDescent="0.2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</row>
    <row r="254" spans="1:32" ht="15.75" x14ac:dyDescent="0.2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</row>
    <row r="255" spans="1:32" ht="15.75" x14ac:dyDescent="0.2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</row>
    <row r="256" spans="1:32" ht="15.75" x14ac:dyDescent="0.2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</row>
    <row r="257" spans="1:32" ht="15.75" x14ac:dyDescent="0.2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</row>
    <row r="258" spans="1:32" ht="15.75" x14ac:dyDescent="0.2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</row>
    <row r="259" spans="1:32" ht="15.75" x14ac:dyDescent="0.2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</row>
    <row r="260" spans="1:32" ht="15.75" x14ac:dyDescent="0.2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</row>
    <row r="261" spans="1:32" ht="15.75" x14ac:dyDescent="0.2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</row>
    <row r="262" spans="1:32" ht="15.75" x14ac:dyDescent="0.2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</row>
    <row r="263" spans="1:32" ht="15.75" x14ac:dyDescent="0.2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</row>
    <row r="264" spans="1:32" ht="15.75" x14ac:dyDescent="0.2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</row>
    <row r="265" spans="1:32" ht="15.75" x14ac:dyDescent="0.2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</row>
    <row r="266" spans="1:32" ht="15.75" x14ac:dyDescent="0.2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</row>
    <row r="267" spans="1:32" ht="15.75" x14ac:dyDescent="0.2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</row>
    <row r="268" spans="1:32" ht="15.75" x14ac:dyDescent="0.2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</row>
    <row r="269" spans="1:32" ht="15.75" x14ac:dyDescent="0.2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</row>
    <row r="270" spans="1:32" ht="15.75" x14ac:dyDescent="0.2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</row>
    <row r="271" spans="1:32" ht="15.75" x14ac:dyDescent="0.2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</row>
    <row r="272" spans="1:32" ht="15.75" x14ac:dyDescent="0.2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</row>
    <row r="273" spans="1:32" ht="15.75" x14ac:dyDescent="0.2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</row>
    <row r="274" spans="1:32" ht="15.75" x14ac:dyDescent="0.2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</row>
    <row r="275" spans="1:32" ht="15.75" x14ac:dyDescent="0.2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</row>
    <row r="276" spans="1:32" ht="15.75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</row>
    <row r="277" spans="1:32" ht="15.75" x14ac:dyDescent="0.2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</row>
    <row r="278" spans="1:32" ht="15.75" x14ac:dyDescent="0.2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</row>
    <row r="279" spans="1:32" ht="15.75" x14ac:dyDescent="0.2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</row>
    <row r="280" spans="1:32" ht="15.75" x14ac:dyDescent="0.2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</row>
    <row r="281" spans="1:32" ht="15.75" x14ac:dyDescent="0.2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</row>
    <row r="282" spans="1:32" ht="15.75" x14ac:dyDescent="0.2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</row>
    <row r="283" spans="1:32" ht="15.75" x14ac:dyDescent="0.2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</row>
    <row r="284" spans="1:32" ht="15.75" x14ac:dyDescent="0.2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</row>
    <row r="285" spans="1:32" ht="15.75" x14ac:dyDescent="0.2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</row>
    <row r="286" spans="1:32" ht="15.75" x14ac:dyDescent="0.2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</row>
    <row r="287" spans="1:32" ht="15.75" x14ac:dyDescent="0.2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</row>
    <row r="288" spans="1:32" ht="15.75" x14ac:dyDescent="0.2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</row>
    <row r="289" spans="1:32" ht="15.75" x14ac:dyDescent="0.2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</row>
    <row r="290" spans="1:32" ht="15.75" x14ac:dyDescent="0.2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</row>
    <row r="291" spans="1:32" ht="15.75" x14ac:dyDescent="0.2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</row>
    <row r="292" spans="1:32" ht="15.75" x14ac:dyDescent="0.2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</row>
    <row r="293" spans="1:32" ht="15.75" x14ac:dyDescent="0.2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</row>
    <row r="294" spans="1:32" ht="15.75" x14ac:dyDescent="0.2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</row>
    <row r="295" spans="1:32" ht="15.75" x14ac:dyDescent="0.2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</row>
    <row r="296" spans="1:32" ht="15.75" x14ac:dyDescent="0.2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</row>
    <row r="297" spans="1:32" ht="15.75" x14ac:dyDescent="0.2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</row>
    <row r="298" spans="1:32" ht="15.75" x14ac:dyDescent="0.2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</row>
    <row r="299" spans="1:32" ht="15.75" x14ac:dyDescent="0.2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</row>
    <row r="300" spans="1:32" ht="15.75" x14ac:dyDescent="0.2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</row>
    <row r="301" spans="1:32" ht="15.75" x14ac:dyDescent="0.2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</row>
    <row r="302" spans="1:32" ht="15.75" x14ac:dyDescent="0.2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</row>
    <row r="303" spans="1:32" ht="15.75" x14ac:dyDescent="0.2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</row>
    <row r="304" spans="1:32" ht="15.75" x14ac:dyDescent="0.2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</row>
    <row r="305" spans="1:32" ht="15.75" x14ac:dyDescent="0.2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</row>
    <row r="306" spans="1:32" ht="15.75" x14ac:dyDescent="0.2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</row>
    <row r="307" spans="1:32" ht="15.75" x14ac:dyDescent="0.2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</row>
    <row r="308" spans="1:32" ht="15.75" x14ac:dyDescent="0.2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</row>
    <row r="309" spans="1:32" ht="15.75" x14ac:dyDescent="0.2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</row>
    <row r="310" spans="1:32" ht="15.75" x14ac:dyDescent="0.2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</row>
    <row r="311" spans="1:32" ht="15.75" x14ac:dyDescent="0.2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</row>
    <row r="312" spans="1:32" ht="15.75" x14ac:dyDescent="0.2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</row>
    <row r="313" spans="1:32" ht="15.75" x14ac:dyDescent="0.2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</row>
    <row r="314" spans="1:32" ht="15.75" x14ac:dyDescent="0.2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</row>
    <row r="315" spans="1:32" ht="15.75" x14ac:dyDescent="0.2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</row>
    <row r="316" spans="1:32" ht="15.75" x14ac:dyDescent="0.2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</row>
    <row r="317" spans="1:32" ht="15.75" x14ac:dyDescent="0.2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</row>
    <row r="318" spans="1:32" ht="15.75" x14ac:dyDescent="0.2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</row>
    <row r="319" spans="1:32" ht="15.75" x14ac:dyDescent="0.2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</row>
    <row r="320" spans="1:32" ht="15.75" x14ac:dyDescent="0.2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</row>
    <row r="321" spans="1:32" ht="15.75" x14ac:dyDescent="0.2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</row>
    <row r="322" spans="1:32" ht="15.75" x14ac:dyDescent="0.2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</row>
    <row r="323" spans="1:32" ht="15.75" x14ac:dyDescent="0.2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</row>
    <row r="324" spans="1:32" ht="15.75" x14ac:dyDescent="0.2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</row>
    <row r="325" spans="1:32" ht="15.75" x14ac:dyDescent="0.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</row>
    <row r="326" spans="1:32" ht="15.75" x14ac:dyDescent="0.2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</row>
    <row r="327" spans="1:32" ht="15.75" x14ac:dyDescent="0.2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</row>
    <row r="328" spans="1:32" ht="15.75" x14ac:dyDescent="0.2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</row>
    <row r="329" spans="1:32" ht="15.75" x14ac:dyDescent="0.2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</row>
    <row r="330" spans="1:32" ht="15.75" x14ac:dyDescent="0.2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</row>
    <row r="331" spans="1:32" ht="15.75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</row>
    <row r="332" spans="1:32" ht="15.75" x14ac:dyDescent="0.2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</row>
    <row r="333" spans="1:32" ht="15.75" x14ac:dyDescent="0.2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</row>
    <row r="334" spans="1:32" ht="15.75" x14ac:dyDescent="0.2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</row>
    <row r="335" spans="1:32" ht="15.75" x14ac:dyDescent="0.2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</row>
    <row r="336" spans="1:32" ht="15.75" x14ac:dyDescent="0.2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</row>
    <row r="337" spans="1:32" ht="15.75" x14ac:dyDescent="0.2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</row>
    <row r="338" spans="1:32" ht="15.75" x14ac:dyDescent="0.2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</row>
    <row r="339" spans="1:32" ht="15.75" x14ac:dyDescent="0.2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</row>
    <row r="340" spans="1:32" ht="15.75" x14ac:dyDescent="0.2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</row>
    <row r="341" spans="1:32" ht="15.75" x14ac:dyDescent="0.2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</row>
    <row r="342" spans="1:32" ht="15.75" x14ac:dyDescent="0.2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</row>
    <row r="343" spans="1:32" ht="15.75" x14ac:dyDescent="0.2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</row>
    <row r="344" spans="1:32" ht="15.75" x14ac:dyDescent="0.2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</row>
    <row r="345" spans="1:32" ht="15.75" x14ac:dyDescent="0.2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</row>
    <row r="346" spans="1:32" ht="15.75" x14ac:dyDescent="0.2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</row>
    <row r="347" spans="1:32" ht="15.75" x14ac:dyDescent="0.2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</row>
    <row r="348" spans="1:32" ht="15.75" x14ac:dyDescent="0.2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</row>
    <row r="349" spans="1:32" ht="15.75" x14ac:dyDescent="0.2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</row>
    <row r="350" spans="1:32" ht="15.75" x14ac:dyDescent="0.2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</row>
    <row r="351" spans="1:32" ht="15.75" x14ac:dyDescent="0.2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</row>
    <row r="352" spans="1:32" ht="15.75" x14ac:dyDescent="0.2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</row>
    <row r="353" spans="1:32" ht="15.75" x14ac:dyDescent="0.2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</row>
    <row r="354" spans="1:32" ht="15.75" x14ac:dyDescent="0.2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</row>
    <row r="355" spans="1:32" ht="15.75" x14ac:dyDescent="0.2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</row>
    <row r="356" spans="1:32" ht="15.75" x14ac:dyDescent="0.2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</row>
    <row r="357" spans="1:32" ht="15.75" x14ac:dyDescent="0.2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</row>
    <row r="358" spans="1:32" ht="15.75" x14ac:dyDescent="0.2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</row>
    <row r="359" spans="1:32" ht="15.75" x14ac:dyDescent="0.2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</row>
    <row r="360" spans="1:32" ht="15.75" x14ac:dyDescent="0.2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</row>
    <row r="361" spans="1:32" ht="15.75" x14ac:dyDescent="0.2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</row>
    <row r="362" spans="1:32" ht="15.75" x14ac:dyDescent="0.2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</row>
    <row r="363" spans="1:32" ht="15.75" x14ac:dyDescent="0.2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</row>
    <row r="364" spans="1:32" ht="15.75" x14ac:dyDescent="0.2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</row>
    <row r="365" spans="1:32" ht="15.75" x14ac:dyDescent="0.2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</row>
    <row r="366" spans="1:32" ht="15.75" x14ac:dyDescent="0.2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</row>
    <row r="367" spans="1:32" ht="15.75" x14ac:dyDescent="0.2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</row>
    <row r="368" spans="1:32" ht="15.75" x14ac:dyDescent="0.2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</row>
    <row r="369" spans="1:32" ht="15.75" x14ac:dyDescent="0.2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</row>
    <row r="370" spans="1:32" ht="15.75" x14ac:dyDescent="0.2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</row>
    <row r="371" spans="1:32" ht="15.75" x14ac:dyDescent="0.2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</row>
    <row r="372" spans="1:32" ht="15.75" x14ac:dyDescent="0.2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</row>
    <row r="373" spans="1:32" ht="15.75" x14ac:dyDescent="0.2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</row>
    <row r="374" spans="1:32" ht="15.75" x14ac:dyDescent="0.2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</row>
    <row r="375" spans="1:32" ht="15.75" x14ac:dyDescent="0.2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</row>
    <row r="376" spans="1:32" ht="15.75" x14ac:dyDescent="0.2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</row>
    <row r="377" spans="1:32" ht="15.75" x14ac:dyDescent="0.2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</row>
    <row r="378" spans="1:32" ht="15.75" x14ac:dyDescent="0.2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</row>
    <row r="379" spans="1:32" ht="15.75" x14ac:dyDescent="0.2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</row>
    <row r="380" spans="1:32" ht="15.75" x14ac:dyDescent="0.2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</row>
    <row r="381" spans="1:32" ht="15.75" x14ac:dyDescent="0.2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</row>
    <row r="382" spans="1:32" ht="15.75" x14ac:dyDescent="0.2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</row>
    <row r="383" spans="1:32" ht="15.75" x14ac:dyDescent="0.2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</row>
    <row r="384" spans="1:32" ht="15.75" x14ac:dyDescent="0.2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</row>
    <row r="385" spans="1:32" ht="15.75" x14ac:dyDescent="0.2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</row>
    <row r="386" spans="1:32" ht="15.75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</row>
    <row r="387" spans="1:32" ht="15.75" x14ac:dyDescent="0.2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</row>
    <row r="388" spans="1:32" ht="15.75" x14ac:dyDescent="0.2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</row>
    <row r="389" spans="1:32" ht="15.75" x14ac:dyDescent="0.2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</row>
    <row r="390" spans="1:32" ht="15.75" x14ac:dyDescent="0.2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</row>
    <row r="391" spans="1:32" ht="15.75" x14ac:dyDescent="0.2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</row>
    <row r="392" spans="1:32" ht="15.75" x14ac:dyDescent="0.2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</row>
    <row r="393" spans="1:32" ht="15.75" x14ac:dyDescent="0.2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</row>
    <row r="394" spans="1:32" ht="15.75" x14ac:dyDescent="0.2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</row>
    <row r="395" spans="1:32" ht="15.75" x14ac:dyDescent="0.2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</row>
    <row r="396" spans="1:32" ht="15.75" x14ac:dyDescent="0.2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</row>
    <row r="397" spans="1:32" ht="15.75" x14ac:dyDescent="0.2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</row>
    <row r="398" spans="1:32" ht="15.75" x14ac:dyDescent="0.2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</row>
    <row r="399" spans="1:32" ht="15.75" x14ac:dyDescent="0.2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</row>
    <row r="400" spans="1:32" ht="15.75" x14ac:dyDescent="0.2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</row>
    <row r="401" spans="1:32" ht="15.75" x14ac:dyDescent="0.2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</row>
    <row r="402" spans="1:32" ht="15.75" x14ac:dyDescent="0.2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</row>
    <row r="403" spans="1:32" ht="15.75" x14ac:dyDescent="0.2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</row>
    <row r="404" spans="1:32" ht="15.75" x14ac:dyDescent="0.2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</row>
    <row r="405" spans="1:32" ht="15.75" x14ac:dyDescent="0.2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</row>
    <row r="406" spans="1:32" ht="15.75" x14ac:dyDescent="0.2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</row>
    <row r="407" spans="1:32" ht="15.75" x14ac:dyDescent="0.2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</row>
    <row r="408" spans="1:32" ht="15.75" x14ac:dyDescent="0.2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</row>
    <row r="409" spans="1:32" ht="15.75" x14ac:dyDescent="0.2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</row>
    <row r="410" spans="1:32" ht="15.75" x14ac:dyDescent="0.2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</row>
    <row r="411" spans="1:32" ht="15.75" x14ac:dyDescent="0.2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</row>
    <row r="412" spans="1:32" ht="15.75" x14ac:dyDescent="0.2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</row>
    <row r="413" spans="1:32" ht="15.75" x14ac:dyDescent="0.2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</row>
    <row r="414" spans="1:32" ht="15.75" x14ac:dyDescent="0.2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</row>
    <row r="415" spans="1:32" ht="15.75" x14ac:dyDescent="0.2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</row>
    <row r="416" spans="1:32" ht="15.75" x14ac:dyDescent="0.2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</row>
    <row r="417" spans="1:32" ht="15.75" x14ac:dyDescent="0.2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</row>
    <row r="418" spans="1:32" ht="15.75" x14ac:dyDescent="0.2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</row>
    <row r="419" spans="1:32" ht="15.75" x14ac:dyDescent="0.2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</row>
    <row r="420" spans="1:32" ht="15.75" x14ac:dyDescent="0.2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</row>
    <row r="421" spans="1:32" ht="15.75" x14ac:dyDescent="0.2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</row>
    <row r="422" spans="1:32" ht="15.75" x14ac:dyDescent="0.2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</row>
    <row r="423" spans="1:32" ht="15.75" x14ac:dyDescent="0.2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</row>
    <row r="424" spans="1:32" ht="15.75" x14ac:dyDescent="0.2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</row>
    <row r="425" spans="1:32" ht="15.75" x14ac:dyDescent="0.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</row>
    <row r="426" spans="1:32" ht="15.75" x14ac:dyDescent="0.2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</row>
    <row r="427" spans="1:32" ht="15.75" x14ac:dyDescent="0.2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</row>
    <row r="428" spans="1:32" ht="15.75" x14ac:dyDescent="0.2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</row>
    <row r="429" spans="1:32" ht="15.75" x14ac:dyDescent="0.2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</row>
    <row r="430" spans="1:32" ht="15.75" x14ac:dyDescent="0.2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</row>
    <row r="431" spans="1:32" ht="15.75" x14ac:dyDescent="0.2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</row>
    <row r="432" spans="1:32" ht="15.75" x14ac:dyDescent="0.2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</row>
    <row r="433" spans="1:32" ht="15.75" x14ac:dyDescent="0.2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</row>
    <row r="434" spans="1:32" ht="15.75" x14ac:dyDescent="0.2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</row>
    <row r="435" spans="1:32" ht="15.75" x14ac:dyDescent="0.2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</row>
    <row r="436" spans="1:32" ht="15.75" x14ac:dyDescent="0.2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</row>
    <row r="437" spans="1:32" ht="15.75" x14ac:dyDescent="0.2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</row>
    <row r="438" spans="1:32" ht="15.75" x14ac:dyDescent="0.2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</row>
    <row r="439" spans="1:32" ht="15.75" x14ac:dyDescent="0.2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</row>
    <row r="440" spans="1:32" ht="15.75" x14ac:dyDescent="0.2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</row>
    <row r="441" spans="1:32" ht="15.75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</row>
    <row r="442" spans="1:32" ht="15.75" x14ac:dyDescent="0.2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</row>
    <row r="443" spans="1:32" ht="15.75" x14ac:dyDescent="0.2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</row>
    <row r="444" spans="1:32" ht="15.75" x14ac:dyDescent="0.2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</row>
    <row r="445" spans="1:32" ht="15.75" x14ac:dyDescent="0.2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</row>
    <row r="446" spans="1:32" ht="15.75" x14ac:dyDescent="0.2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</row>
    <row r="447" spans="1:32" ht="15.75" x14ac:dyDescent="0.2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</row>
    <row r="448" spans="1:32" ht="15.75" x14ac:dyDescent="0.2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</row>
    <row r="449" spans="1:32" ht="15.75" x14ac:dyDescent="0.2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</row>
    <row r="450" spans="1:32" ht="15.75" x14ac:dyDescent="0.2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</row>
    <row r="451" spans="1:32" ht="15.75" x14ac:dyDescent="0.2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</row>
    <row r="452" spans="1:32" ht="15.75" x14ac:dyDescent="0.2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</row>
    <row r="453" spans="1:32" ht="15.75" x14ac:dyDescent="0.2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</row>
    <row r="454" spans="1:32" ht="15.75" x14ac:dyDescent="0.2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</row>
    <row r="455" spans="1:32" ht="15.75" x14ac:dyDescent="0.2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</row>
    <row r="456" spans="1:32" ht="15.75" x14ac:dyDescent="0.2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</row>
    <row r="457" spans="1:32" ht="15.75" x14ac:dyDescent="0.2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</row>
    <row r="458" spans="1:32" ht="15.75" x14ac:dyDescent="0.2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</row>
    <row r="459" spans="1:32" ht="15.75" x14ac:dyDescent="0.2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</row>
    <row r="460" spans="1:32" ht="15.75" x14ac:dyDescent="0.2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</row>
    <row r="461" spans="1:32" ht="15.75" x14ac:dyDescent="0.2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</row>
    <row r="462" spans="1:32" ht="15.75" x14ac:dyDescent="0.2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</row>
    <row r="463" spans="1:32" ht="15.75" x14ac:dyDescent="0.2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</row>
    <row r="464" spans="1:32" ht="15.75" x14ac:dyDescent="0.2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</row>
    <row r="465" spans="1:32" ht="15.75" x14ac:dyDescent="0.2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</row>
    <row r="466" spans="1:32" ht="15.75" x14ac:dyDescent="0.2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</row>
    <row r="467" spans="1:32" ht="15.75" x14ac:dyDescent="0.2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</row>
    <row r="468" spans="1:32" ht="15.75" x14ac:dyDescent="0.2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</row>
    <row r="469" spans="1:32" ht="15.75" x14ac:dyDescent="0.2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</row>
    <row r="470" spans="1:32" ht="15.75" x14ac:dyDescent="0.2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</row>
    <row r="471" spans="1:32" ht="15.75" x14ac:dyDescent="0.2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</row>
    <row r="472" spans="1:32" ht="15.75" x14ac:dyDescent="0.2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</row>
    <row r="473" spans="1:32" ht="15.75" x14ac:dyDescent="0.2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</row>
    <row r="474" spans="1:32" ht="15.75" x14ac:dyDescent="0.2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</row>
    <row r="475" spans="1:32" ht="15.75" x14ac:dyDescent="0.2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</row>
    <row r="476" spans="1:32" ht="15.75" x14ac:dyDescent="0.2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</row>
    <row r="477" spans="1:32" ht="15.75" x14ac:dyDescent="0.2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</row>
    <row r="478" spans="1:32" ht="15.75" x14ac:dyDescent="0.2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</row>
    <row r="479" spans="1:32" ht="15.75" x14ac:dyDescent="0.2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</row>
    <row r="480" spans="1:32" ht="15.75" x14ac:dyDescent="0.2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</row>
    <row r="481" spans="1:32" ht="15.75" x14ac:dyDescent="0.2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</row>
    <row r="482" spans="1:32" ht="15.75" x14ac:dyDescent="0.2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</row>
    <row r="483" spans="1:32" ht="15.75" x14ac:dyDescent="0.2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</row>
    <row r="484" spans="1:32" ht="15.75" x14ac:dyDescent="0.2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</row>
    <row r="485" spans="1:32" ht="15.75" x14ac:dyDescent="0.2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</row>
    <row r="486" spans="1:32" ht="15.75" x14ac:dyDescent="0.2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</row>
    <row r="487" spans="1:32" ht="15.75" x14ac:dyDescent="0.2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</row>
    <row r="488" spans="1:32" ht="15.75" x14ac:dyDescent="0.2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</row>
    <row r="489" spans="1:32" ht="15.75" x14ac:dyDescent="0.2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</row>
    <row r="490" spans="1:32" ht="15.75" x14ac:dyDescent="0.2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</row>
    <row r="491" spans="1:32" ht="15.75" x14ac:dyDescent="0.2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</row>
    <row r="492" spans="1:32" ht="15.75" x14ac:dyDescent="0.2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</row>
    <row r="493" spans="1:32" ht="15.75" x14ac:dyDescent="0.2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</row>
    <row r="494" spans="1:32" ht="15.75" x14ac:dyDescent="0.2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</row>
    <row r="495" spans="1:32" ht="15.75" x14ac:dyDescent="0.2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</row>
    <row r="496" spans="1:32" ht="15.75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</row>
    <row r="497" spans="1:32" ht="15.75" x14ac:dyDescent="0.2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</row>
    <row r="498" spans="1:32" ht="15.75" x14ac:dyDescent="0.2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</row>
    <row r="499" spans="1:32" ht="15.75" x14ac:dyDescent="0.2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</row>
    <row r="500" spans="1:32" ht="15.75" x14ac:dyDescent="0.2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</row>
    <row r="501" spans="1:32" ht="15.75" x14ac:dyDescent="0.2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</row>
    <row r="502" spans="1:32" ht="15.75" x14ac:dyDescent="0.2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</row>
    <row r="503" spans="1:32" ht="15.75" x14ac:dyDescent="0.2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</row>
    <row r="504" spans="1:32" ht="15.75" x14ac:dyDescent="0.2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</row>
    <row r="505" spans="1:32" ht="15.75" x14ac:dyDescent="0.2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</row>
    <row r="506" spans="1:32" ht="15.75" x14ac:dyDescent="0.2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</row>
    <row r="507" spans="1:32" ht="15.75" x14ac:dyDescent="0.2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</row>
    <row r="508" spans="1:32" ht="15.75" x14ac:dyDescent="0.2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</row>
    <row r="509" spans="1:32" ht="15.75" x14ac:dyDescent="0.2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</row>
    <row r="510" spans="1:32" ht="15.75" x14ac:dyDescent="0.2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</row>
    <row r="511" spans="1:32" ht="15.75" x14ac:dyDescent="0.2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</row>
    <row r="512" spans="1:32" ht="15.75" x14ac:dyDescent="0.2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</row>
    <row r="513" spans="1:32" ht="15.75" x14ac:dyDescent="0.2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</row>
    <row r="514" spans="1:32" ht="15.75" x14ac:dyDescent="0.2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</row>
    <row r="515" spans="1:32" ht="15.75" x14ac:dyDescent="0.2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</row>
    <row r="516" spans="1:32" ht="15.75" x14ac:dyDescent="0.2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</row>
    <row r="517" spans="1:32" ht="15.75" x14ac:dyDescent="0.2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</row>
    <row r="518" spans="1:32" ht="15.75" x14ac:dyDescent="0.2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</row>
    <row r="519" spans="1:32" ht="15.75" x14ac:dyDescent="0.2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</row>
    <row r="520" spans="1:32" ht="15.75" x14ac:dyDescent="0.2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</row>
    <row r="521" spans="1:32" ht="15.75" x14ac:dyDescent="0.2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</row>
    <row r="522" spans="1:32" ht="15.75" x14ac:dyDescent="0.2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</row>
    <row r="523" spans="1:32" ht="15.75" x14ac:dyDescent="0.2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</row>
    <row r="524" spans="1:32" ht="15.75" x14ac:dyDescent="0.2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</row>
    <row r="525" spans="1:32" ht="15.75" x14ac:dyDescent="0.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</row>
    <row r="526" spans="1:32" ht="15.75" x14ac:dyDescent="0.2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</row>
    <row r="527" spans="1:32" ht="15.75" x14ac:dyDescent="0.2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</row>
    <row r="528" spans="1:32" ht="15.75" x14ac:dyDescent="0.2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</row>
    <row r="529" spans="1:32" ht="15.75" x14ac:dyDescent="0.2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</row>
    <row r="530" spans="1:32" ht="15.75" x14ac:dyDescent="0.2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</row>
    <row r="531" spans="1:32" ht="15.75" x14ac:dyDescent="0.2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</row>
    <row r="532" spans="1:32" ht="15.75" x14ac:dyDescent="0.2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</row>
    <row r="533" spans="1:32" ht="15.75" x14ac:dyDescent="0.2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</row>
    <row r="534" spans="1:32" ht="15.75" x14ac:dyDescent="0.2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</row>
    <row r="535" spans="1:32" ht="15.75" x14ac:dyDescent="0.2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</row>
    <row r="536" spans="1:32" ht="15.75" x14ac:dyDescent="0.2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</row>
    <row r="537" spans="1:32" ht="15.75" x14ac:dyDescent="0.2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</row>
    <row r="538" spans="1:32" ht="15.75" x14ac:dyDescent="0.2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</row>
    <row r="539" spans="1:32" ht="15.75" x14ac:dyDescent="0.2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</row>
    <row r="540" spans="1:32" ht="15.75" x14ac:dyDescent="0.2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</row>
    <row r="541" spans="1:32" ht="15.75" x14ac:dyDescent="0.2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</row>
    <row r="542" spans="1:32" ht="15.75" x14ac:dyDescent="0.2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</row>
    <row r="543" spans="1:32" ht="15.75" x14ac:dyDescent="0.2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</row>
    <row r="544" spans="1:32" ht="15.75" x14ac:dyDescent="0.2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</row>
    <row r="545" spans="1:32" ht="15.75" x14ac:dyDescent="0.2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</row>
    <row r="546" spans="1:32" ht="15.75" x14ac:dyDescent="0.2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</row>
    <row r="547" spans="1:32" ht="15.75" x14ac:dyDescent="0.2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</row>
    <row r="548" spans="1:32" ht="15.75" x14ac:dyDescent="0.2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</row>
    <row r="549" spans="1:32" ht="15.75" x14ac:dyDescent="0.2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</row>
    <row r="550" spans="1:32" ht="15.75" x14ac:dyDescent="0.2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</row>
    <row r="551" spans="1:32" ht="15.75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</row>
    <row r="552" spans="1:32" ht="15.75" x14ac:dyDescent="0.2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</row>
    <row r="553" spans="1:32" ht="15.75" x14ac:dyDescent="0.2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</row>
    <row r="554" spans="1:32" ht="15.75" x14ac:dyDescent="0.2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</row>
    <row r="555" spans="1:32" ht="15.75" x14ac:dyDescent="0.2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</row>
    <row r="556" spans="1:32" ht="15.75" x14ac:dyDescent="0.2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</row>
    <row r="557" spans="1:32" ht="15.75" x14ac:dyDescent="0.2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</row>
    <row r="558" spans="1:32" ht="15.75" x14ac:dyDescent="0.2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</row>
    <row r="559" spans="1:32" ht="15.75" x14ac:dyDescent="0.2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</row>
    <row r="560" spans="1:32" ht="15.75" x14ac:dyDescent="0.2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</row>
    <row r="561" spans="1:32" ht="15.75" x14ac:dyDescent="0.2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</row>
    <row r="562" spans="1:32" ht="15.75" x14ac:dyDescent="0.2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</row>
    <row r="563" spans="1:32" ht="15.75" x14ac:dyDescent="0.2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</row>
    <row r="564" spans="1:32" ht="15.75" x14ac:dyDescent="0.2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</row>
    <row r="565" spans="1:32" ht="15.75" x14ac:dyDescent="0.2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</row>
    <row r="566" spans="1:32" ht="15.75" x14ac:dyDescent="0.2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</row>
    <row r="567" spans="1:32" ht="15.75" x14ac:dyDescent="0.2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</row>
    <row r="568" spans="1:32" ht="15.75" x14ac:dyDescent="0.2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</row>
    <row r="569" spans="1:32" ht="15.75" x14ac:dyDescent="0.2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</row>
    <row r="570" spans="1:32" ht="15.75" x14ac:dyDescent="0.2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</row>
    <row r="571" spans="1:32" ht="15.75" x14ac:dyDescent="0.2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</row>
    <row r="572" spans="1:32" ht="15.75" x14ac:dyDescent="0.2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</row>
    <row r="573" spans="1:32" ht="15.75" x14ac:dyDescent="0.2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</row>
    <row r="574" spans="1:32" ht="15.75" x14ac:dyDescent="0.2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</row>
    <row r="575" spans="1:32" ht="15.75" x14ac:dyDescent="0.2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</row>
    <row r="576" spans="1:32" ht="15.75" x14ac:dyDescent="0.2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</row>
    <row r="577" spans="1:32" ht="15.75" x14ac:dyDescent="0.2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</row>
    <row r="578" spans="1:32" ht="15.75" x14ac:dyDescent="0.2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</row>
    <row r="579" spans="1:32" ht="15.75" x14ac:dyDescent="0.2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</row>
    <row r="580" spans="1:32" ht="15.75" x14ac:dyDescent="0.2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</row>
    <row r="581" spans="1:32" ht="15.75" x14ac:dyDescent="0.2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</row>
    <row r="582" spans="1:32" ht="15.75" x14ac:dyDescent="0.2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</row>
    <row r="583" spans="1:32" ht="15.75" x14ac:dyDescent="0.2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</row>
    <row r="584" spans="1:32" ht="15.75" x14ac:dyDescent="0.2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</row>
    <row r="585" spans="1:32" ht="15.75" x14ac:dyDescent="0.2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</row>
    <row r="586" spans="1:32" ht="15.75" x14ac:dyDescent="0.2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</row>
    <row r="587" spans="1:32" ht="15.75" x14ac:dyDescent="0.2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</row>
    <row r="588" spans="1:32" ht="15.75" x14ac:dyDescent="0.2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</row>
    <row r="589" spans="1:32" ht="15.75" x14ac:dyDescent="0.2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</row>
    <row r="590" spans="1:32" ht="15.75" x14ac:dyDescent="0.2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</row>
    <row r="591" spans="1:32" ht="15.75" x14ac:dyDescent="0.2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</row>
    <row r="592" spans="1:32" ht="15.75" x14ac:dyDescent="0.2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</row>
    <row r="593" spans="1:32" ht="15.75" x14ac:dyDescent="0.2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</row>
    <row r="594" spans="1:32" ht="15.75" x14ac:dyDescent="0.2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</row>
    <row r="595" spans="1:32" ht="15.75" x14ac:dyDescent="0.2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</row>
    <row r="596" spans="1:32" ht="15.75" x14ac:dyDescent="0.2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</row>
    <row r="597" spans="1:32" ht="15.75" x14ac:dyDescent="0.2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</row>
    <row r="598" spans="1:32" ht="15.75" x14ac:dyDescent="0.2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</row>
    <row r="599" spans="1:32" ht="15.75" x14ac:dyDescent="0.2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</row>
    <row r="600" spans="1:32" ht="15.75" x14ac:dyDescent="0.2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</row>
    <row r="601" spans="1:32" ht="15.75" x14ac:dyDescent="0.2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</row>
    <row r="602" spans="1:32" ht="15.75" x14ac:dyDescent="0.2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</row>
    <row r="603" spans="1:32" ht="15.75" x14ac:dyDescent="0.2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</row>
    <row r="604" spans="1:32" ht="15.75" x14ac:dyDescent="0.2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</row>
    <row r="605" spans="1:32" ht="15.75" x14ac:dyDescent="0.2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</row>
    <row r="606" spans="1:32" ht="15.75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</row>
    <row r="607" spans="1:32" ht="15.75" x14ac:dyDescent="0.2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</row>
    <row r="608" spans="1:32" ht="15.75" x14ac:dyDescent="0.2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</row>
    <row r="609" spans="1:32" ht="15.75" x14ac:dyDescent="0.2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</row>
    <row r="610" spans="1:32" ht="15.75" x14ac:dyDescent="0.2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</row>
    <row r="611" spans="1:32" ht="15.75" x14ac:dyDescent="0.2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</row>
    <row r="612" spans="1:32" ht="15.75" x14ac:dyDescent="0.2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</row>
    <row r="613" spans="1:32" ht="15.75" x14ac:dyDescent="0.2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</row>
    <row r="614" spans="1:32" ht="15.75" x14ac:dyDescent="0.2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</row>
    <row r="615" spans="1:32" ht="15.75" x14ac:dyDescent="0.2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</row>
    <row r="616" spans="1:32" ht="15.75" x14ac:dyDescent="0.2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</row>
    <row r="617" spans="1:32" ht="15.75" x14ac:dyDescent="0.2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</row>
    <row r="618" spans="1:32" ht="15.75" x14ac:dyDescent="0.2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</row>
    <row r="619" spans="1:32" ht="15.75" x14ac:dyDescent="0.2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</row>
    <row r="620" spans="1:32" ht="15.75" x14ac:dyDescent="0.2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</row>
    <row r="621" spans="1:32" ht="15.75" x14ac:dyDescent="0.2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</row>
    <row r="622" spans="1:32" ht="15.75" x14ac:dyDescent="0.2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</row>
    <row r="623" spans="1:32" ht="15.75" x14ac:dyDescent="0.2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</row>
    <row r="624" spans="1:32" ht="15.75" x14ac:dyDescent="0.2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</row>
    <row r="625" spans="1:32" ht="15.75" x14ac:dyDescent="0.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</row>
    <row r="626" spans="1:32" ht="15.75" x14ac:dyDescent="0.2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</row>
    <row r="627" spans="1:32" ht="15.75" x14ac:dyDescent="0.2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</row>
    <row r="628" spans="1:32" ht="15.75" x14ac:dyDescent="0.2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</row>
    <row r="629" spans="1:32" ht="15.75" x14ac:dyDescent="0.2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</row>
    <row r="630" spans="1:32" ht="15.75" x14ac:dyDescent="0.2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</row>
    <row r="631" spans="1:32" ht="15.75" x14ac:dyDescent="0.2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</row>
    <row r="632" spans="1:32" ht="15.75" x14ac:dyDescent="0.2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</row>
    <row r="633" spans="1:32" ht="15.75" x14ac:dyDescent="0.2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</row>
    <row r="634" spans="1:32" ht="15.75" x14ac:dyDescent="0.2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</row>
    <row r="635" spans="1:32" ht="15.75" x14ac:dyDescent="0.2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</row>
    <row r="636" spans="1:32" ht="15.75" x14ac:dyDescent="0.2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</row>
    <row r="637" spans="1:32" ht="15.75" x14ac:dyDescent="0.2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</row>
    <row r="638" spans="1:32" ht="15.75" x14ac:dyDescent="0.2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</row>
    <row r="639" spans="1:32" ht="15.75" x14ac:dyDescent="0.2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</row>
    <row r="640" spans="1:32" ht="15.75" x14ac:dyDescent="0.2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</row>
    <row r="641" spans="1:32" ht="15.75" x14ac:dyDescent="0.2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</row>
    <row r="642" spans="1:32" ht="15.75" x14ac:dyDescent="0.2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</row>
    <row r="643" spans="1:32" ht="15.75" x14ac:dyDescent="0.2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</row>
    <row r="644" spans="1:32" ht="15.75" x14ac:dyDescent="0.2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</row>
    <row r="645" spans="1:32" ht="15.75" x14ac:dyDescent="0.2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</row>
    <row r="646" spans="1:32" ht="15.75" x14ac:dyDescent="0.2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</row>
    <row r="647" spans="1:32" ht="15.75" x14ac:dyDescent="0.2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</row>
    <row r="648" spans="1:32" ht="15.75" x14ac:dyDescent="0.2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</row>
    <row r="649" spans="1:32" ht="15.75" x14ac:dyDescent="0.2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</row>
    <row r="650" spans="1:32" ht="15.75" x14ac:dyDescent="0.2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</row>
    <row r="651" spans="1:32" ht="15.75" x14ac:dyDescent="0.2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</row>
    <row r="652" spans="1:32" ht="15.75" x14ac:dyDescent="0.2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</row>
    <row r="653" spans="1:32" ht="15.75" x14ac:dyDescent="0.2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</row>
    <row r="654" spans="1:32" ht="15.75" x14ac:dyDescent="0.2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</row>
    <row r="655" spans="1:32" ht="15.75" x14ac:dyDescent="0.2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</row>
    <row r="656" spans="1:32" ht="15.75" x14ac:dyDescent="0.2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</row>
    <row r="657" spans="1:32" ht="15.75" x14ac:dyDescent="0.2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</row>
    <row r="658" spans="1:32" ht="15.75" x14ac:dyDescent="0.2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</row>
    <row r="659" spans="1:32" ht="15.75" x14ac:dyDescent="0.2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</row>
    <row r="660" spans="1:32" ht="15.75" x14ac:dyDescent="0.2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</row>
    <row r="661" spans="1:32" ht="15.75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</row>
    <row r="662" spans="1:32" ht="15.75" x14ac:dyDescent="0.2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</row>
    <row r="663" spans="1:32" ht="15.75" x14ac:dyDescent="0.2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</row>
    <row r="664" spans="1:32" ht="15.75" x14ac:dyDescent="0.2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</row>
    <row r="665" spans="1:32" ht="15.75" x14ac:dyDescent="0.2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</row>
    <row r="666" spans="1:32" ht="15.75" x14ac:dyDescent="0.2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</row>
    <row r="667" spans="1:32" ht="15.75" x14ac:dyDescent="0.2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</row>
    <row r="668" spans="1:32" ht="15.75" x14ac:dyDescent="0.2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</row>
    <row r="669" spans="1:32" ht="15.75" x14ac:dyDescent="0.2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</row>
    <row r="670" spans="1:32" ht="15.75" x14ac:dyDescent="0.2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</row>
    <row r="671" spans="1:32" ht="15.75" x14ac:dyDescent="0.2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</row>
    <row r="672" spans="1:32" ht="15.75" x14ac:dyDescent="0.2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</row>
    <row r="673" spans="1:32" ht="15.75" x14ac:dyDescent="0.2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</row>
    <row r="674" spans="1:32" ht="15.75" x14ac:dyDescent="0.2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</row>
    <row r="675" spans="1:32" ht="15.75" x14ac:dyDescent="0.2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</row>
    <row r="676" spans="1:32" ht="15.75" x14ac:dyDescent="0.2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</row>
    <row r="677" spans="1:32" ht="15.75" x14ac:dyDescent="0.2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</row>
    <row r="678" spans="1:32" ht="15.75" x14ac:dyDescent="0.2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</row>
    <row r="679" spans="1:32" ht="15.75" x14ac:dyDescent="0.2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</row>
    <row r="680" spans="1:32" ht="15.75" x14ac:dyDescent="0.2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</row>
    <row r="681" spans="1:32" ht="15.75" x14ac:dyDescent="0.2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</row>
    <row r="682" spans="1:32" ht="15.75" x14ac:dyDescent="0.2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</row>
    <row r="683" spans="1:32" ht="15.75" x14ac:dyDescent="0.2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</row>
    <row r="684" spans="1:32" ht="15.75" x14ac:dyDescent="0.2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</row>
    <row r="685" spans="1:32" ht="15.75" x14ac:dyDescent="0.2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</row>
    <row r="686" spans="1:32" ht="15.75" x14ac:dyDescent="0.2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</row>
    <row r="687" spans="1:32" ht="15.75" x14ac:dyDescent="0.2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</row>
    <row r="688" spans="1:32" ht="15.75" x14ac:dyDescent="0.2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</row>
    <row r="689" spans="1:32" ht="15.75" x14ac:dyDescent="0.2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</row>
    <row r="690" spans="1:32" ht="15.75" x14ac:dyDescent="0.2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</row>
    <row r="691" spans="1:32" ht="15.75" x14ac:dyDescent="0.2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</row>
    <row r="692" spans="1:32" ht="15.75" x14ac:dyDescent="0.2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</row>
    <row r="693" spans="1:32" ht="15.75" x14ac:dyDescent="0.2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</row>
    <row r="694" spans="1:32" ht="15.75" x14ac:dyDescent="0.2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</row>
    <row r="695" spans="1:32" ht="15.75" x14ac:dyDescent="0.2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</row>
    <row r="696" spans="1:32" ht="15.75" x14ac:dyDescent="0.2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</row>
    <row r="697" spans="1:32" ht="15.75" x14ac:dyDescent="0.2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</row>
    <row r="698" spans="1:32" ht="15.75" x14ac:dyDescent="0.2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</row>
    <row r="699" spans="1:32" ht="15.75" x14ac:dyDescent="0.2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</row>
    <row r="700" spans="1:32" ht="15.75" x14ac:dyDescent="0.2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</row>
    <row r="701" spans="1:32" ht="15.75" x14ac:dyDescent="0.2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</row>
    <row r="702" spans="1:32" ht="15.75" x14ac:dyDescent="0.2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</row>
    <row r="703" spans="1:32" ht="15.75" x14ac:dyDescent="0.2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</row>
    <row r="704" spans="1:32" ht="15.75" x14ac:dyDescent="0.2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</row>
    <row r="705" spans="1:32" ht="15.75" x14ac:dyDescent="0.2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</row>
    <row r="706" spans="1:32" ht="15.75" x14ac:dyDescent="0.2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</row>
    <row r="707" spans="1:32" ht="15.75" x14ac:dyDescent="0.2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</row>
    <row r="708" spans="1:32" ht="15.75" x14ac:dyDescent="0.2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</row>
    <row r="709" spans="1:32" ht="15.75" x14ac:dyDescent="0.2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</row>
    <row r="710" spans="1:32" ht="15.75" x14ac:dyDescent="0.2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</row>
    <row r="711" spans="1:32" ht="15.75" x14ac:dyDescent="0.2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</row>
    <row r="712" spans="1:32" ht="15.75" x14ac:dyDescent="0.2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</row>
    <row r="713" spans="1:32" ht="15.75" x14ac:dyDescent="0.2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</row>
    <row r="714" spans="1:32" ht="15.75" x14ac:dyDescent="0.2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</row>
    <row r="715" spans="1:32" ht="15.75" x14ac:dyDescent="0.2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</row>
    <row r="716" spans="1:32" ht="15.75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</row>
    <row r="717" spans="1:32" ht="15.75" x14ac:dyDescent="0.2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</row>
    <row r="718" spans="1:32" ht="15.75" x14ac:dyDescent="0.2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</row>
    <row r="719" spans="1:32" ht="15.75" x14ac:dyDescent="0.2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</row>
    <row r="720" spans="1:32" ht="15.75" x14ac:dyDescent="0.2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</row>
    <row r="721" spans="1:32" ht="15.75" x14ac:dyDescent="0.2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</row>
    <row r="722" spans="1:32" ht="15.75" x14ac:dyDescent="0.2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</row>
    <row r="723" spans="1:32" ht="15.75" x14ac:dyDescent="0.2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</row>
    <row r="724" spans="1:32" ht="15.75" x14ac:dyDescent="0.2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</row>
    <row r="725" spans="1:32" ht="15.75" x14ac:dyDescent="0.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</row>
    <row r="726" spans="1:32" ht="15.75" x14ac:dyDescent="0.2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</row>
    <row r="727" spans="1:32" ht="15.75" x14ac:dyDescent="0.2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</row>
    <row r="728" spans="1:32" ht="15.75" x14ac:dyDescent="0.2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</row>
    <row r="729" spans="1:32" ht="15.75" x14ac:dyDescent="0.2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</row>
    <row r="730" spans="1:32" ht="15.75" x14ac:dyDescent="0.2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</row>
    <row r="731" spans="1:32" ht="15.75" x14ac:dyDescent="0.2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</row>
    <row r="732" spans="1:32" ht="15.75" x14ac:dyDescent="0.2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</row>
    <row r="733" spans="1:32" ht="15.75" x14ac:dyDescent="0.2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</row>
    <row r="734" spans="1:32" ht="15.75" x14ac:dyDescent="0.2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</row>
    <row r="735" spans="1:32" ht="15.75" x14ac:dyDescent="0.2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</row>
    <row r="736" spans="1:32" ht="15.75" x14ac:dyDescent="0.2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</row>
    <row r="737" spans="1:32" ht="15.75" x14ac:dyDescent="0.2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</row>
    <row r="738" spans="1:32" ht="15.75" x14ac:dyDescent="0.2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</row>
    <row r="739" spans="1:32" ht="15.75" x14ac:dyDescent="0.2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</row>
    <row r="740" spans="1:32" ht="15.75" x14ac:dyDescent="0.2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</row>
    <row r="741" spans="1:32" ht="15.75" x14ac:dyDescent="0.2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</row>
    <row r="742" spans="1:32" ht="15.75" x14ac:dyDescent="0.2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</row>
    <row r="743" spans="1:32" ht="15.75" x14ac:dyDescent="0.2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</row>
    <row r="744" spans="1:32" ht="15.75" x14ac:dyDescent="0.2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</row>
    <row r="745" spans="1:32" ht="15.75" x14ac:dyDescent="0.2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</row>
    <row r="746" spans="1:32" ht="15.75" x14ac:dyDescent="0.2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</row>
    <row r="747" spans="1:32" ht="15.75" x14ac:dyDescent="0.2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</row>
    <row r="748" spans="1:32" ht="15.75" x14ac:dyDescent="0.2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</row>
    <row r="749" spans="1:32" ht="15.75" x14ac:dyDescent="0.2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</row>
    <row r="750" spans="1:32" ht="15.75" x14ac:dyDescent="0.2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</row>
    <row r="751" spans="1:32" ht="15.75" x14ac:dyDescent="0.2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</row>
    <row r="752" spans="1:32" ht="15.75" x14ac:dyDescent="0.2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</row>
    <row r="753" spans="1:32" ht="15.75" x14ac:dyDescent="0.2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</row>
    <row r="754" spans="1:32" ht="15.75" x14ac:dyDescent="0.2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</row>
    <row r="755" spans="1:32" ht="15.75" x14ac:dyDescent="0.2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</row>
    <row r="756" spans="1:32" ht="15.75" x14ac:dyDescent="0.2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</row>
    <row r="757" spans="1:32" ht="15.75" x14ac:dyDescent="0.2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</row>
    <row r="758" spans="1:32" ht="15.75" x14ac:dyDescent="0.2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</row>
    <row r="759" spans="1:32" ht="15.75" x14ac:dyDescent="0.2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</row>
    <row r="760" spans="1:32" ht="15.75" x14ac:dyDescent="0.2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</row>
    <row r="761" spans="1:32" ht="15.75" x14ac:dyDescent="0.2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</row>
    <row r="762" spans="1:32" ht="15.75" x14ac:dyDescent="0.2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</row>
    <row r="763" spans="1:32" ht="15.75" x14ac:dyDescent="0.2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</row>
    <row r="764" spans="1:32" ht="15.75" x14ac:dyDescent="0.2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</row>
    <row r="765" spans="1:32" ht="15.75" x14ac:dyDescent="0.2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</row>
    <row r="766" spans="1:32" ht="15.75" x14ac:dyDescent="0.2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</row>
    <row r="767" spans="1:32" ht="15.75" x14ac:dyDescent="0.2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</row>
    <row r="768" spans="1:32" ht="15.75" x14ac:dyDescent="0.2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</row>
    <row r="769" spans="1:32" ht="15.75" x14ac:dyDescent="0.2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</row>
    <row r="770" spans="1:32" ht="15.75" x14ac:dyDescent="0.2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</row>
    <row r="771" spans="1:32" ht="15.75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</row>
    <row r="772" spans="1:32" ht="15.75" x14ac:dyDescent="0.2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</row>
    <row r="773" spans="1:32" ht="15.75" x14ac:dyDescent="0.2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</row>
    <row r="774" spans="1:32" ht="15.75" x14ac:dyDescent="0.2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</row>
    <row r="775" spans="1:32" ht="15.75" x14ac:dyDescent="0.2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</row>
    <row r="776" spans="1:32" ht="15.75" x14ac:dyDescent="0.2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</row>
    <row r="777" spans="1:32" ht="15.75" x14ac:dyDescent="0.2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</row>
    <row r="778" spans="1:32" ht="15.75" x14ac:dyDescent="0.2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</row>
    <row r="779" spans="1:32" ht="15.75" x14ac:dyDescent="0.2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</row>
    <row r="780" spans="1:32" ht="15.75" x14ac:dyDescent="0.2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</row>
    <row r="781" spans="1:32" ht="15.75" x14ac:dyDescent="0.2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</row>
    <row r="782" spans="1:32" ht="15.75" x14ac:dyDescent="0.2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</row>
    <row r="783" spans="1:32" ht="15.75" x14ac:dyDescent="0.2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</row>
    <row r="784" spans="1:32" ht="15.75" x14ac:dyDescent="0.2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</row>
    <row r="785" spans="1:32" ht="15.75" x14ac:dyDescent="0.2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</row>
    <row r="786" spans="1:32" ht="15.75" x14ac:dyDescent="0.2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</row>
    <row r="787" spans="1:32" ht="15.75" x14ac:dyDescent="0.2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</row>
    <row r="788" spans="1:32" ht="15.75" x14ac:dyDescent="0.2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</row>
    <row r="789" spans="1:32" ht="15.75" x14ac:dyDescent="0.2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</row>
    <row r="790" spans="1:32" ht="15.75" x14ac:dyDescent="0.2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</row>
    <row r="791" spans="1:32" ht="15.75" x14ac:dyDescent="0.2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</row>
    <row r="792" spans="1:32" ht="15.75" x14ac:dyDescent="0.2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</row>
    <row r="793" spans="1:32" ht="15.75" x14ac:dyDescent="0.2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</row>
    <row r="794" spans="1:32" ht="15.75" x14ac:dyDescent="0.2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</row>
    <row r="795" spans="1:32" ht="15.75" x14ac:dyDescent="0.2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</row>
    <row r="796" spans="1:32" ht="15.75" x14ac:dyDescent="0.2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</row>
    <row r="797" spans="1:32" ht="15.75" x14ac:dyDescent="0.2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</row>
    <row r="798" spans="1:32" ht="15.75" x14ac:dyDescent="0.2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</row>
    <row r="799" spans="1:32" ht="15.75" x14ac:dyDescent="0.2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</row>
    <row r="800" spans="1:32" ht="15.75" x14ac:dyDescent="0.2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</row>
    <row r="801" spans="1:32" ht="15.75" x14ac:dyDescent="0.2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</row>
    <row r="802" spans="1:32" ht="15.75" x14ac:dyDescent="0.2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</row>
    <row r="803" spans="1:32" ht="15.75" x14ac:dyDescent="0.2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</row>
    <row r="804" spans="1:32" ht="15.75" x14ac:dyDescent="0.2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</row>
    <row r="805" spans="1:32" ht="15.75" x14ac:dyDescent="0.2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</row>
    <row r="806" spans="1:32" ht="15.75" x14ac:dyDescent="0.2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</row>
    <row r="807" spans="1:32" ht="15.75" x14ac:dyDescent="0.2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</row>
    <row r="808" spans="1:32" ht="15.75" x14ac:dyDescent="0.2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</row>
    <row r="809" spans="1:32" ht="15.75" x14ac:dyDescent="0.2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</row>
    <row r="810" spans="1:32" ht="15.75" x14ac:dyDescent="0.2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</row>
    <row r="811" spans="1:32" ht="15.75" x14ac:dyDescent="0.2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</row>
    <row r="812" spans="1:32" ht="15.75" x14ac:dyDescent="0.2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</row>
    <row r="813" spans="1:32" ht="15.75" x14ac:dyDescent="0.2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</row>
    <row r="814" spans="1:32" ht="15.75" x14ac:dyDescent="0.2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</row>
    <row r="815" spans="1:32" ht="15.75" x14ac:dyDescent="0.2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</row>
    <row r="816" spans="1:32" ht="15.75" x14ac:dyDescent="0.2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</row>
    <row r="817" spans="1:32" ht="15.75" x14ac:dyDescent="0.2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</row>
    <row r="818" spans="1:32" ht="15.75" x14ac:dyDescent="0.2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</row>
    <row r="819" spans="1:32" ht="15.75" x14ac:dyDescent="0.2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</row>
    <row r="820" spans="1:32" ht="15.75" x14ac:dyDescent="0.2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</row>
    <row r="821" spans="1:32" ht="15.75" x14ac:dyDescent="0.2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</row>
    <row r="822" spans="1:32" ht="15.75" x14ac:dyDescent="0.2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</row>
    <row r="823" spans="1:32" ht="15.75" x14ac:dyDescent="0.2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</row>
    <row r="824" spans="1:32" ht="15.75" x14ac:dyDescent="0.2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</row>
    <row r="825" spans="1:32" ht="15.75" x14ac:dyDescent="0.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</row>
    <row r="826" spans="1:32" ht="15.75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</row>
    <row r="827" spans="1:32" ht="15.75" x14ac:dyDescent="0.2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</row>
    <row r="828" spans="1:32" ht="15.75" x14ac:dyDescent="0.2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</row>
    <row r="829" spans="1:32" ht="15.75" x14ac:dyDescent="0.2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</row>
    <row r="830" spans="1:32" ht="15.75" x14ac:dyDescent="0.2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</row>
    <row r="831" spans="1:32" ht="15.75" x14ac:dyDescent="0.2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</row>
    <row r="832" spans="1:32" ht="15.75" x14ac:dyDescent="0.2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</row>
    <row r="833" spans="1:32" ht="15.75" x14ac:dyDescent="0.2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</row>
    <row r="834" spans="1:32" ht="15.75" x14ac:dyDescent="0.2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</row>
    <row r="835" spans="1:32" ht="15.75" x14ac:dyDescent="0.2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</row>
    <row r="836" spans="1:32" ht="15.75" x14ac:dyDescent="0.2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</row>
    <row r="837" spans="1:32" ht="15.75" x14ac:dyDescent="0.2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</row>
    <row r="838" spans="1:32" ht="15.75" x14ac:dyDescent="0.2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</row>
    <row r="839" spans="1:32" ht="15.75" x14ac:dyDescent="0.2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</row>
    <row r="840" spans="1:32" ht="15.75" x14ac:dyDescent="0.2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</row>
    <row r="841" spans="1:32" ht="15.75" x14ac:dyDescent="0.2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</row>
    <row r="842" spans="1:32" ht="15.75" x14ac:dyDescent="0.2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</row>
    <row r="843" spans="1:32" ht="15.75" x14ac:dyDescent="0.2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</row>
    <row r="844" spans="1:32" ht="15.75" x14ac:dyDescent="0.2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</row>
    <row r="845" spans="1:32" ht="15.75" x14ac:dyDescent="0.2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</row>
    <row r="846" spans="1:32" ht="15.75" x14ac:dyDescent="0.2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</row>
    <row r="847" spans="1:32" ht="15.75" x14ac:dyDescent="0.2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</row>
    <row r="848" spans="1:32" ht="15.75" x14ac:dyDescent="0.2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</row>
    <row r="849" spans="1:32" ht="15.75" x14ac:dyDescent="0.2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</row>
    <row r="850" spans="1:32" ht="15.75" x14ac:dyDescent="0.2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</row>
    <row r="851" spans="1:32" ht="15.75" x14ac:dyDescent="0.2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</row>
    <row r="852" spans="1:32" ht="15.75" x14ac:dyDescent="0.2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</row>
    <row r="853" spans="1:32" ht="15.75" x14ac:dyDescent="0.2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</row>
    <row r="854" spans="1:32" ht="15.75" x14ac:dyDescent="0.2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</row>
    <row r="855" spans="1:32" ht="15.75" x14ac:dyDescent="0.2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</row>
    <row r="856" spans="1:32" ht="15.75" x14ac:dyDescent="0.2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</row>
    <row r="857" spans="1:32" ht="15.75" x14ac:dyDescent="0.2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</row>
    <row r="858" spans="1:32" ht="15.75" x14ac:dyDescent="0.2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</row>
    <row r="859" spans="1:32" ht="15.75" x14ac:dyDescent="0.2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</row>
    <row r="860" spans="1:32" ht="15.75" x14ac:dyDescent="0.2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</row>
    <row r="861" spans="1:32" ht="15.75" x14ac:dyDescent="0.2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</row>
    <row r="862" spans="1:32" ht="15.75" x14ac:dyDescent="0.2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</row>
    <row r="863" spans="1:32" ht="15.75" x14ac:dyDescent="0.2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</row>
    <row r="864" spans="1:32" ht="15.75" x14ac:dyDescent="0.2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</row>
    <row r="865" spans="1:32" ht="15.75" x14ac:dyDescent="0.2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</row>
    <row r="866" spans="1:32" ht="15.75" x14ac:dyDescent="0.2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</row>
    <row r="867" spans="1:32" ht="15.75" x14ac:dyDescent="0.2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</row>
    <row r="868" spans="1:32" ht="15.75" x14ac:dyDescent="0.2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</row>
    <row r="869" spans="1:32" ht="15.75" x14ac:dyDescent="0.2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</row>
    <row r="870" spans="1:32" ht="15.75" x14ac:dyDescent="0.2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</row>
    <row r="871" spans="1:32" ht="15.75" x14ac:dyDescent="0.2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</row>
    <row r="872" spans="1:32" ht="15.75" x14ac:dyDescent="0.2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</row>
    <row r="873" spans="1:32" ht="15.75" x14ac:dyDescent="0.2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</row>
    <row r="874" spans="1:32" ht="15.75" x14ac:dyDescent="0.2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</row>
    <row r="875" spans="1:32" ht="15.75" x14ac:dyDescent="0.2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</row>
    <row r="876" spans="1:32" ht="15.75" x14ac:dyDescent="0.2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</row>
    <row r="877" spans="1:32" ht="15.75" x14ac:dyDescent="0.2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</row>
    <row r="878" spans="1:32" ht="15.75" x14ac:dyDescent="0.2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</row>
    <row r="879" spans="1:32" ht="15.75" x14ac:dyDescent="0.2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</row>
    <row r="880" spans="1:32" ht="15.75" x14ac:dyDescent="0.2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</row>
    <row r="881" spans="1:32" ht="15.75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</row>
    <row r="882" spans="1:32" ht="15.75" x14ac:dyDescent="0.2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</row>
    <row r="883" spans="1:32" ht="15.75" x14ac:dyDescent="0.2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</row>
    <row r="884" spans="1:32" ht="15.75" x14ac:dyDescent="0.2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</row>
    <row r="885" spans="1:32" ht="15.75" x14ac:dyDescent="0.2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</row>
    <row r="886" spans="1:32" ht="15.75" x14ac:dyDescent="0.2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</row>
    <row r="887" spans="1:32" ht="15.75" x14ac:dyDescent="0.2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</row>
    <row r="888" spans="1:32" ht="15.75" x14ac:dyDescent="0.2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</row>
    <row r="889" spans="1:32" ht="15.75" x14ac:dyDescent="0.2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</row>
    <row r="890" spans="1:32" ht="15.75" x14ac:dyDescent="0.2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</row>
    <row r="891" spans="1:32" ht="15.75" x14ac:dyDescent="0.2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</row>
    <row r="892" spans="1:32" ht="15.75" x14ac:dyDescent="0.2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</row>
    <row r="893" spans="1:32" ht="15.75" x14ac:dyDescent="0.2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</row>
    <row r="894" spans="1:32" ht="15.75" x14ac:dyDescent="0.2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</row>
    <row r="895" spans="1:32" ht="15.75" x14ac:dyDescent="0.2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</row>
    <row r="896" spans="1:32" ht="15.75" x14ac:dyDescent="0.2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</row>
    <row r="897" spans="1:32" ht="15.75" x14ac:dyDescent="0.2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</row>
    <row r="898" spans="1:32" ht="15.75" x14ac:dyDescent="0.2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</row>
    <row r="899" spans="1:32" ht="15.75" x14ac:dyDescent="0.2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</row>
    <row r="900" spans="1:32" ht="15.75" x14ac:dyDescent="0.2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</row>
    <row r="901" spans="1:32" ht="15.75" x14ac:dyDescent="0.2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</row>
    <row r="902" spans="1:32" ht="15.75" x14ac:dyDescent="0.2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</row>
    <row r="903" spans="1:32" ht="15.75" x14ac:dyDescent="0.2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</row>
    <row r="904" spans="1:32" ht="15.75" x14ac:dyDescent="0.2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</row>
    <row r="905" spans="1:32" ht="15.75" x14ac:dyDescent="0.2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</row>
    <row r="906" spans="1:32" ht="15.75" x14ac:dyDescent="0.2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</row>
    <row r="907" spans="1:32" ht="15.75" x14ac:dyDescent="0.2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</row>
    <row r="908" spans="1:32" ht="15.75" x14ac:dyDescent="0.2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</row>
    <row r="909" spans="1:32" ht="15.75" x14ac:dyDescent="0.2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</row>
    <row r="910" spans="1:32" ht="15.75" x14ac:dyDescent="0.2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</row>
    <row r="911" spans="1:32" ht="15.75" x14ac:dyDescent="0.2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</row>
    <row r="912" spans="1:32" ht="15.75" x14ac:dyDescent="0.2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</row>
    <row r="913" spans="1:32" ht="15.75" x14ac:dyDescent="0.2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</row>
    <row r="914" spans="1:32" ht="15.75" x14ac:dyDescent="0.2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</row>
    <row r="915" spans="1:32" ht="15.75" x14ac:dyDescent="0.2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</row>
    <row r="916" spans="1:32" ht="15.75" x14ac:dyDescent="0.2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</row>
    <row r="917" spans="1:32" ht="15.75" x14ac:dyDescent="0.2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</row>
    <row r="918" spans="1:32" ht="15.75" x14ac:dyDescent="0.2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</row>
    <row r="919" spans="1:32" ht="15.75" x14ac:dyDescent="0.2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</row>
    <row r="920" spans="1:32" ht="15.75" x14ac:dyDescent="0.2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</row>
    <row r="921" spans="1:32" ht="15.75" x14ac:dyDescent="0.2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</row>
    <row r="922" spans="1:32" ht="15.75" x14ac:dyDescent="0.2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</row>
    <row r="923" spans="1:32" ht="15.75" x14ac:dyDescent="0.2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</row>
    <row r="924" spans="1:32" ht="15.75" x14ac:dyDescent="0.2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</row>
    <row r="925" spans="1:32" ht="15.75" x14ac:dyDescent="0.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</row>
    <row r="926" spans="1:32" ht="15.75" x14ac:dyDescent="0.2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</row>
    <row r="927" spans="1:32" ht="15.75" x14ac:dyDescent="0.2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</row>
    <row r="928" spans="1:32" ht="15.75" x14ac:dyDescent="0.2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</row>
    <row r="929" spans="1:32" ht="15.75" x14ac:dyDescent="0.2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</row>
    <row r="930" spans="1:32" ht="15.75" x14ac:dyDescent="0.2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</row>
    <row r="931" spans="1:32" ht="15.75" x14ac:dyDescent="0.2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</row>
    <row r="932" spans="1:32" ht="15.75" x14ac:dyDescent="0.2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</row>
    <row r="933" spans="1:32" ht="15.75" x14ac:dyDescent="0.2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</row>
    <row r="934" spans="1:32" ht="15.75" x14ac:dyDescent="0.2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</row>
    <row r="935" spans="1:32" ht="15.75" x14ac:dyDescent="0.2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</row>
    <row r="936" spans="1:32" ht="15.75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</row>
    <row r="937" spans="1:32" ht="15.75" x14ac:dyDescent="0.2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</row>
    <row r="938" spans="1:32" ht="15.75" x14ac:dyDescent="0.2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</row>
    <row r="939" spans="1:32" ht="15.75" x14ac:dyDescent="0.2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</row>
    <row r="940" spans="1:32" ht="15.75" x14ac:dyDescent="0.2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</row>
    <row r="941" spans="1:32" ht="15.75" x14ac:dyDescent="0.2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</row>
    <row r="942" spans="1:32" ht="15.75" x14ac:dyDescent="0.2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</row>
    <row r="943" spans="1:32" ht="15.75" x14ac:dyDescent="0.2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</row>
    <row r="944" spans="1:32" ht="15.75" x14ac:dyDescent="0.2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</row>
    <row r="945" spans="1:32" ht="15.75" x14ac:dyDescent="0.2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</row>
    <row r="946" spans="1:32" ht="15.75" x14ac:dyDescent="0.2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</row>
    <row r="947" spans="1:32" ht="15.75" x14ac:dyDescent="0.2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</row>
    <row r="948" spans="1:32" ht="15.75" x14ac:dyDescent="0.2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</row>
    <row r="949" spans="1:32" ht="15.75" x14ac:dyDescent="0.2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</row>
    <row r="950" spans="1:32" ht="15.75" x14ac:dyDescent="0.2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</row>
    <row r="951" spans="1:32" ht="15.75" x14ac:dyDescent="0.2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</row>
    <row r="952" spans="1:32" ht="15.75" x14ac:dyDescent="0.2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</row>
    <row r="953" spans="1:32" ht="15.75" x14ac:dyDescent="0.2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</row>
    <row r="954" spans="1:32" ht="15.75" x14ac:dyDescent="0.2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</row>
    <row r="955" spans="1:32" ht="15.75" x14ac:dyDescent="0.2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</row>
    <row r="956" spans="1:32" ht="15.75" x14ac:dyDescent="0.2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</row>
    <row r="957" spans="1:32" ht="15.75" x14ac:dyDescent="0.2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</row>
    <row r="958" spans="1:32" ht="15.75" x14ac:dyDescent="0.2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</row>
    <row r="959" spans="1:32" ht="15.75" x14ac:dyDescent="0.2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</row>
    <row r="960" spans="1:32" ht="15.75" x14ac:dyDescent="0.2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</row>
    <row r="961" spans="1:32" ht="15.75" x14ac:dyDescent="0.2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</row>
    <row r="962" spans="1:32" ht="15.75" x14ac:dyDescent="0.2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</row>
    <row r="963" spans="1:32" ht="15.75" x14ac:dyDescent="0.2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</row>
    <row r="964" spans="1:32" ht="15.75" x14ac:dyDescent="0.2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</row>
    <row r="965" spans="1:32" ht="15.75" x14ac:dyDescent="0.2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</row>
    <row r="966" spans="1:32" ht="15.75" x14ac:dyDescent="0.2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</row>
    <row r="967" spans="1:32" ht="15.75" x14ac:dyDescent="0.2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</row>
    <row r="968" spans="1:32" ht="15.75" x14ac:dyDescent="0.2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</row>
    <row r="969" spans="1:32" ht="15.75" x14ac:dyDescent="0.2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</row>
    <row r="970" spans="1:32" ht="15.75" x14ac:dyDescent="0.2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</row>
    <row r="971" spans="1:32" ht="15.75" x14ac:dyDescent="0.2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</row>
    <row r="972" spans="1:32" ht="15.75" x14ac:dyDescent="0.2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</row>
    <row r="973" spans="1:32" ht="15.75" x14ac:dyDescent="0.2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</row>
    <row r="974" spans="1:32" ht="15.75" x14ac:dyDescent="0.2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</row>
    <row r="975" spans="1:32" ht="15.75" x14ac:dyDescent="0.2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</row>
    <row r="976" spans="1:32" ht="15.75" x14ac:dyDescent="0.2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</row>
    <row r="977" spans="1:32" ht="15.75" x14ac:dyDescent="0.2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</row>
    <row r="978" spans="1:32" ht="15.75" x14ac:dyDescent="0.2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</row>
    <row r="979" spans="1:32" ht="15.75" x14ac:dyDescent="0.2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</row>
    <row r="980" spans="1:32" ht="15.75" x14ac:dyDescent="0.2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</row>
    <row r="981" spans="1:32" ht="15.75" x14ac:dyDescent="0.2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</row>
    <row r="982" spans="1:32" ht="15.75" x14ac:dyDescent="0.2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</row>
    <row r="983" spans="1:32" ht="15.75" x14ac:dyDescent="0.2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</row>
    <row r="984" spans="1:32" ht="15.75" x14ac:dyDescent="0.25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</row>
    <row r="985" spans="1:32" ht="15.75" x14ac:dyDescent="0.2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</row>
    <row r="986" spans="1:32" ht="15.75" x14ac:dyDescent="0.25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</row>
    <row r="987" spans="1:32" ht="15.75" x14ac:dyDescent="0.25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</row>
    <row r="988" spans="1:32" ht="15.75" x14ac:dyDescent="0.25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</row>
    <row r="989" spans="1:32" ht="15.75" x14ac:dyDescent="0.25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</row>
    <row r="990" spans="1:32" ht="15.75" x14ac:dyDescent="0.25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</row>
    <row r="991" spans="1:32" ht="15.75" x14ac:dyDescent="0.2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</row>
    <row r="992" spans="1:32" ht="15.75" x14ac:dyDescent="0.25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</row>
    <row r="993" spans="1:32" ht="15.75" x14ac:dyDescent="0.25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</row>
    <row r="994" spans="1:32" ht="15.75" x14ac:dyDescent="0.25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</row>
    <row r="995" spans="1:32" ht="15.75" x14ac:dyDescent="0.2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</row>
    <row r="996" spans="1:32" ht="15.75" x14ac:dyDescent="0.25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</row>
    <row r="997" spans="1:32" ht="15.75" x14ac:dyDescent="0.25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</row>
    <row r="998" spans="1:32" ht="15.75" x14ac:dyDescent="0.25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</row>
    <row r="999" spans="1:32" ht="15.75" x14ac:dyDescent="0.25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</row>
    <row r="1000" spans="1:32" ht="15.75" x14ac:dyDescent="0.25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</row>
  </sheetData>
  <mergeCells count="35">
    <mergeCell ref="E9:E12"/>
    <mergeCell ref="B26:B28"/>
    <mergeCell ref="C26:C28"/>
    <mergeCell ref="I9:I12"/>
    <mergeCell ref="I26:I28"/>
    <mergeCell ref="H18:H19"/>
    <mergeCell ref="H26:H28"/>
    <mergeCell ref="D26:D28"/>
    <mergeCell ref="E26:E28"/>
    <mergeCell ref="B18:B19"/>
    <mergeCell ref="C18:C19"/>
    <mergeCell ref="D18:D19"/>
    <mergeCell ref="E18:E19"/>
    <mergeCell ref="H9:H12"/>
    <mergeCell ref="B9:B12"/>
    <mergeCell ref="C9:C12"/>
    <mergeCell ref="D9:D12"/>
    <mergeCell ref="L9:L12"/>
    <mergeCell ref="J9:J12"/>
    <mergeCell ref="K9:K12"/>
    <mergeCell ref="I18:I19"/>
    <mergeCell ref="O18:O19"/>
    <mergeCell ref="N18:N19"/>
    <mergeCell ref="O26:O28"/>
    <mergeCell ref="P26:P28"/>
    <mergeCell ref="P18:P19"/>
    <mergeCell ref="M9:M12"/>
    <mergeCell ref="N9:N12"/>
    <mergeCell ref="O9:O12"/>
    <mergeCell ref="P9:P12"/>
    <mergeCell ref="J26:J28"/>
    <mergeCell ref="K26:K28"/>
    <mergeCell ref="L26:L28"/>
    <mergeCell ref="M26:M28"/>
    <mergeCell ref="N26:N28"/>
  </mergeCells>
  <hyperlinks>
    <hyperlink ref="M4" r:id="rId1" display="mailto:lidacohe@gmail.com"/>
    <hyperlink ref="J5" r:id="rId2" display="mailto:colegiociudadpatiobonito@hotmail.com"/>
    <hyperlink ref="P5" r:id="rId3" display="mailto:piraquibe30@hotmail.com"/>
    <hyperlink ref="M6" r:id="rId4" display="mailto:claretrectoria@gmail.com"/>
    <hyperlink ref="S6" r:id="rId5" display="mailto:cesar0711@gmail.com"/>
    <hyperlink ref="P7" r:id="rId6" display="mailto:wili231@hotmail.com"/>
    <hyperlink ref="J8" r:id="rId7" display="mailto:coldigerardoparede11@redp.edu.co"/>
    <hyperlink ref="J9" r:id="rId8" display="mailto:cedellibertador18@redp.edu.co"/>
    <hyperlink ref="M9" r:id="rId9" display="mailto:vperezhe@hotmail.com"/>
    <hyperlink ref="P9" r:id="rId10" display="mailto:myryjimenez@hotmail.com"/>
    <hyperlink ref="M15" r:id="rId11" display="mailto:malely.santana@hotmail.com"/>
    <hyperlink ref="P15" r:id="rId12" display="mailto:gloriavelqui@hotmail.com"/>
    <hyperlink ref="S16" r:id="rId13" display="mailto:julio_bautista@hotmail.com-"/>
    <hyperlink ref="P18" r:id="rId14" display="mailto:cordinacion.instituto@feyalegria.org.co"/>
    <hyperlink ref="M21" r:id="rId15" display="mailto:rectorguatemala@gmail.com"/>
    <hyperlink ref="P22" r:id="rId16" display="mailto:sandraarticulacion@gmail.com"/>
    <hyperlink ref="P23" r:id="rId17" display="mailto:luishuertas69@hotmail.com"/>
    <hyperlink ref="J25" r:id="rId18" display="mailto:colparrsanignaciodeloyola@gmail.com"/>
    <hyperlink ref="M25" r:id="rId19" display="mailto:colparrsanignaciodeloyola@gmail.com"/>
    <hyperlink ref="J26" r:id="rId20" display="mailto:itindpiloto6@redp.edu.co"/>
    <hyperlink ref="M26" r:id="rId21" display="mailto:rectorpiloto@gmail.com"/>
    <hyperlink ref="J33" r:id="rId22" display="mailto:coldilaestancia19@redp.edu.co"/>
    <hyperlink ref="P33" r:id="rId23" display="mailto:gerardocuta31@yahoo.com"/>
    <hyperlink ref="M34" r:id="rId24"/>
    <hyperlink ref="V34" r:id="rId25"/>
    <hyperlink ref="J35" r:id="rId26" display="mailto:coldiestanislaozul5@redp.edu.co"/>
    <hyperlink ref="P35" r:id="rId27" display="mailto:antoresh@gmail.com"/>
    <hyperlink ref="J36" r:id="rId28" display="mailto:esdinacionesunida10@redp.edu.co"/>
    <hyperlink ref="P36" r:id="rId29" display="mailto:juanmore85@hotmail.com"/>
    <hyperlink ref="J37" r:id="rId30" display="mailto:iedjosemarti@redp.edu.co"/>
    <hyperlink ref="J39" r:id="rId31" display="mailto:cedrafaelnunez4@redp.edu.co"/>
    <hyperlink ref="M39" r:id="rId32" display="mailto:mtellezf@hotmail.com"/>
    <hyperlink ref="P39" r:id="rId33" display="mailto:jkrmandino@gmail.com"/>
    <hyperlink ref="J13" r:id="rId34"/>
    <hyperlink ref="J23" r:id="rId35"/>
    <hyperlink ref="M23" r:id="rId3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5.140625" defaultRowHeight="15" customHeight="1" x14ac:dyDescent="0.25"/>
  <cols>
    <col min="1" max="26" width="7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Teleinf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Humberto Gonzalez Romero</dc:creator>
  <cp:lastModifiedBy>Luis Humberto Gonzalez Romero</cp:lastModifiedBy>
  <dcterms:created xsi:type="dcterms:W3CDTF">2016-04-06T22:32:48Z</dcterms:created>
  <dcterms:modified xsi:type="dcterms:W3CDTF">2016-04-07T16:05:04Z</dcterms:modified>
</cp:coreProperties>
</file>