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rr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8" i="1" l="1"/>
  <c r="B19" i="1"/>
  <c r="B18" i="1"/>
  <c r="C20" i="1"/>
  <c r="C19" i="1"/>
  <c r="C18" i="1"/>
  <c r="D21" i="1"/>
  <c r="D20" i="1"/>
  <c r="D19" i="1"/>
  <c r="D18" i="1"/>
  <c r="E22" i="1"/>
  <c r="E21" i="1"/>
  <c r="E20" i="1"/>
  <c r="E19" i="1"/>
  <c r="E18" i="1"/>
  <c r="F23" i="1"/>
  <c r="F22" i="1"/>
  <c r="F21" i="1"/>
  <c r="F20" i="1"/>
  <c r="F19" i="1"/>
  <c r="F18" i="1"/>
  <c r="G24" i="1"/>
  <c r="G23" i="1"/>
  <c r="G22" i="1"/>
  <c r="G21" i="1"/>
  <c r="G20" i="1"/>
  <c r="G19" i="1"/>
  <c r="G18" i="1"/>
  <c r="H25" i="1"/>
  <c r="H24" i="1"/>
  <c r="H23" i="1"/>
  <c r="H22" i="1"/>
  <c r="H21" i="1"/>
  <c r="H20" i="1"/>
  <c r="H19" i="1"/>
  <c r="H18" i="1"/>
  <c r="H15" i="1"/>
  <c r="H14" i="1"/>
  <c r="G14" i="1"/>
  <c r="H13" i="1"/>
  <c r="G13" i="1"/>
  <c r="F13" i="1"/>
  <c r="H12" i="1"/>
  <c r="G12" i="1"/>
  <c r="F12" i="1"/>
  <c r="E12" i="1"/>
  <c r="H11" i="1"/>
  <c r="G11" i="1"/>
  <c r="F11" i="1"/>
  <c r="E11" i="1"/>
  <c r="D11" i="1"/>
  <c r="H10" i="1"/>
  <c r="G10" i="1"/>
  <c r="F10" i="1"/>
  <c r="E10" i="1"/>
  <c r="D10" i="1"/>
  <c r="C10" i="1"/>
  <c r="H9" i="1"/>
  <c r="G9" i="1"/>
  <c r="F9" i="1"/>
  <c r="E9" i="1"/>
  <c r="D9" i="1"/>
  <c r="C9" i="1"/>
  <c r="B9" i="1"/>
  <c r="C8" i="1"/>
  <c r="D8" i="1" s="1"/>
  <c r="E8" i="1" s="1"/>
  <c r="F8" i="1" s="1"/>
  <c r="G8" i="1" s="1"/>
  <c r="H8" i="1" s="1"/>
  <c r="B8" i="1"/>
  <c r="A8" i="1"/>
  <c r="H5" i="1"/>
  <c r="H4" i="1"/>
  <c r="H3" i="1"/>
  <c r="H2" i="1"/>
  <c r="H1" i="1" l="1"/>
  <c r="B5" i="1" l="1"/>
</calcChain>
</file>

<file path=xl/sharedStrings.xml><?xml version="1.0" encoding="utf-8"?>
<sst xmlns="http://schemas.openxmlformats.org/spreadsheetml/2006/main" count="14" uniqueCount="14">
  <si>
    <t>interest rate</t>
  </si>
  <si>
    <t>sigma</t>
  </si>
  <si>
    <t>strike</t>
  </si>
  <si>
    <t>price</t>
  </si>
  <si>
    <t>S_0</t>
  </si>
  <si>
    <t>u</t>
  </si>
  <si>
    <t>d</t>
  </si>
  <si>
    <t>p</t>
  </si>
  <si>
    <t>q</t>
  </si>
  <si>
    <t>er</t>
  </si>
  <si>
    <t>forward</t>
  </si>
  <si>
    <t>backward</t>
  </si>
  <si>
    <t>This workbook finds the price of an European put option</t>
  </si>
  <si>
    <t>with a binomial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</si>
</sst>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1" max="1" width="12" bestFit="1" customWidth="1"/>
  </cols>
  <sheetData>
    <row r="1" spans="1:10" ht="15.75" x14ac:dyDescent="0.25">
      <c r="A1" s="1" t="s">
        <v>0</v>
      </c>
      <c r="B1" s="2">
        <v>0.03</v>
      </c>
      <c r="G1" t="s">
        <v>9</v>
      </c>
      <c r="H1">
        <f>EXP(-B1)</f>
        <v>0.97044553354850815</v>
      </c>
      <c r="J1" s="4" t="s">
        <v>12</v>
      </c>
    </row>
    <row r="2" spans="1:10" ht="15.75" x14ac:dyDescent="0.25">
      <c r="A2" s="1" t="s">
        <v>2</v>
      </c>
      <c r="B2" s="2">
        <v>30</v>
      </c>
      <c r="G2" t="s">
        <v>5</v>
      </c>
      <c r="H2">
        <f>EXP(B3)</f>
        <v>1.2214027581601699</v>
      </c>
      <c r="J2" s="4" t="s">
        <v>13</v>
      </c>
    </row>
    <row r="3" spans="1:10" x14ac:dyDescent="0.25">
      <c r="A3" s="1" t="s">
        <v>1</v>
      </c>
      <c r="B3" s="2">
        <v>0.2</v>
      </c>
      <c r="G3" t="s">
        <v>6</v>
      </c>
      <c r="H3">
        <f>1/H2</f>
        <v>0.81873075307798182</v>
      </c>
    </row>
    <row r="4" spans="1:10" x14ac:dyDescent="0.25">
      <c r="A4" s="1" t="s">
        <v>4</v>
      </c>
      <c r="B4" s="2">
        <v>36</v>
      </c>
      <c r="G4" t="s">
        <v>7</v>
      </c>
      <c r="H4">
        <f>(H1-H3)/(H2-H3)</f>
        <v>0.37677012197448478</v>
      </c>
    </row>
    <row r="5" spans="1:10" x14ac:dyDescent="0.25">
      <c r="A5" s="1" t="s">
        <v>3</v>
      </c>
      <c r="B5" s="3">
        <f>A18</f>
        <v>5.171950986184954</v>
      </c>
      <c r="G5" t="s">
        <v>8</v>
      </c>
      <c r="H5">
        <f>1-H4</f>
        <v>0.62322987802551522</v>
      </c>
    </row>
    <row r="7" spans="1:10" x14ac:dyDescent="0.25">
      <c r="A7" s="1" t="s">
        <v>10</v>
      </c>
    </row>
    <row r="8" spans="1:10" x14ac:dyDescent="0.25">
      <c r="A8">
        <f>B4</f>
        <v>36</v>
      </c>
      <c r="B8">
        <f>A8*$H$2</f>
        <v>43.970499293766117</v>
      </c>
      <c r="C8">
        <f t="shared" ref="C8:H8" si="0">B8*$H$2</f>
        <v>53.70568911508574</v>
      </c>
      <c r="D8">
        <f t="shared" si="0"/>
        <v>65.596276814058328</v>
      </c>
      <c r="E8">
        <f t="shared" si="0"/>
        <v>80.119473425728842</v>
      </c>
      <c r="F8">
        <f t="shared" si="0"/>
        <v>97.858145824525636</v>
      </c>
      <c r="G8">
        <f t="shared" si="0"/>
        <v>119.52420921851572</v>
      </c>
      <c r="H8">
        <f t="shared" si="0"/>
        <v>145.98719880640832</v>
      </c>
    </row>
    <row r="9" spans="1:10" x14ac:dyDescent="0.25">
      <c r="B9">
        <f>B8*$H$3/$H$2</f>
        <v>29.474307110807345</v>
      </c>
      <c r="C9">
        <f t="shared" ref="C9:H9" si="1">C8*$H$3/$H$2</f>
        <v>36</v>
      </c>
      <c r="D9">
        <f t="shared" si="1"/>
        <v>43.970499293766117</v>
      </c>
      <c r="E9">
        <f t="shared" si="1"/>
        <v>53.705689115085733</v>
      </c>
      <c r="F9">
        <f t="shared" si="1"/>
        <v>65.596276814058328</v>
      </c>
      <c r="G9">
        <f t="shared" si="1"/>
        <v>80.119473425728842</v>
      </c>
      <c r="H9">
        <f t="shared" si="1"/>
        <v>97.858145824525636</v>
      </c>
    </row>
    <row r="10" spans="1:10" x14ac:dyDescent="0.25">
      <c r="C10">
        <f t="shared" ref="C10" si="2">C9*$H$3/$H$2</f>
        <v>24.131521657283013</v>
      </c>
      <c r="D10">
        <f t="shared" ref="D10:D11" si="3">D9*$H$3/$H$2</f>
        <v>29.474307110807345</v>
      </c>
      <c r="E10">
        <f t="shared" ref="E10:E12" si="4">E9*$H$3/$H$2</f>
        <v>35.999999999999993</v>
      </c>
      <c r="F10">
        <f t="shared" ref="F10:F13" si="5">F9*$H$3/$H$2</f>
        <v>43.970499293766117</v>
      </c>
      <c r="G10">
        <f t="shared" ref="G10:G14" si="6">G9*$H$3/$H$2</f>
        <v>53.705689115085733</v>
      </c>
      <c r="H10">
        <f t="shared" ref="H10:H15" si="7">H9*$H$3/$H$2</f>
        <v>65.596276814058328</v>
      </c>
    </row>
    <row r="11" spans="1:10" x14ac:dyDescent="0.25">
      <c r="D11">
        <f t="shared" si="3"/>
        <v>19.757218899384949</v>
      </c>
      <c r="E11">
        <f t="shared" si="4"/>
        <v>24.131521657283006</v>
      </c>
      <c r="F11">
        <f t="shared" si="5"/>
        <v>29.474307110807345</v>
      </c>
      <c r="G11">
        <f t="shared" si="6"/>
        <v>35.999999999999993</v>
      </c>
      <c r="H11">
        <f t="shared" si="7"/>
        <v>43.970499293766117</v>
      </c>
    </row>
    <row r="12" spans="1:10" x14ac:dyDescent="0.25">
      <c r="E12">
        <f t="shared" si="4"/>
        <v>16.175842708219971</v>
      </c>
      <c r="F12">
        <f t="shared" si="5"/>
        <v>19.757218899384949</v>
      </c>
      <c r="G12">
        <f t="shared" si="6"/>
        <v>24.131521657283006</v>
      </c>
      <c r="H12">
        <f t="shared" si="7"/>
        <v>29.474307110807345</v>
      </c>
    </row>
    <row r="13" spans="1:10" x14ac:dyDescent="0.25">
      <c r="F13">
        <f t="shared" si="5"/>
        <v>13.24365988217192</v>
      </c>
      <c r="G13">
        <f t="shared" si="6"/>
        <v>16.175842708219971</v>
      </c>
      <c r="H13">
        <f t="shared" si="7"/>
        <v>19.757218899384949</v>
      </c>
    </row>
    <row r="14" spans="1:10" x14ac:dyDescent="0.25">
      <c r="G14">
        <f t="shared" si="6"/>
        <v>10.84299162883927</v>
      </c>
      <c r="H14">
        <f t="shared" si="7"/>
        <v>13.24365988217192</v>
      </c>
    </row>
    <row r="15" spans="1:10" x14ac:dyDescent="0.25">
      <c r="H15">
        <f t="shared" si="7"/>
        <v>8.8774907018978304</v>
      </c>
    </row>
    <row r="17" spans="1:8" x14ac:dyDescent="0.25">
      <c r="A17" s="1" t="s">
        <v>11</v>
      </c>
    </row>
    <row r="18" spans="1:8" x14ac:dyDescent="0.25">
      <c r="A18">
        <f>(B18*$H$4+$H$5*B19)*$H$1</f>
        <v>5.171950986184954</v>
      </c>
      <c r="B18">
        <f t="shared" ref="B18:B19" si="8">(C18*$H$4+$H$5*C19)*$H$1</f>
        <v>2.7797147676900105</v>
      </c>
      <c r="C18">
        <f t="shared" ref="C18:C20" si="9">(D18*$H$4+$H$5*D19)*$H$1</f>
        <v>0.95752063276475163</v>
      </c>
      <c r="D18">
        <f t="shared" ref="D18:D21" si="10">(E18*$H$4+$H$5*E19)*$H$1</f>
        <v>7.03412087114694E-2</v>
      </c>
      <c r="E18">
        <f t="shared" ref="E18:E22" si="11">(F18*$H$4+$H$5*F19)*$H$1</f>
        <v>0</v>
      </c>
      <c r="F18">
        <f t="shared" ref="F18:F23" si="12">(G18*$H$4+$H$5*G19)*$H$1</f>
        <v>0</v>
      </c>
      <c r="G18">
        <f>(H18*$H$4+$H$5*H19)*$H$1</f>
        <v>0</v>
      </c>
      <c r="H18">
        <f>MAX($B$2-H8,0)</f>
        <v>0</v>
      </c>
    </row>
    <row r="19" spans="1:8" x14ac:dyDescent="0.25">
      <c r="B19">
        <f t="shared" si="8"/>
        <v>6.8708947083687386</v>
      </c>
      <c r="C19">
        <f t="shared" si="9"/>
        <v>4.0171445691847252</v>
      </c>
      <c r="D19">
        <f t="shared" si="10"/>
        <v>1.5406498395783197</v>
      </c>
      <c r="E19">
        <f t="shared" si="11"/>
        <v>0.11630286030275457</v>
      </c>
      <c r="F19">
        <f t="shared" si="12"/>
        <v>0</v>
      </c>
      <c r="G19">
        <f t="shared" ref="G19:G24" si="13">(H19*$H$4+$H$5*H20)*$H$1</f>
        <v>0</v>
      </c>
      <c r="H19">
        <f t="shared" ref="H19:H24" si="14">MAX($B$2-H9,0)</f>
        <v>0</v>
      </c>
    </row>
    <row r="20" spans="1:8" x14ac:dyDescent="0.25">
      <c r="C20">
        <f t="shared" si="9"/>
        <v>8.9318640705589321</v>
      </c>
      <c r="D20">
        <f t="shared" si="10"/>
        <v>5.710595933174349</v>
      </c>
      <c r="E20">
        <f t="shared" si="11"/>
        <v>2.4770156630757456</v>
      </c>
      <c r="F20">
        <f t="shared" si="12"/>
        <v>0.19229631623314031</v>
      </c>
      <c r="G20">
        <f t="shared" si="13"/>
        <v>0</v>
      </c>
      <c r="H20">
        <f t="shared" si="14"/>
        <v>0</v>
      </c>
    </row>
    <row r="21" spans="1:8" x14ac:dyDescent="0.25">
      <c r="D21">
        <f t="shared" si="10"/>
        <v>11.315724984523522</v>
      </c>
      <c r="E21">
        <f t="shared" si="11"/>
        <v>7.9444907119866279</v>
      </c>
      <c r="F21">
        <f t="shared" si="12"/>
        <v>3.9792708944328603</v>
      </c>
      <c r="G21">
        <f t="shared" si="13"/>
        <v>0.31794465880354705</v>
      </c>
      <c r="H21">
        <f t="shared" si="14"/>
        <v>0</v>
      </c>
    </row>
    <row r="22" spans="1:8" x14ac:dyDescent="0.25">
      <c r="E22">
        <f t="shared" si="11"/>
        <v>13.906735999486463</v>
      </c>
      <c r="F22">
        <f t="shared" si="12"/>
        <v>10.729854792968485</v>
      </c>
      <c r="G22">
        <f t="shared" si="13"/>
        <v>6.3871547682059129</v>
      </c>
      <c r="H22">
        <f t="shared" si="14"/>
        <v>0.52569288919265489</v>
      </c>
    </row>
    <row r="23" spans="1:8" x14ac:dyDescent="0.25">
      <c r="F23">
        <f t="shared" si="12"/>
        <v>16.506863401098041</v>
      </c>
      <c r="G23">
        <f t="shared" si="13"/>
        <v>13.879531043016293</v>
      </c>
      <c r="H23">
        <f t="shared" si="14"/>
        <v>10.242781100615051</v>
      </c>
    </row>
    <row r="24" spans="1:8" x14ac:dyDescent="0.25">
      <c r="G24">
        <f t="shared" si="13"/>
        <v>18.901821052463514</v>
      </c>
      <c r="H24">
        <f t="shared" si="14"/>
        <v>16.756340117828081</v>
      </c>
    </row>
    <row r="25" spans="1:8" x14ac:dyDescent="0.25">
      <c r="H25">
        <f>MAX($B$2-H15,0)</f>
        <v>21.12250929810217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crr</vt:lpstr>
      <vt:lpstr>Feuil2</vt:lpstr>
      <vt:lpstr>Feuil3</vt:lpstr>
    </vt:vector>
  </TitlesOfParts>
  <Company>Intact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Essis-Breton</dc:creator>
  <cp:lastModifiedBy>Nicolas Essis-Breton</cp:lastModifiedBy>
  <dcterms:created xsi:type="dcterms:W3CDTF">2018-05-22T17:06:43Z</dcterms:created>
  <dcterms:modified xsi:type="dcterms:W3CDTF">2018-05-28T00:27:42Z</dcterms:modified>
</cp:coreProperties>
</file>