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ffn\m2\thesis\nf_reqextractor\git\nf_reqextractor\"/>
    </mc:Choice>
  </mc:AlternateContent>
  <xr:revisionPtr revIDLastSave="0" documentId="13_ncr:1_{B5FC2E49-F651-468B-832B-8500D1E458E0}" xr6:coauthVersionLast="47" xr6:coauthVersionMax="47" xr10:uidLastSave="{00000000-0000-0000-0000-000000000000}"/>
  <bookViews>
    <workbookView xWindow="-120" yWindow="-120" windowWidth="38640" windowHeight="21840" xr2:uid="{EC085558-F660-44D9-8D61-E2A64C91A3B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  <c r="Q35" i="1"/>
  <c r="P35" i="1"/>
  <c r="O35" i="1"/>
  <c r="M35" i="1"/>
  <c r="J35" i="1"/>
  <c r="I35" i="1"/>
  <c r="G35" i="1"/>
  <c r="F35" i="1"/>
  <c r="R32" i="1"/>
  <c r="R31" i="1"/>
  <c r="R30" i="1"/>
  <c r="R27" i="1"/>
  <c r="R26" i="1"/>
  <c r="R25" i="1"/>
  <c r="R21" i="1"/>
  <c r="F17" i="1"/>
  <c r="G17" i="1"/>
  <c r="H17" i="1"/>
  <c r="I17" i="1"/>
  <c r="J17" i="1"/>
  <c r="K17" i="1"/>
  <c r="L17" i="1"/>
  <c r="M17" i="1"/>
  <c r="N17" i="1"/>
  <c r="O17" i="1"/>
  <c r="P17" i="1"/>
  <c r="Q17" i="1"/>
  <c r="R12" i="1"/>
  <c r="R13" i="1"/>
  <c r="R7" i="1"/>
  <c r="R8" i="1"/>
  <c r="R9" i="1"/>
  <c r="R10" i="1"/>
  <c r="R11" i="1"/>
  <c r="R14" i="1"/>
  <c r="R3" i="1"/>
  <c r="R33" i="1" l="1"/>
  <c r="R36" i="1"/>
  <c r="R35" i="1"/>
  <c r="R15" i="1"/>
  <c r="R18" i="1"/>
</calcChain>
</file>

<file path=xl/sharedStrings.xml><?xml version="1.0" encoding="utf-8"?>
<sst xmlns="http://schemas.openxmlformats.org/spreadsheetml/2006/main" count="119" uniqueCount="48">
  <si>
    <t>loss</t>
  </si>
  <si>
    <t>optimizer</t>
  </si>
  <si>
    <t>metrics</t>
  </si>
  <si>
    <t>epochs</t>
  </si>
  <si>
    <t>batch_size</t>
  </si>
  <si>
    <t>occurrence of categories of software requirements and specifications dataset</t>
  </si>
  <si>
    <t>F</t>
  </si>
  <si>
    <t>A</t>
  </si>
  <si>
    <t>FT</t>
  </si>
  <si>
    <t>Functional (F)</t>
  </si>
  <si>
    <t>Availability (A)</t>
  </si>
  <si>
    <t>Fault Tolerance (FT)</t>
  </si>
  <si>
    <t>Legal (L)</t>
  </si>
  <si>
    <t>Look &amp; Feel (LF)</t>
  </si>
  <si>
    <t>Maintainability (MN)</t>
  </si>
  <si>
    <t>Operational (O)</t>
  </si>
  <si>
    <t>Performance (PE)</t>
  </si>
  <si>
    <t>Portability (PO)</t>
  </si>
  <si>
    <t>Scalability (SC)</t>
  </si>
  <si>
    <t>Security (SE)</t>
  </si>
  <si>
    <t>Usability (US)</t>
  </si>
  <si>
    <t>TOTAL</t>
  </si>
  <si>
    <t>categorical_crossentropy</t>
  </si>
  <si>
    <t>binary_crossentropy</t>
  </si>
  <si>
    <t>adam</t>
  </si>
  <si>
    <t>accuracy</t>
  </si>
  <si>
    <t>rmsprop</t>
  </si>
  <si>
    <t>sgd</t>
  </si>
  <si>
    <t>binary_accuracy</t>
  </si>
  <si>
    <t>L</t>
  </si>
  <si>
    <t>LF</t>
  </si>
  <si>
    <t>MN</t>
  </si>
  <si>
    <t>O</t>
  </si>
  <si>
    <t>PE</t>
  </si>
  <si>
    <t>PO</t>
  </si>
  <si>
    <t>SC</t>
  </si>
  <si>
    <t>SE</t>
  </si>
  <si>
    <t>US</t>
  </si>
  <si>
    <t>results of the test of the neural network architecture by categories for 2 software requirements or specifications</t>
  </si>
  <si>
    <t>model.compile()</t>
  </si>
  <si>
    <t>model.fit()</t>
  </si>
  <si>
    <t>TOTAL /24</t>
  </si>
  <si>
    <t>average percentage of success on the prediction of all tests</t>
  </si>
  <si>
    <t>occurrence of categories of software requirements and specifications dataset (requirements_v0_0_1.csv)</t>
  </si>
  <si>
    <t xml:space="preserve"> </t>
  </si>
  <si>
    <t>main_v0_0_1</t>
  </si>
  <si>
    <t>main_v0_0_2</t>
  </si>
  <si>
    <t>TOTAL 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</si>
</sst>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4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0" fillId="7" borderId="0" xfId="0" applyFill="1"/>
    <xf numFmtId="0" fontId="0" fillId="7" borderId="12" xfId="0" applyFill="1" applyBorder="1"/>
    <xf numFmtId="0" fontId="0" fillId="7" borderId="13" xfId="0" applyFill="1" applyBorder="1"/>
    <xf numFmtId="0" fontId="1" fillId="7" borderId="0" xfId="0" applyFont="1" applyFill="1"/>
    <xf numFmtId="0" fontId="1" fillId="7" borderId="27" xfId="0" applyFont="1" applyFill="1" applyBorder="1"/>
    <xf numFmtId="0" fontId="2" fillId="7" borderId="1" xfId="0" applyFont="1" applyFill="1" applyBorder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6F68-CDB6-4331-8858-0654CB9651F9}">
  <dimension ref="A1:R38"/>
  <sheetViews>
    <sheetView tabSelected="1" workbookViewId="0">
      <selection activeCell="G38" sqref="G38"/>
    </sheetView>
  </sheetViews>
  <sheetFormatPr baseColWidth="10" defaultColWidth="17" defaultRowHeight="15" x14ac:dyDescent="0.25"/>
  <cols>
    <col min="1" max="1" width="24.5703125" bestFit="1" customWidth="1"/>
    <col min="2" max="2" width="10.28515625" bestFit="1" customWidth="1"/>
    <col min="3" max="3" width="16.140625" bestFit="1" customWidth="1"/>
    <col min="4" max="4" width="7.85546875" bestFit="1" customWidth="1"/>
    <col min="5" max="5" width="11.140625" bestFit="1" customWidth="1"/>
    <col min="6" max="6" width="14.28515625" bestFit="1" customWidth="1"/>
    <col min="7" max="7" width="15.42578125" bestFit="1" customWidth="1"/>
    <col min="8" max="8" width="20.28515625" bestFit="1" customWidth="1"/>
    <col min="9" max="9" width="9" bestFit="1" customWidth="1"/>
    <col min="10" max="10" width="16.42578125" bestFit="1" customWidth="1"/>
    <col min="11" max="11" width="21.85546875" bestFit="1" customWidth="1"/>
    <col min="12" max="12" width="16.42578125" bestFit="1" customWidth="1"/>
    <col min="13" max="13" width="18.140625" bestFit="1" customWidth="1"/>
    <col min="14" max="14" width="16.42578125" bestFit="1" customWidth="1"/>
    <col min="15" max="15" width="15.28515625" bestFit="1" customWidth="1"/>
    <col min="16" max="16" width="13.28515625" bestFit="1" customWidth="1"/>
    <col min="17" max="17" width="14" bestFit="1" customWidth="1"/>
    <col min="18" max="18" width="11.140625" style="28" bestFit="1" customWidth="1"/>
  </cols>
  <sheetData>
    <row r="1" spans="1:18" ht="16.5" thickBot="1" x14ac:dyDescent="0.3">
      <c r="A1" s="77" t="s">
        <v>45</v>
      </c>
      <c r="B1" s="77"/>
      <c r="C1" s="77"/>
      <c r="D1" s="77"/>
      <c r="E1" s="78"/>
      <c r="F1" s="62" t="s">
        <v>43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4"/>
      <c r="R1" s="75"/>
    </row>
    <row r="2" spans="1:18" ht="16.5" thickBot="1" x14ac:dyDescent="0.3">
      <c r="A2" s="77"/>
      <c r="B2" s="77"/>
      <c r="C2" s="77"/>
      <c r="D2" s="77"/>
      <c r="E2" s="78"/>
      <c r="F2" s="13" t="s">
        <v>9</v>
      </c>
      <c r="G2" s="14" t="s">
        <v>10</v>
      </c>
      <c r="H2" s="15" t="s">
        <v>11</v>
      </c>
      <c r="I2" s="14" t="s">
        <v>12</v>
      </c>
      <c r="J2" s="15" t="s">
        <v>13</v>
      </c>
      <c r="K2" s="14" t="s">
        <v>14</v>
      </c>
      <c r="L2" s="15" t="s">
        <v>15</v>
      </c>
      <c r="M2" s="14" t="s">
        <v>16</v>
      </c>
      <c r="N2" s="15" t="s">
        <v>17</v>
      </c>
      <c r="O2" s="14" t="s">
        <v>18</v>
      </c>
      <c r="P2" s="15" t="s">
        <v>19</v>
      </c>
      <c r="Q2" s="16" t="s">
        <v>20</v>
      </c>
      <c r="R2" s="46" t="s">
        <v>21</v>
      </c>
    </row>
    <row r="3" spans="1:18" ht="15.75" thickBot="1" x14ac:dyDescent="0.3">
      <c r="A3" s="77"/>
      <c r="B3" s="77"/>
      <c r="C3" s="77"/>
      <c r="D3" s="77"/>
      <c r="E3" s="78"/>
      <c r="F3" s="3">
        <v>255</v>
      </c>
      <c r="G3" s="5">
        <v>21</v>
      </c>
      <c r="H3" s="4">
        <v>10</v>
      </c>
      <c r="I3" s="5">
        <v>13</v>
      </c>
      <c r="J3" s="4">
        <v>38</v>
      </c>
      <c r="K3" s="5">
        <v>17</v>
      </c>
      <c r="L3" s="4">
        <v>62</v>
      </c>
      <c r="M3" s="5">
        <v>54</v>
      </c>
      <c r="N3" s="4">
        <v>1</v>
      </c>
      <c r="O3" s="5">
        <v>21</v>
      </c>
      <c r="P3" s="4">
        <v>66</v>
      </c>
      <c r="Q3" s="6">
        <v>67</v>
      </c>
      <c r="R3" s="45">
        <f>SUM(F3:Q3)</f>
        <v>625</v>
      </c>
    </row>
    <row r="4" spans="1:18" ht="15.75" thickBot="1" x14ac:dyDescent="0.3">
      <c r="A4" s="79"/>
      <c r="B4" s="79"/>
      <c r="C4" s="79"/>
      <c r="D4" s="79"/>
      <c r="E4" s="80"/>
      <c r="F4" s="72"/>
      <c r="G4" s="73"/>
      <c r="H4" s="73"/>
      <c r="I4" s="73"/>
      <c r="J4" s="73"/>
      <c r="K4" s="73"/>
      <c r="L4" s="73"/>
      <c r="M4" s="73"/>
      <c r="N4" s="73"/>
      <c r="O4" s="73"/>
      <c r="P4" s="71"/>
      <c r="Q4" s="71"/>
      <c r="R4" s="74"/>
    </row>
    <row r="5" spans="1:18" ht="16.5" thickBot="1" x14ac:dyDescent="0.3">
      <c r="A5" s="62" t="s">
        <v>39</v>
      </c>
      <c r="B5" s="63"/>
      <c r="C5" s="64"/>
      <c r="D5" s="62" t="s">
        <v>40</v>
      </c>
      <c r="E5" s="64"/>
      <c r="F5" s="62" t="s">
        <v>38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4"/>
    </row>
    <row r="6" spans="1:18" ht="16.5" thickBot="1" x14ac:dyDescent="0.3">
      <c r="A6" s="29" t="s">
        <v>0</v>
      </c>
      <c r="B6" s="30" t="s">
        <v>1</v>
      </c>
      <c r="C6" s="31" t="s">
        <v>2</v>
      </c>
      <c r="D6" s="30" t="s">
        <v>3</v>
      </c>
      <c r="E6" s="32" t="s">
        <v>4</v>
      </c>
      <c r="F6" s="33" t="s">
        <v>6</v>
      </c>
      <c r="G6" s="34" t="s">
        <v>7</v>
      </c>
      <c r="H6" s="35" t="s">
        <v>8</v>
      </c>
      <c r="I6" s="34" t="s">
        <v>29</v>
      </c>
      <c r="J6" s="35" t="s">
        <v>30</v>
      </c>
      <c r="K6" s="34" t="s">
        <v>31</v>
      </c>
      <c r="L6" s="35" t="s">
        <v>32</v>
      </c>
      <c r="M6" s="34" t="s">
        <v>33</v>
      </c>
      <c r="N6" s="35" t="s">
        <v>34</v>
      </c>
      <c r="O6" s="34" t="s">
        <v>35</v>
      </c>
      <c r="P6" s="35" t="s">
        <v>36</v>
      </c>
      <c r="Q6" s="36" t="s">
        <v>37</v>
      </c>
      <c r="R6" s="23" t="s">
        <v>41</v>
      </c>
    </row>
    <row r="7" spans="1:18" ht="15.75" x14ac:dyDescent="0.25">
      <c r="A7" s="37" t="s">
        <v>22</v>
      </c>
      <c r="B7" s="38" t="s">
        <v>24</v>
      </c>
      <c r="C7" s="39" t="s">
        <v>25</v>
      </c>
      <c r="D7" s="38">
        <v>150</v>
      </c>
      <c r="E7" s="40">
        <v>600</v>
      </c>
      <c r="F7" s="41">
        <v>1</v>
      </c>
      <c r="G7" s="42">
        <v>1</v>
      </c>
      <c r="H7" s="42">
        <v>0</v>
      </c>
      <c r="I7" s="42">
        <v>1</v>
      </c>
      <c r="J7" s="42">
        <v>1</v>
      </c>
      <c r="K7" s="42">
        <v>0</v>
      </c>
      <c r="L7" s="42">
        <v>0</v>
      </c>
      <c r="M7" s="42">
        <v>1</v>
      </c>
      <c r="N7" s="42">
        <v>0</v>
      </c>
      <c r="O7" s="42">
        <v>0</v>
      </c>
      <c r="P7" s="42">
        <v>2</v>
      </c>
      <c r="Q7" s="43">
        <v>0</v>
      </c>
      <c r="R7" s="24">
        <f>(SUM(F7:Q7))</f>
        <v>7</v>
      </c>
    </row>
    <row r="8" spans="1:18" ht="15.75" x14ac:dyDescent="0.25">
      <c r="A8" s="7" t="s">
        <v>22</v>
      </c>
      <c r="B8" s="8" t="s">
        <v>24</v>
      </c>
      <c r="C8" s="9" t="s">
        <v>25</v>
      </c>
      <c r="D8" s="8">
        <v>250</v>
      </c>
      <c r="E8" s="17">
        <v>600</v>
      </c>
      <c r="F8" s="2">
        <v>2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21">
        <v>0</v>
      </c>
      <c r="R8" s="25">
        <f t="shared" ref="R8:R14" si="0">(SUM(F8:Q8))</f>
        <v>8</v>
      </c>
    </row>
    <row r="9" spans="1:18" ht="16.5" thickBot="1" x14ac:dyDescent="0.3">
      <c r="A9" s="10" t="s">
        <v>22</v>
      </c>
      <c r="B9" s="11" t="s">
        <v>24</v>
      </c>
      <c r="C9" s="12" t="s">
        <v>25</v>
      </c>
      <c r="D9" s="11">
        <v>350</v>
      </c>
      <c r="E9" s="18">
        <v>600</v>
      </c>
      <c r="F9" s="19">
        <v>2</v>
      </c>
      <c r="G9" s="20">
        <v>0</v>
      </c>
      <c r="H9" s="20">
        <v>0</v>
      </c>
      <c r="I9" s="20">
        <v>0</v>
      </c>
      <c r="J9" s="20">
        <v>2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2</v>
      </c>
      <c r="Q9" s="22">
        <v>0</v>
      </c>
      <c r="R9" s="26">
        <f t="shared" si="0"/>
        <v>7</v>
      </c>
    </row>
    <row r="10" spans="1:18" ht="16.5" thickBot="1" x14ac:dyDescent="0.3">
      <c r="A10" s="55" t="s">
        <v>23</v>
      </c>
      <c r="B10" s="56" t="s">
        <v>26</v>
      </c>
      <c r="C10" s="57" t="s">
        <v>25</v>
      </c>
      <c r="D10" s="56">
        <v>150</v>
      </c>
      <c r="E10" s="58">
        <v>600</v>
      </c>
      <c r="F10" s="59">
        <v>2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1">
        <v>0</v>
      </c>
      <c r="R10" s="27">
        <f t="shared" si="0"/>
        <v>2</v>
      </c>
    </row>
    <row r="11" spans="1:18" ht="16.5" thickBot="1" x14ac:dyDescent="0.3">
      <c r="A11" s="47" t="s">
        <v>22</v>
      </c>
      <c r="B11" s="48" t="s">
        <v>27</v>
      </c>
      <c r="C11" s="49" t="s">
        <v>28</v>
      </c>
      <c r="D11" s="48">
        <v>250</v>
      </c>
      <c r="E11" s="50">
        <v>600</v>
      </c>
      <c r="F11" s="51">
        <v>2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3">
        <v>0</v>
      </c>
      <c r="R11" s="54">
        <f t="shared" si="0"/>
        <v>2</v>
      </c>
    </row>
    <row r="12" spans="1:18" ht="15.75" x14ac:dyDescent="0.25">
      <c r="A12" s="37" t="s">
        <v>22</v>
      </c>
      <c r="B12" s="38" t="s">
        <v>24</v>
      </c>
      <c r="C12" s="39" t="s">
        <v>28</v>
      </c>
      <c r="D12" s="38">
        <v>100</v>
      </c>
      <c r="E12" s="39">
        <v>600</v>
      </c>
      <c r="F12" s="42">
        <v>1</v>
      </c>
      <c r="G12" s="42">
        <v>1</v>
      </c>
      <c r="H12" s="42">
        <v>0</v>
      </c>
      <c r="I12" s="42">
        <v>0</v>
      </c>
      <c r="J12" s="42">
        <v>2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2</v>
      </c>
      <c r="Q12" s="43">
        <v>0</v>
      </c>
      <c r="R12" s="24">
        <f t="shared" si="0"/>
        <v>6</v>
      </c>
    </row>
    <row r="13" spans="1:18" ht="15.75" x14ac:dyDescent="0.25">
      <c r="A13" s="7" t="s">
        <v>22</v>
      </c>
      <c r="B13" s="8" t="s">
        <v>24</v>
      </c>
      <c r="C13" s="9" t="s">
        <v>28</v>
      </c>
      <c r="D13" s="8">
        <v>150</v>
      </c>
      <c r="E13" s="9">
        <v>600</v>
      </c>
      <c r="F13" s="1">
        <v>1</v>
      </c>
      <c r="G13" s="1">
        <v>1</v>
      </c>
      <c r="H13" s="1">
        <v>0</v>
      </c>
      <c r="I13" s="1">
        <v>1</v>
      </c>
      <c r="J13" s="1">
        <v>2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2</v>
      </c>
      <c r="Q13" s="21">
        <v>1</v>
      </c>
      <c r="R13" s="25">
        <f t="shared" ref="R13" si="1">(SUM(F13:Q13))</f>
        <v>10</v>
      </c>
    </row>
    <row r="14" spans="1:18" ht="16.5" thickBot="1" x14ac:dyDescent="0.3">
      <c r="A14" s="10" t="s">
        <v>22</v>
      </c>
      <c r="B14" s="11" t="s">
        <v>24</v>
      </c>
      <c r="C14" s="12" t="s">
        <v>28</v>
      </c>
      <c r="D14" s="11">
        <v>250</v>
      </c>
      <c r="E14" s="12">
        <v>600</v>
      </c>
      <c r="F14" s="20">
        <v>2</v>
      </c>
      <c r="G14" s="20">
        <v>1</v>
      </c>
      <c r="H14" s="20">
        <v>0</v>
      </c>
      <c r="I14" s="20">
        <v>1</v>
      </c>
      <c r="J14" s="20">
        <v>2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2</v>
      </c>
      <c r="Q14" s="20">
        <v>1</v>
      </c>
      <c r="R14" s="26">
        <f t="shared" si="0"/>
        <v>9</v>
      </c>
    </row>
    <row r="15" spans="1:18" ht="15.75" thickBot="1" x14ac:dyDescent="0.3">
      <c r="A15" s="71"/>
      <c r="B15" s="71"/>
      <c r="C15" s="71"/>
      <c r="D15" s="71"/>
      <c r="E15" s="71"/>
      <c r="F15" s="72"/>
      <c r="G15" s="73"/>
      <c r="H15" s="73"/>
      <c r="I15" s="73"/>
      <c r="J15" s="73"/>
      <c r="K15" s="73"/>
      <c r="L15" s="73"/>
      <c r="M15" s="73"/>
      <c r="N15" s="73"/>
      <c r="O15" s="73"/>
      <c r="P15" s="71"/>
      <c r="Q15" s="71"/>
      <c r="R15" s="45">
        <f>AVERAGE(R7:R14)</f>
        <v>6.375</v>
      </c>
    </row>
    <row r="16" spans="1:18" ht="16.5" thickBot="1" x14ac:dyDescent="0.3">
      <c r="A16" s="71"/>
      <c r="B16" s="71"/>
      <c r="C16" s="71"/>
      <c r="D16" s="71"/>
      <c r="E16" s="71"/>
      <c r="F16" s="62" t="s">
        <v>42</v>
      </c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4"/>
      <c r="R16" s="76"/>
    </row>
    <row r="17" spans="1:18" ht="15.75" thickBot="1" x14ac:dyDescent="0.3">
      <c r="A17" s="71"/>
      <c r="B17" s="71"/>
      <c r="C17" s="71"/>
      <c r="D17" s="71"/>
      <c r="E17" s="71"/>
      <c r="F17" s="27">
        <f t="shared" ref="F17:Q17" si="2">AVERAGE(F7:F14)/2*100</f>
        <v>81.25</v>
      </c>
      <c r="G17" s="27">
        <f t="shared" si="2"/>
        <v>31.25</v>
      </c>
      <c r="H17" s="27">
        <f t="shared" si="2"/>
        <v>0</v>
      </c>
      <c r="I17" s="27">
        <f t="shared" si="2"/>
        <v>25</v>
      </c>
      <c r="J17" s="27">
        <f t="shared" si="2"/>
        <v>68.75</v>
      </c>
      <c r="K17" s="27">
        <f t="shared" si="2"/>
        <v>0</v>
      </c>
      <c r="L17" s="27">
        <f t="shared" si="2"/>
        <v>0</v>
      </c>
      <c r="M17" s="27">
        <f t="shared" si="2"/>
        <v>18.75</v>
      </c>
      <c r="N17" s="27">
        <f t="shared" si="2"/>
        <v>0</v>
      </c>
      <c r="O17" s="27">
        <f t="shared" si="2"/>
        <v>12.5</v>
      </c>
      <c r="P17" s="27">
        <f t="shared" si="2"/>
        <v>68.75</v>
      </c>
      <c r="Q17" s="44">
        <f t="shared" si="2"/>
        <v>12.5</v>
      </c>
      <c r="R17" s="45">
        <f>SUM(F17:Q17)</f>
        <v>318.75</v>
      </c>
    </row>
    <row r="18" spans="1:18" ht="15.75" thickBot="1" x14ac:dyDescent="0.3">
      <c r="A18" s="71"/>
      <c r="B18" s="71"/>
      <c r="C18" s="71"/>
      <c r="D18" s="71"/>
      <c r="E18" s="71"/>
      <c r="F18" s="72"/>
      <c r="G18" s="73"/>
      <c r="H18" s="73"/>
      <c r="I18" s="73"/>
      <c r="J18" s="73"/>
      <c r="K18" s="73"/>
      <c r="L18" s="73"/>
      <c r="M18" s="73"/>
      <c r="N18" s="73"/>
      <c r="O18" s="73"/>
      <c r="P18" s="71"/>
      <c r="Q18" s="71"/>
      <c r="R18" s="45">
        <f>AVERAGE(F17:Q17)</f>
        <v>26.5625</v>
      </c>
    </row>
    <row r="19" spans="1:18" ht="16.5" thickBot="1" x14ac:dyDescent="0.3">
      <c r="A19" s="67" t="s">
        <v>46</v>
      </c>
      <c r="B19" s="67"/>
      <c r="C19" s="67"/>
      <c r="D19" s="67"/>
      <c r="E19" s="68"/>
      <c r="F19" s="62" t="s">
        <v>5</v>
      </c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4"/>
      <c r="R19" s="73"/>
    </row>
    <row r="20" spans="1:18" ht="16.5" thickBot="1" x14ac:dyDescent="0.3">
      <c r="A20" s="67"/>
      <c r="B20" s="67"/>
      <c r="C20" s="67"/>
      <c r="D20" s="67"/>
      <c r="E20" s="68"/>
      <c r="F20" s="13" t="s">
        <v>9</v>
      </c>
      <c r="G20" s="14" t="s">
        <v>10</v>
      </c>
      <c r="H20" s="65"/>
      <c r="I20" s="14" t="s">
        <v>12</v>
      </c>
      <c r="J20" s="15" t="s">
        <v>13</v>
      </c>
      <c r="K20" s="65"/>
      <c r="L20" s="65"/>
      <c r="M20" s="14" t="s">
        <v>16</v>
      </c>
      <c r="N20" s="65"/>
      <c r="O20" s="14" t="s">
        <v>18</v>
      </c>
      <c r="P20" s="15" t="s">
        <v>19</v>
      </c>
      <c r="Q20" s="16" t="s">
        <v>20</v>
      </c>
      <c r="R20" s="46" t="s">
        <v>21</v>
      </c>
    </row>
    <row r="21" spans="1:18" ht="15.75" thickBot="1" x14ac:dyDescent="0.3">
      <c r="A21" s="67"/>
      <c r="B21" s="67"/>
      <c r="C21" s="67"/>
      <c r="D21" s="67"/>
      <c r="E21" s="68"/>
      <c r="F21" s="3">
        <v>255</v>
      </c>
      <c r="G21" s="5">
        <v>21</v>
      </c>
      <c r="H21" s="66"/>
      <c r="I21" s="5">
        <v>13</v>
      </c>
      <c r="J21" s="4">
        <v>38</v>
      </c>
      <c r="K21" s="66"/>
      <c r="L21" s="66"/>
      <c r="M21" s="5">
        <v>54</v>
      </c>
      <c r="N21" s="66"/>
      <c r="O21" s="5">
        <v>21</v>
      </c>
      <c r="P21" s="4">
        <v>66</v>
      </c>
      <c r="Q21" s="6">
        <v>67</v>
      </c>
      <c r="R21" s="45">
        <f>SUM(F21:Q21)</f>
        <v>535</v>
      </c>
    </row>
    <row r="22" spans="1:18" ht="15.75" thickBot="1" x14ac:dyDescent="0.3">
      <c r="A22" s="69"/>
      <c r="B22" s="69"/>
      <c r="C22" s="69"/>
      <c r="D22" s="69"/>
      <c r="E22" s="70"/>
      <c r="F22" s="72"/>
      <c r="G22" s="73"/>
      <c r="H22" s="73"/>
      <c r="I22" s="73"/>
      <c r="J22" s="73"/>
      <c r="K22" s="73"/>
      <c r="L22" s="73"/>
      <c r="M22" s="73"/>
      <c r="N22" s="73"/>
      <c r="O22" s="73"/>
      <c r="P22" s="71"/>
      <c r="Q22" s="71"/>
      <c r="R22" s="74"/>
    </row>
    <row r="23" spans="1:18" ht="16.5" thickBot="1" x14ac:dyDescent="0.3">
      <c r="A23" s="62" t="s">
        <v>39</v>
      </c>
      <c r="B23" s="63"/>
      <c r="C23" s="64"/>
      <c r="D23" s="62" t="s">
        <v>40</v>
      </c>
      <c r="E23" s="64"/>
      <c r="F23" s="62" t="s">
        <v>38</v>
      </c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</row>
    <row r="24" spans="1:18" ht="16.5" thickBot="1" x14ac:dyDescent="0.3">
      <c r="A24" s="29" t="s">
        <v>0</v>
      </c>
      <c r="B24" s="30" t="s">
        <v>1</v>
      </c>
      <c r="C24" s="31" t="s">
        <v>2</v>
      </c>
      <c r="D24" s="30" t="s">
        <v>3</v>
      </c>
      <c r="E24" s="32" t="s">
        <v>4</v>
      </c>
      <c r="F24" s="33" t="s">
        <v>6</v>
      </c>
      <c r="G24" s="34" t="s">
        <v>7</v>
      </c>
      <c r="H24" s="86" t="s">
        <v>8</v>
      </c>
      <c r="I24" s="34" t="s">
        <v>29</v>
      </c>
      <c r="J24" s="35" t="s">
        <v>30</v>
      </c>
      <c r="K24" s="86" t="s">
        <v>31</v>
      </c>
      <c r="L24" s="86" t="s">
        <v>32</v>
      </c>
      <c r="M24" s="34" t="s">
        <v>33</v>
      </c>
      <c r="N24" s="86" t="s">
        <v>34</v>
      </c>
      <c r="O24" s="34" t="s">
        <v>35</v>
      </c>
      <c r="P24" s="35" t="s">
        <v>36</v>
      </c>
      <c r="Q24" s="36" t="s">
        <v>37</v>
      </c>
      <c r="R24" s="23" t="s">
        <v>47</v>
      </c>
    </row>
    <row r="25" spans="1:18" ht="15.75" x14ac:dyDescent="0.25">
      <c r="A25" s="37" t="s">
        <v>22</v>
      </c>
      <c r="B25" s="38" t="s">
        <v>24</v>
      </c>
      <c r="C25" s="39" t="s">
        <v>25</v>
      </c>
      <c r="D25" s="38">
        <v>150</v>
      </c>
      <c r="E25" s="40">
        <v>535</v>
      </c>
      <c r="F25" s="41">
        <v>1</v>
      </c>
      <c r="G25" s="42">
        <v>1</v>
      </c>
      <c r="H25" s="81">
        <v>0</v>
      </c>
      <c r="I25" s="42">
        <v>1</v>
      </c>
      <c r="J25" s="42">
        <v>2</v>
      </c>
      <c r="K25" s="81">
        <v>0</v>
      </c>
      <c r="L25" s="81">
        <v>0</v>
      </c>
      <c r="M25" s="42">
        <v>0</v>
      </c>
      <c r="N25" s="81">
        <v>0</v>
      </c>
      <c r="O25" s="42">
        <v>0</v>
      </c>
      <c r="P25" s="42">
        <v>2</v>
      </c>
      <c r="Q25" s="43">
        <v>1</v>
      </c>
      <c r="R25" s="24">
        <f>(SUM(F25:Q25))</f>
        <v>8</v>
      </c>
    </row>
    <row r="26" spans="1:18" ht="15.75" x14ac:dyDescent="0.25">
      <c r="A26" s="7" t="s">
        <v>22</v>
      </c>
      <c r="B26" s="8" t="s">
        <v>24</v>
      </c>
      <c r="C26" s="9" t="s">
        <v>25</v>
      </c>
      <c r="D26" s="8">
        <v>250</v>
      </c>
      <c r="E26" s="17">
        <v>535</v>
      </c>
      <c r="F26" s="2">
        <v>2</v>
      </c>
      <c r="G26" s="1">
        <v>1</v>
      </c>
      <c r="H26" s="82">
        <v>0</v>
      </c>
      <c r="I26" s="1">
        <v>1</v>
      </c>
      <c r="J26" s="1">
        <v>1</v>
      </c>
      <c r="K26" s="82">
        <v>0</v>
      </c>
      <c r="L26" s="82">
        <v>0</v>
      </c>
      <c r="M26" s="1">
        <v>0</v>
      </c>
      <c r="N26" s="82">
        <v>0</v>
      </c>
      <c r="O26" s="1">
        <v>1</v>
      </c>
      <c r="P26" s="1">
        <v>1</v>
      </c>
      <c r="Q26" s="21">
        <v>1</v>
      </c>
      <c r="R26" s="25">
        <f t="shared" ref="R26:R32" si="3">(SUM(F26:Q26))</f>
        <v>8</v>
      </c>
    </row>
    <row r="27" spans="1:18" ht="16.5" thickBot="1" x14ac:dyDescent="0.3">
      <c r="A27" s="10" t="s">
        <v>22</v>
      </c>
      <c r="B27" s="11" t="s">
        <v>24</v>
      </c>
      <c r="C27" s="12" t="s">
        <v>25</v>
      </c>
      <c r="D27" s="11">
        <v>350</v>
      </c>
      <c r="E27" s="18">
        <v>535</v>
      </c>
      <c r="F27" s="19">
        <v>1</v>
      </c>
      <c r="G27" s="20">
        <v>1</v>
      </c>
      <c r="H27" s="83">
        <v>0</v>
      </c>
      <c r="I27" s="20">
        <v>1</v>
      </c>
      <c r="J27" s="20">
        <v>0</v>
      </c>
      <c r="K27" s="83">
        <v>0</v>
      </c>
      <c r="L27" s="83">
        <v>0</v>
      </c>
      <c r="M27" s="20">
        <v>1</v>
      </c>
      <c r="N27" s="83">
        <v>0</v>
      </c>
      <c r="O27" s="20">
        <v>1</v>
      </c>
      <c r="P27" s="20">
        <v>2</v>
      </c>
      <c r="Q27" s="22">
        <v>0</v>
      </c>
      <c r="R27" s="26">
        <f t="shared" si="3"/>
        <v>7</v>
      </c>
    </row>
    <row r="28" spans="1:18" ht="16.5" thickBot="1" x14ac:dyDescent="0.3">
      <c r="A28" s="55" t="s">
        <v>23</v>
      </c>
      <c r="B28" s="56" t="s">
        <v>26</v>
      </c>
      <c r="C28" s="57" t="s">
        <v>25</v>
      </c>
      <c r="D28" s="56">
        <v>150</v>
      </c>
      <c r="E28" s="58">
        <v>535</v>
      </c>
      <c r="F28" s="88"/>
      <c r="G28" s="84"/>
      <c r="H28" s="84">
        <v>0</v>
      </c>
      <c r="I28" s="84"/>
      <c r="J28" s="84"/>
      <c r="K28" s="84">
        <v>0</v>
      </c>
      <c r="L28" s="84">
        <v>0</v>
      </c>
      <c r="M28" s="84"/>
      <c r="N28" s="84">
        <v>0</v>
      </c>
      <c r="O28" s="84"/>
      <c r="P28" s="84"/>
      <c r="Q28" s="89"/>
      <c r="R28" s="87"/>
    </row>
    <row r="29" spans="1:18" ht="16.5" thickBot="1" x14ac:dyDescent="0.3">
      <c r="A29" s="47" t="s">
        <v>22</v>
      </c>
      <c r="B29" s="48" t="s">
        <v>27</v>
      </c>
      <c r="C29" s="49" t="s">
        <v>28</v>
      </c>
      <c r="D29" s="48">
        <v>250</v>
      </c>
      <c r="E29" s="50">
        <v>535</v>
      </c>
      <c r="F29" s="90"/>
      <c r="G29" s="85"/>
      <c r="H29" s="85">
        <v>0</v>
      </c>
      <c r="I29" s="85"/>
      <c r="J29" s="85"/>
      <c r="K29" s="85">
        <v>0</v>
      </c>
      <c r="L29" s="85">
        <v>0</v>
      </c>
      <c r="M29" s="85"/>
      <c r="N29" s="85">
        <v>0</v>
      </c>
      <c r="O29" s="85"/>
      <c r="P29" s="85"/>
      <c r="Q29" s="91"/>
      <c r="R29" s="92"/>
    </row>
    <row r="30" spans="1:18" ht="15.75" x14ac:dyDescent="0.25">
      <c r="A30" s="37" t="s">
        <v>22</v>
      </c>
      <c r="B30" s="38" t="s">
        <v>24</v>
      </c>
      <c r="C30" s="39" t="s">
        <v>28</v>
      </c>
      <c r="D30" s="38">
        <v>100</v>
      </c>
      <c r="E30" s="39">
        <v>535</v>
      </c>
      <c r="F30" s="42">
        <v>1</v>
      </c>
      <c r="G30" s="42">
        <v>1</v>
      </c>
      <c r="H30" s="81">
        <v>0</v>
      </c>
      <c r="I30" s="42">
        <v>0</v>
      </c>
      <c r="J30" s="42">
        <v>2</v>
      </c>
      <c r="K30" s="81">
        <v>0</v>
      </c>
      <c r="L30" s="81">
        <v>0</v>
      </c>
      <c r="M30" s="42">
        <v>0</v>
      </c>
      <c r="N30" s="81">
        <v>0</v>
      </c>
      <c r="O30" s="42">
        <v>1</v>
      </c>
      <c r="P30" s="42">
        <v>2</v>
      </c>
      <c r="Q30" s="43">
        <v>0</v>
      </c>
      <c r="R30" s="24">
        <f t="shared" si="3"/>
        <v>7</v>
      </c>
    </row>
    <row r="31" spans="1:18" ht="15.75" x14ac:dyDescent="0.25">
      <c r="A31" s="7" t="s">
        <v>22</v>
      </c>
      <c r="B31" s="8" t="s">
        <v>24</v>
      </c>
      <c r="C31" s="9" t="s">
        <v>28</v>
      </c>
      <c r="D31" s="8">
        <v>150</v>
      </c>
      <c r="E31" s="9">
        <v>535</v>
      </c>
      <c r="F31" s="1">
        <v>1</v>
      </c>
      <c r="G31" s="1">
        <v>1</v>
      </c>
      <c r="H31" s="82">
        <v>0</v>
      </c>
      <c r="I31" s="1">
        <v>1</v>
      </c>
      <c r="J31" s="1">
        <v>2</v>
      </c>
      <c r="K31" s="82">
        <v>0</v>
      </c>
      <c r="L31" s="82">
        <v>0</v>
      </c>
      <c r="M31" s="1">
        <v>1</v>
      </c>
      <c r="N31" s="82">
        <v>0</v>
      </c>
      <c r="O31" s="1">
        <v>1</v>
      </c>
      <c r="P31" s="1">
        <v>1</v>
      </c>
      <c r="Q31" s="21">
        <v>0</v>
      </c>
      <c r="R31" s="25">
        <f t="shared" ref="R31" si="4">(SUM(F31:Q31))</f>
        <v>8</v>
      </c>
    </row>
    <row r="32" spans="1:18" ht="16.5" thickBot="1" x14ac:dyDescent="0.3">
      <c r="A32" s="10" t="s">
        <v>22</v>
      </c>
      <c r="B32" s="11" t="s">
        <v>24</v>
      </c>
      <c r="C32" s="12" t="s">
        <v>28</v>
      </c>
      <c r="D32" s="11">
        <v>250</v>
      </c>
      <c r="E32" s="12">
        <v>535</v>
      </c>
      <c r="F32" s="20">
        <v>1</v>
      </c>
      <c r="G32" s="20">
        <v>1</v>
      </c>
      <c r="H32" s="83">
        <v>0</v>
      </c>
      <c r="I32" s="20">
        <v>1</v>
      </c>
      <c r="J32" s="20">
        <v>2</v>
      </c>
      <c r="K32" s="83">
        <v>0</v>
      </c>
      <c r="L32" s="83">
        <v>0</v>
      </c>
      <c r="M32" s="20">
        <v>1</v>
      </c>
      <c r="N32" s="83">
        <v>0</v>
      </c>
      <c r="O32" s="20">
        <v>0</v>
      </c>
      <c r="P32" s="20">
        <v>2</v>
      </c>
      <c r="Q32" s="20">
        <v>1</v>
      </c>
      <c r="R32" s="26">
        <f t="shared" ref="R32:R36" si="5">(SUM(F32:Q32))</f>
        <v>9</v>
      </c>
    </row>
    <row r="33" spans="1:18" ht="15.75" thickBot="1" x14ac:dyDescent="0.3">
      <c r="A33" s="71"/>
      <c r="B33" s="71"/>
      <c r="C33" s="71"/>
      <c r="D33" s="71"/>
      <c r="E33" s="71"/>
      <c r="F33" s="72"/>
      <c r="G33" s="73"/>
      <c r="H33" s="73"/>
      <c r="I33" s="73"/>
      <c r="J33" s="73"/>
      <c r="K33" s="73"/>
      <c r="L33" s="73"/>
      <c r="M33" s="73"/>
      <c r="N33" s="73"/>
      <c r="O33" s="73"/>
      <c r="P33" s="71"/>
      <c r="Q33" s="71"/>
      <c r="R33" s="45">
        <f>AVERAGE(R25:R32)</f>
        <v>7.833333333333333</v>
      </c>
    </row>
    <row r="34" spans="1:18" ht="16.5" thickBot="1" x14ac:dyDescent="0.3">
      <c r="A34" s="71"/>
      <c r="B34" s="71"/>
      <c r="C34" s="71"/>
      <c r="D34" s="71"/>
      <c r="E34" s="71"/>
      <c r="F34" s="62" t="s">
        <v>42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4"/>
      <c r="R34" s="76"/>
    </row>
    <row r="35" spans="1:18" ht="15.75" thickBot="1" x14ac:dyDescent="0.3">
      <c r="A35" s="71"/>
      <c r="B35" s="71"/>
      <c r="C35" s="71"/>
      <c r="D35" s="71"/>
      <c r="E35" s="71"/>
      <c r="F35" s="27">
        <f t="shared" ref="F35:Q35" si="6">AVERAGE(F25:F32)/2*100</f>
        <v>58.333333333333336</v>
      </c>
      <c r="G35" s="27">
        <f t="shared" si="6"/>
        <v>50</v>
      </c>
      <c r="H35" s="87"/>
      <c r="I35" s="27">
        <f t="shared" si="6"/>
        <v>41.666666666666671</v>
      </c>
      <c r="J35" s="27">
        <f t="shared" si="6"/>
        <v>75</v>
      </c>
      <c r="K35" s="87"/>
      <c r="L35" s="87"/>
      <c r="M35" s="27">
        <f t="shared" si="6"/>
        <v>25</v>
      </c>
      <c r="N35" s="87"/>
      <c r="O35" s="27">
        <f t="shared" si="6"/>
        <v>33.333333333333329</v>
      </c>
      <c r="P35" s="27">
        <f t="shared" si="6"/>
        <v>83.333333333333343</v>
      </c>
      <c r="Q35" s="44">
        <f t="shared" si="6"/>
        <v>25</v>
      </c>
      <c r="R35" s="45">
        <f>SUM(F35:Q35)</f>
        <v>391.66666666666663</v>
      </c>
    </row>
    <row r="36" spans="1:18" ht="15.75" thickBot="1" x14ac:dyDescent="0.3">
      <c r="A36" s="71"/>
      <c r="B36" s="71"/>
      <c r="C36" s="71"/>
      <c r="D36" s="71"/>
      <c r="E36" s="71"/>
      <c r="F36" s="72"/>
      <c r="G36" s="73"/>
      <c r="H36" s="73"/>
      <c r="I36" s="73"/>
      <c r="J36" s="73"/>
      <c r="K36" s="73"/>
      <c r="L36" s="73"/>
      <c r="M36" s="73"/>
      <c r="N36" s="73"/>
      <c r="O36" s="73"/>
      <c r="P36" s="71"/>
      <c r="Q36" s="71"/>
      <c r="R36" s="45">
        <f>AVERAGE(F35:Q35)</f>
        <v>48.958333333333329</v>
      </c>
    </row>
    <row r="38" spans="1:18" x14ac:dyDescent="0.25">
      <c r="P38" t="s">
        <v>44</v>
      </c>
    </row>
  </sheetData>
  <mergeCells count="12">
    <mergeCell ref="F34:Q34"/>
    <mergeCell ref="F19:Q19"/>
    <mergeCell ref="A1:E4"/>
    <mergeCell ref="A19:E22"/>
    <mergeCell ref="A23:C23"/>
    <mergeCell ref="D23:E23"/>
    <mergeCell ref="F23:R23"/>
    <mergeCell ref="F1:Q1"/>
    <mergeCell ref="A5:C5"/>
    <mergeCell ref="D5:E5"/>
    <mergeCell ref="F5:R5"/>
    <mergeCell ref="F16:Q16"/>
  </mergeCells>
  <conditionalFormatting sqref="F7:Q14">
    <cfRule type="colorScale" priority="7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R7:R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:Q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:G32 O25:Q32 M25:M32 I25:J32">
    <cfRule type="colorScale" priority="3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R25:R3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5:Q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2023-02-07T16:58:50Z</dcterms:created>
  <dcterms:modified xsi:type="dcterms:W3CDTF">2023-02-08T09:42:50Z</dcterms:modified>
</cp:coreProperties>
</file>