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2022-2023\présentation SPE\"/>
    </mc:Choice>
  </mc:AlternateContent>
  <xr:revisionPtr revIDLastSave="0" documentId="13_ncr:1_{91168DA0-E372-4AAB-AF8A-706880F92EF3}" xr6:coauthVersionLast="36" xr6:coauthVersionMax="47" xr10:uidLastSave="{00000000-0000-0000-0000-000000000000}"/>
  <bookViews>
    <workbookView xWindow="-120" yWindow="-120" windowWidth="24240" windowHeight="13140" activeTab="2" xr2:uid="{9E79AA90-546B-4BC9-827B-2300987B7CC9}"/>
  </bookViews>
  <sheets>
    <sheet name="Export" sheetId="1" r:id="rId1"/>
    <sheet name="Travail" sheetId="2" r:id="rId2"/>
    <sheet name="repart géné" sheetId="10" r:id="rId3"/>
    <sheet name="stats" sheetId="4" r:id="rId4"/>
    <sheet name="PROFS" sheetId="5" r:id="rId5"/>
    <sheet name="ORGA" sheetId="9" r:id="rId6"/>
    <sheet name="repart géné (2)" sheetId="11" r:id="rId7"/>
  </sheets>
  <definedNames>
    <definedName name="_xlnm.Print_Area" localSheetId="5">ORGA!$A$1:$J$50</definedName>
    <definedName name="_xlnm.Print_Area" localSheetId="4">PROFS!$A$1:$J$21</definedName>
    <definedName name="_xlnm.Print_Area" localSheetId="2">'repart géné'!$J$1:$V$10</definedName>
    <definedName name="_xlnm.Print_Area" localSheetId="3">stats!$A$1:$M$13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0" l="1"/>
  <c r="T9" i="10"/>
  <c r="S9" i="10"/>
  <c r="R9" i="10"/>
  <c r="Q9" i="10"/>
  <c r="P9" i="10"/>
  <c r="O9" i="10"/>
  <c r="N9" i="10"/>
  <c r="M9" i="10"/>
  <c r="L9" i="10"/>
  <c r="U7" i="10"/>
  <c r="T7" i="10"/>
  <c r="S7" i="10"/>
  <c r="R7" i="10"/>
  <c r="Q7" i="10"/>
  <c r="P7" i="10"/>
  <c r="O7" i="10"/>
  <c r="N7" i="10"/>
  <c r="M7" i="10"/>
  <c r="L7" i="10"/>
  <c r="K7" i="10"/>
  <c r="U5" i="10"/>
  <c r="T5" i="10"/>
  <c r="S5" i="10"/>
  <c r="R5" i="10"/>
  <c r="Q5" i="10"/>
  <c r="P5" i="10"/>
  <c r="O5" i="10"/>
  <c r="N5" i="10"/>
  <c r="M5" i="10"/>
  <c r="L5" i="10"/>
  <c r="K5" i="10"/>
  <c r="U3" i="10"/>
  <c r="T3" i="10"/>
  <c r="S3" i="10"/>
  <c r="R3" i="10"/>
  <c r="Q3" i="10"/>
  <c r="P3" i="10"/>
  <c r="O3" i="10"/>
  <c r="N3" i="10"/>
  <c r="M3" i="10"/>
  <c r="L3" i="10"/>
  <c r="K3" i="10"/>
  <c r="O313" i="2"/>
  <c r="S313" i="2" s="1"/>
  <c r="P313" i="2"/>
  <c r="Q313" i="2"/>
  <c r="R313" i="2"/>
  <c r="O252" i="2"/>
  <c r="S252" i="2" s="1"/>
  <c r="W252" i="2" s="1"/>
  <c r="P252" i="2"/>
  <c r="Q252" i="2"/>
  <c r="R252" i="2"/>
  <c r="AC252" i="2"/>
  <c r="O223" i="2"/>
  <c r="P223" i="2"/>
  <c r="Q223" i="2"/>
  <c r="R223" i="2"/>
  <c r="O5" i="2"/>
  <c r="P5" i="2"/>
  <c r="S5" i="2" s="1"/>
  <c r="Q5" i="2"/>
  <c r="R5" i="2"/>
  <c r="O224" i="2"/>
  <c r="P224" i="2"/>
  <c r="Q224" i="2"/>
  <c r="O67" i="2"/>
  <c r="P67" i="2"/>
  <c r="Q67" i="2"/>
  <c r="R67" i="2"/>
  <c r="O6" i="2"/>
  <c r="P6" i="2"/>
  <c r="Q6" i="2"/>
  <c r="R6" i="2"/>
  <c r="S6" i="2"/>
  <c r="U6" i="2" s="1"/>
  <c r="O7" i="2"/>
  <c r="P7" i="2"/>
  <c r="Q7" i="2"/>
  <c r="R7" i="2"/>
  <c r="O33" i="2"/>
  <c r="P33" i="2"/>
  <c r="Q33" i="2"/>
  <c r="R33" i="2"/>
  <c r="O68" i="2"/>
  <c r="S68" i="2" s="1"/>
  <c r="P68" i="2"/>
  <c r="Q68" i="2"/>
  <c r="R68" i="2"/>
  <c r="O284" i="2"/>
  <c r="P284" i="2"/>
  <c r="Q284" i="2"/>
  <c r="R284" i="2"/>
  <c r="O314" i="2"/>
  <c r="P314" i="2"/>
  <c r="Q314" i="2"/>
  <c r="R314" i="2"/>
  <c r="O225" i="2"/>
  <c r="S225" i="2" s="1"/>
  <c r="P225" i="2"/>
  <c r="Q225" i="2"/>
  <c r="R225" i="2"/>
  <c r="O34" i="2"/>
  <c r="P34" i="2"/>
  <c r="Q34" i="2"/>
  <c r="R34" i="2"/>
  <c r="O226" i="2"/>
  <c r="P226" i="2"/>
  <c r="Q226" i="2"/>
  <c r="R226" i="2"/>
  <c r="O315" i="2"/>
  <c r="P315" i="2"/>
  <c r="Q315" i="2"/>
  <c r="R315" i="2"/>
  <c r="O316" i="2"/>
  <c r="P316" i="2"/>
  <c r="Q316" i="2"/>
  <c r="R316" i="2"/>
  <c r="O285" i="2"/>
  <c r="P285" i="2"/>
  <c r="S285" i="2" s="1"/>
  <c r="Q285" i="2"/>
  <c r="R285" i="2"/>
  <c r="O69" i="2"/>
  <c r="S69" i="2" s="1"/>
  <c r="AA69" i="2" s="1"/>
  <c r="P69" i="2"/>
  <c r="Q69" i="2"/>
  <c r="R69" i="2"/>
  <c r="O191" i="2"/>
  <c r="P191" i="2"/>
  <c r="Q191" i="2"/>
  <c r="R191" i="2"/>
  <c r="O127" i="2"/>
  <c r="P127" i="2"/>
  <c r="Q127" i="2"/>
  <c r="R127" i="2"/>
  <c r="O101" i="2"/>
  <c r="P101" i="2"/>
  <c r="Q101" i="2"/>
  <c r="R101" i="2"/>
  <c r="O8" i="2"/>
  <c r="P8" i="2"/>
  <c r="Q8" i="2"/>
  <c r="R8" i="2"/>
  <c r="O163" i="2"/>
  <c r="P163" i="2"/>
  <c r="Q163" i="2"/>
  <c r="S163" i="2" s="1"/>
  <c r="Y163" i="2" s="1"/>
  <c r="O9" i="2"/>
  <c r="P9" i="2"/>
  <c r="Q9" i="2"/>
  <c r="R9" i="2"/>
  <c r="O192" i="2"/>
  <c r="P192" i="2"/>
  <c r="Q192" i="2"/>
  <c r="O317" i="2"/>
  <c r="P317" i="2"/>
  <c r="Q317" i="2"/>
  <c r="R317" i="2"/>
  <c r="O164" i="2"/>
  <c r="P164" i="2"/>
  <c r="Q164" i="2"/>
  <c r="R164" i="2"/>
  <c r="O70" i="2"/>
  <c r="S70" i="2" s="1"/>
  <c r="P70" i="2"/>
  <c r="Q70" i="2"/>
  <c r="R70" i="2"/>
  <c r="O10" i="2"/>
  <c r="P10" i="2"/>
  <c r="Q10" i="2"/>
  <c r="R10" i="2"/>
  <c r="O255" i="2"/>
  <c r="P255" i="2"/>
  <c r="Q255" i="2"/>
  <c r="R255" i="2"/>
  <c r="O36" i="2"/>
  <c r="P36" i="2"/>
  <c r="Q36" i="2"/>
  <c r="R36" i="2"/>
  <c r="O286" i="2"/>
  <c r="S286" i="2" s="1"/>
  <c r="Z286" i="2" s="1"/>
  <c r="P286" i="2"/>
  <c r="Q286" i="2"/>
  <c r="R286" i="2"/>
  <c r="O102" i="2"/>
  <c r="P102" i="2"/>
  <c r="Q102" i="2"/>
  <c r="R102" i="2"/>
  <c r="O37" i="2"/>
  <c r="P37" i="2"/>
  <c r="Q37" i="2"/>
  <c r="R37" i="2"/>
  <c r="O11" i="2"/>
  <c r="P11" i="2"/>
  <c r="Q11" i="2"/>
  <c r="R11" i="2"/>
  <c r="O71" i="2"/>
  <c r="P71" i="2"/>
  <c r="Q71" i="2"/>
  <c r="S71" i="2" s="1"/>
  <c r="R71" i="2"/>
  <c r="O72" i="2"/>
  <c r="S72" i="2" s="1"/>
  <c r="X72" i="2" s="1"/>
  <c r="P72" i="2"/>
  <c r="Q72" i="2"/>
  <c r="R72" i="2"/>
  <c r="O73" i="2"/>
  <c r="P73" i="2"/>
  <c r="Q73" i="2"/>
  <c r="R73" i="2"/>
  <c r="O194" i="2"/>
  <c r="P194" i="2"/>
  <c r="Q194" i="2"/>
  <c r="R194" i="2"/>
  <c r="O103" i="2"/>
  <c r="P103" i="2"/>
  <c r="Q103" i="2"/>
  <c r="R103" i="2"/>
  <c r="O195" i="2"/>
  <c r="P195" i="2"/>
  <c r="Q195" i="2"/>
  <c r="R195" i="2"/>
  <c r="O165" i="2"/>
  <c r="S165" i="2" s="1"/>
  <c r="P165" i="2"/>
  <c r="Q165" i="2"/>
  <c r="R165" i="2"/>
  <c r="Z165" i="2"/>
  <c r="AA165" i="2"/>
  <c r="O196" i="2"/>
  <c r="P196" i="2"/>
  <c r="Q196" i="2"/>
  <c r="S196" i="2" s="1"/>
  <c r="AC196" i="2" s="1"/>
  <c r="R196" i="2"/>
  <c r="O258" i="2"/>
  <c r="P258" i="2"/>
  <c r="Q258" i="2"/>
  <c r="R258" i="2"/>
  <c r="O38" i="2"/>
  <c r="P38" i="2"/>
  <c r="Q38" i="2"/>
  <c r="R38" i="2"/>
  <c r="O14" i="2"/>
  <c r="P14" i="2"/>
  <c r="Q14" i="2"/>
  <c r="R14" i="2"/>
  <c r="O15" i="2"/>
  <c r="P15" i="2"/>
  <c r="Q15" i="2"/>
  <c r="R15" i="2"/>
  <c r="O318" i="2"/>
  <c r="S318" i="2" s="1"/>
  <c r="AD318" i="2" s="1"/>
  <c r="P318" i="2"/>
  <c r="Q318" i="2"/>
  <c r="R318" i="2"/>
  <c r="O197" i="2"/>
  <c r="S197" i="2" s="1"/>
  <c r="P197" i="2"/>
  <c r="Q197" i="2"/>
  <c r="R197" i="2"/>
  <c r="AD197" i="2"/>
  <c r="O130" i="2"/>
  <c r="S130" i="2" s="1"/>
  <c r="U130" i="2" s="1"/>
  <c r="P130" i="2"/>
  <c r="Q130" i="2"/>
  <c r="R130" i="2"/>
  <c r="O166" i="2"/>
  <c r="P166" i="2"/>
  <c r="Q166" i="2"/>
  <c r="R166" i="2"/>
  <c r="O319" i="2"/>
  <c r="S319" i="2" s="1"/>
  <c r="P319" i="2"/>
  <c r="Q319" i="2"/>
  <c r="R319" i="2"/>
  <c r="O259" i="2"/>
  <c r="P259" i="2"/>
  <c r="Q259" i="2"/>
  <c r="R259" i="2"/>
  <c r="O131" i="2"/>
  <c r="S131" i="2" s="1"/>
  <c r="AA131" i="2" s="1"/>
  <c r="P131" i="2"/>
  <c r="Q131" i="2"/>
  <c r="R131" i="2"/>
  <c r="O320" i="2"/>
  <c r="P320" i="2"/>
  <c r="Q320" i="2"/>
  <c r="R320" i="2"/>
  <c r="S320" i="2" s="1"/>
  <c r="O104" i="2"/>
  <c r="P104" i="2"/>
  <c r="Q104" i="2"/>
  <c r="R104" i="2"/>
  <c r="O261" i="2"/>
  <c r="P261" i="2"/>
  <c r="Q261" i="2"/>
  <c r="R261" i="2"/>
  <c r="O262" i="2"/>
  <c r="P262" i="2"/>
  <c r="Q262" i="2"/>
  <c r="R262" i="2"/>
  <c r="O287" i="2"/>
  <c r="P287" i="2"/>
  <c r="Q287" i="2"/>
  <c r="R287" i="2"/>
  <c r="O198" i="2"/>
  <c r="P198" i="2"/>
  <c r="Q198" i="2"/>
  <c r="R198" i="2"/>
  <c r="O199" i="2"/>
  <c r="P199" i="2"/>
  <c r="Q199" i="2"/>
  <c r="R199" i="2"/>
  <c r="O74" i="2"/>
  <c r="S74" i="2" s="1"/>
  <c r="AC74" i="2" s="1"/>
  <c r="P74" i="2"/>
  <c r="Q74" i="2"/>
  <c r="O16" i="2"/>
  <c r="P16" i="2"/>
  <c r="Q16" i="2"/>
  <c r="R16" i="2"/>
  <c r="O321" i="2"/>
  <c r="P321" i="2"/>
  <c r="Q321" i="2"/>
  <c r="R321" i="2"/>
  <c r="O200" i="2"/>
  <c r="P200" i="2"/>
  <c r="Q200" i="2"/>
  <c r="R200" i="2"/>
  <c r="S200" i="2"/>
  <c r="AD200" i="2" s="1"/>
  <c r="O132" i="2"/>
  <c r="P132" i="2"/>
  <c r="Q132" i="2"/>
  <c r="R132" i="2"/>
  <c r="O168" i="2"/>
  <c r="S168" i="2" s="1"/>
  <c r="Y168" i="2" s="1"/>
  <c r="P168" i="2"/>
  <c r="Q168" i="2"/>
  <c r="R168" i="2"/>
  <c r="O105" i="2"/>
  <c r="S105" i="2" s="1"/>
  <c r="P105" i="2"/>
  <c r="Q105" i="2"/>
  <c r="R105" i="2"/>
  <c r="O133" i="2"/>
  <c r="P133" i="2"/>
  <c r="Q133" i="2"/>
  <c r="R133" i="2"/>
  <c r="O169" i="2"/>
  <c r="S169" i="2" s="1"/>
  <c r="P169" i="2"/>
  <c r="Q169" i="2"/>
  <c r="R169" i="2"/>
  <c r="O322" i="2"/>
  <c r="S322" i="2" s="1"/>
  <c r="W322" i="2" s="1"/>
  <c r="P322" i="2"/>
  <c r="Q322" i="2"/>
  <c r="R322" i="2"/>
  <c r="O75" i="2"/>
  <c r="P75" i="2"/>
  <c r="S75" i="2" s="1"/>
  <c r="Y75" i="2" s="1"/>
  <c r="Q75" i="2"/>
  <c r="R75" i="2"/>
  <c r="O264" i="2"/>
  <c r="P264" i="2"/>
  <c r="Q264" i="2"/>
  <c r="R264" i="2"/>
  <c r="O227" i="2"/>
  <c r="P227" i="2"/>
  <c r="Q227" i="2"/>
  <c r="R227" i="2"/>
  <c r="S227" i="2"/>
  <c r="AD227" i="2" s="1"/>
  <c r="O201" i="2"/>
  <c r="P201" i="2"/>
  <c r="Q201" i="2"/>
  <c r="R201" i="2"/>
  <c r="O202" i="2"/>
  <c r="P202" i="2"/>
  <c r="Q202" i="2"/>
  <c r="R202" i="2"/>
  <c r="O134" i="2"/>
  <c r="P134" i="2"/>
  <c r="S134" i="2" s="1"/>
  <c r="Q134" i="2"/>
  <c r="R134" i="2"/>
  <c r="O40" i="2"/>
  <c r="P40" i="2"/>
  <c r="Q40" i="2"/>
  <c r="R40" i="2"/>
  <c r="O41" i="2"/>
  <c r="P41" i="2"/>
  <c r="Q41" i="2"/>
  <c r="R41" i="2"/>
  <c r="O170" i="2"/>
  <c r="P170" i="2"/>
  <c r="Q170" i="2"/>
  <c r="R170" i="2"/>
  <c r="O323" i="2"/>
  <c r="P323" i="2"/>
  <c r="Q323" i="2"/>
  <c r="R323" i="2"/>
  <c r="O76" i="2"/>
  <c r="P76" i="2"/>
  <c r="Q76" i="2"/>
  <c r="R76" i="2"/>
  <c r="O267" i="2"/>
  <c r="S267" i="2" s="1"/>
  <c r="AD267" i="2" s="1"/>
  <c r="P267" i="2"/>
  <c r="Q267" i="2"/>
  <c r="R267" i="2"/>
  <c r="O42" i="2"/>
  <c r="P42" i="2"/>
  <c r="S42" i="2" s="1"/>
  <c r="V42" i="2" s="1"/>
  <c r="Q42" i="2"/>
  <c r="R42" i="2"/>
  <c r="O268" i="2"/>
  <c r="P268" i="2"/>
  <c r="Q268" i="2"/>
  <c r="R268" i="2"/>
  <c r="O228" i="2"/>
  <c r="P228" i="2"/>
  <c r="Q228" i="2"/>
  <c r="R228" i="2"/>
  <c r="S228" i="2"/>
  <c r="Z228" i="2"/>
  <c r="O135" i="2"/>
  <c r="P135" i="2"/>
  <c r="Q135" i="2"/>
  <c r="R135" i="2"/>
  <c r="O290" i="2"/>
  <c r="P290" i="2"/>
  <c r="Q290" i="2"/>
  <c r="R290" i="2"/>
  <c r="O136" i="2"/>
  <c r="P136" i="2"/>
  <c r="S136" i="2" s="1"/>
  <c r="W136" i="2" s="1"/>
  <c r="Q136" i="2"/>
  <c r="R136" i="2"/>
  <c r="O229" i="2"/>
  <c r="P229" i="2"/>
  <c r="Q229" i="2"/>
  <c r="R229" i="2"/>
  <c r="O269" i="2"/>
  <c r="P269" i="2"/>
  <c r="Q269" i="2"/>
  <c r="R269" i="2"/>
  <c r="O291" i="2"/>
  <c r="P291" i="2"/>
  <c r="Q291" i="2"/>
  <c r="R291" i="2"/>
  <c r="O106" i="2"/>
  <c r="P106" i="2"/>
  <c r="S106" i="2" s="1"/>
  <c r="Q106" i="2"/>
  <c r="R106" i="2"/>
  <c r="O171" i="2"/>
  <c r="P171" i="2"/>
  <c r="Q171" i="2"/>
  <c r="R171" i="2"/>
  <c r="O292" i="2"/>
  <c r="P292" i="2"/>
  <c r="Q292" i="2"/>
  <c r="R292" i="2"/>
  <c r="O270" i="2"/>
  <c r="P270" i="2"/>
  <c r="Q270" i="2"/>
  <c r="R270" i="2"/>
  <c r="S270" i="2"/>
  <c r="AC270" i="2" s="1"/>
  <c r="O44" i="2"/>
  <c r="P44" i="2"/>
  <c r="Q44" i="2"/>
  <c r="R44" i="2"/>
  <c r="O172" i="2"/>
  <c r="P172" i="2"/>
  <c r="Q172" i="2"/>
  <c r="R172" i="2"/>
  <c r="S172" i="2"/>
  <c r="AB172" i="2" s="1"/>
  <c r="O137" i="2"/>
  <c r="P137" i="2"/>
  <c r="Q137" i="2"/>
  <c r="R137" i="2"/>
  <c r="O17" i="2"/>
  <c r="P17" i="2"/>
  <c r="Q17" i="2"/>
  <c r="R17" i="2"/>
  <c r="O77" i="2"/>
  <c r="P77" i="2"/>
  <c r="Q77" i="2"/>
  <c r="R77" i="2"/>
  <c r="O173" i="2"/>
  <c r="P173" i="2"/>
  <c r="Q173" i="2"/>
  <c r="S173" i="2" s="1"/>
  <c r="O203" i="2"/>
  <c r="P203" i="2"/>
  <c r="Q203" i="2"/>
  <c r="R203" i="2"/>
  <c r="O18" i="2"/>
  <c r="P18" i="2"/>
  <c r="Q18" i="2"/>
  <c r="R18" i="2"/>
  <c r="O107" i="2"/>
  <c r="P107" i="2"/>
  <c r="S107" i="2" s="1"/>
  <c r="Y107" i="2" s="1"/>
  <c r="Q107" i="2"/>
  <c r="R107" i="2"/>
  <c r="O174" i="2"/>
  <c r="P174" i="2"/>
  <c r="Q174" i="2"/>
  <c r="R174" i="2"/>
  <c r="O294" i="2"/>
  <c r="P294" i="2"/>
  <c r="Q294" i="2"/>
  <c r="R294" i="2"/>
  <c r="O78" i="2"/>
  <c r="P78" i="2"/>
  <c r="Q78" i="2"/>
  <c r="S78" i="2" s="1"/>
  <c r="X78" i="2" s="1"/>
  <c r="R78" i="2"/>
  <c r="O204" i="2"/>
  <c r="S204" i="2" s="1"/>
  <c r="P204" i="2"/>
  <c r="Q204" i="2"/>
  <c r="R204" i="2"/>
  <c r="O175" i="2"/>
  <c r="P175" i="2"/>
  <c r="Q175" i="2"/>
  <c r="R175" i="2"/>
  <c r="O205" i="2"/>
  <c r="P205" i="2"/>
  <c r="Q205" i="2"/>
  <c r="R205" i="2"/>
  <c r="O138" i="2"/>
  <c r="P138" i="2"/>
  <c r="Q138" i="2"/>
  <c r="R138" i="2"/>
  <c r="O176" i="2"/>
  <c r="P176" i="2"/>
  <c r="Q176" i="2"/>
  <c r="R176" i="2"/>
  <c r="O295" i="2"/>
  <c r="P295" i="2"/>
  <c r="Q295" i="2"/>
  <c r="R295" i="2"/>
  <c r="O109" i="2"/>
  <c r="P109" i="2"/>
  <c r="Q109" i="2"/>
  <c r="R109" i="2"/>
  <c r="O230" i="2"/>
  <c r="S230" i="2" s="1"/>
  <c r="P230" i="2"/>
  <c r="Q230" i="2"/>
  <c r="R230" i="2"/>
  <c r="O47" i="2"/>
  <c r="P47" i="2"/>
  <c r="Q47" i="2"/>
  <c r="R47" i="2"/>
  <c r="O110" i="2"/>
  <c r="P110" i="2"/>
  <c r="Q110" i="2"/>
  <c r="R110" i="2"/>
  <c r="O206" i="2"/>
  <c r="S206" i="2" s="1"/>
  <c r="W206" i="2" s="1"/>
  <c r="P206" i="2"/>
  <c r="Q206" i="2"/>
  <c r="R206" i="2"/>
  <c r="O79" i="2"/>
  <c r="P79" i="2"/>
  <c r="Q79" i="2"/>
  <c r="R79" i="2"/>
  <c r="O139" i="2"/>
  <c r="P139" i="2"/>
  <c r="Q139" i="2"/>
  <c r="R139" i="2"/>
  <c r="O272" i="2"/>
  <c r="P272" i="2"/>
  <c r="Q272" i="2"/>
  <c r="R272" i="2"/>
  <c r="O296" i="2"/>
  <c r="P296" i="2"/>
  <c r="Q296" i="2"/>
  <c r="R296" i="2"/>
  <c r="S296" i="2"/>
  <c r="O231" i="2"/>
  <c r="S231" i="2" s="1"/>
  <c r="Y231" i="2" s="1"/>
  <c r="P231" i="2"/>
  <c r="Q231" i="2"/>
  <c r="R231" i="2"/>
  <c r="O111" i="2"/>
  <c r="P111" i="2"/>
  <c r="Q111" i="2"/>
  <c r="R111" i="2"/>
  <c r="O297" i="2"/>
  <c r="P297" i="2"/>
  <c r="Q297" i="2"/>
  <c r="R297" i="2"/>
  <c r="O324" i="2"/>
  <c r="P324" i="2"/>
  <c r="Q324" i="2"/>
  <c r="R324" i="2"/>
  <c r="O140" i="2"/>
  <c r="P140" i="2"/>
  <c r="Q140" i="2"/>
  <c r="R140" i="2"/>
  <c r="O80" i="2"/>
  <c r="P80" i="2"/>
  <c r="Q80" i="2"/>
  <c r="R80" i="2"/>
  <c r="S80" i="2"/>
  <c r="O48" i="2"/>
  <c r="S48" i="2" s="1"/>
  <c r="Y48" i="2" s="1"/>
  <c r="P48" i="2"/>
  <c r="Q48" i="2"/>
  <c r="R48" i="2"/>
  <c r="AA48" i="2"/>
  <c r="O81" i="2"/>
  <c r="P81" i="2"/>
  <c r="Q81" i="2"/>
  <c r="R81" i="2"/>
  <c r="O207" i="2"/>
  <c r="P207" i="2"/>
  <c r="Q207" i="2"/>
  <c r="R207" i="2"/>
  <c r="O177" i="2"/>
  <c r="P177" i="2"/>
  <c r="Q177" i="2"/>
  <c r="R177" i="2"/>
  <c r="O49" i="2"/>
  <c r="P49" i="2"/>
  <c r="Q49" i="2"/>
  <c r="R49" i="2"/>
  <c r="O326" i="2"/>
  <c r="P326" i="2"/>
  <c r="Q326" i="2"/>
  <c r="R326" i="2"/>
  <c r="O178" i="2"/>
  <c r="P178" i="2"/>
  <c r="Q178" i="2"/>
  <c r="R178" i="2"/>
  <c r="O19" i="2"/>
  <c r="P19" i="2"/>
  <c r="Q19" i="2"/>
  <c r="R19" i="2"/>
  <c r="O51" i="2"/>
  <c r="P51" i="2"/>
  <c r="Q51" i="2"/>
  <c r="R51" i="2"/>
  <c r="S51" i="2" s="1"/>
  <c r="O141" i="2"/>
  <c r="P141" i="2"/>
  <c r="Q141" i="2"/>
  <c r="R141" i="2"/>
  <c r="O20" i="2"/>
  <c r="P20" i="2"/>
  <c r="Q20" i="2"/>
  <c r="R20" i="2"/>
  <c r="O234" i="2"/>
  <c r="P234" i="2"/>
  <c r="Q234" i="2"/>
  <c r="R234" i="2"/>
  <c r="O299" i="2"/>
  <c r="P299" i="2"/>
  <c r="Q299" i="2"/>
  <c r="R299" i="2"/>
  <c r="O179" i="2"/>
  <c r="P179" i="2"/>
  <c r="Q179" i="2"/>
  <c r="R179" i="2"/>
  <c r="O52" i="2"/>
  <c r="P52" i="2"/>
  <c r="Q52" i="2"/>
  <c r="S52" i="2" s="1"/>
  <c r="R52" i="2"/>
  <c r="O53" i="2"/>
  <c r="S53" i="2" s="1"/>
  <c r="P53" i="2"/>
  <c r="Q53" i="2"/>
  <c r="R53" i="2"/>
  <c r="O235" i="2"/>
  <c r="P235" i="2"/>
  <c r="Q235" i="2"/>
  <c r="R235" i="2"/>
  <c r="O327" i="2"/>
  <c r="P327" i="2"/>
  <c r="Q327" i="2"/>
  <c r="R327" i="2"/>
  <c r="O21" i="2"/>
  <c r="P21" i="2"/>
  <c r="Q21" i="2"/>
  <c r="R21" i="2"/>
  <c r="O82" i="2"/>
  <c r="P82" i="2"/>
  <c r="Q82" i="2"/>
  <c r="R82" i="2"/>
  <c r="O208" i="2"/>
  <c r="P208" i="2"/>
  <c r="Q208" i="2"/>
  <c r="R208" i="2"/>
  <c r="O274" i="2"/>
  <c r="S274" i="2" s="1"/>
  <c r="P274" i="2"/>
  <c r="Q274" i="2"/>
  <c r="R274" i="2"/>
  <c r="O237" i="2"/>
  <c r="P237" i="2"/>
  <c r="Q237" i="2"/>
  <c r="R237" i="2"/>
  <c r="O180" i="2"/>
  <c r="P180" i="2"/>
  <c r="Q180" i="2"/>
  <c r="O209" i="2"/>
  <c r="P209" i="2"/>
  <c r="Q209" i="2"/>
  <c r="R209" i="2"/>
  <c r="O83" i="2"/>
  <c r="P83" i="2"/>
  <c r="Q83" i="2"/>
  <c r="R83" i="2"/>
  <c r="O328" i="2"/>
  <c r="P328" i="2"/>
  <c r="Q328" i="2"/>
  <c r="S328" i="2" s="1"/>
  <c r="R328" i="2"/>
  <c r="O300" i="2"/>
  <c r="P300" i="2"/>
  <c r="Q300" i="2"/>
  <c r="O210" i="2"/>
  <c r="P210" i="2"/>
  <c r="Q210" i="2"/>
  <c r="R210" i="2"/>
  <c r="O84" i="2"/>
  <c r="P84" i="2"/>
  <c r="Q84" i="2"/>
  <c r="R84" i="2"/>
  <c r="O56" i="2"/>
  <c r="P56" i="2"/>
  <c r="Q56" i="2"/>
  <c r="R56" i="2"/>
  <c r="O85" i="2"/>
  <c r="P85" i="2"/>
  <c r="Q85" i="2"/>
  <c r="R85" i="2"/>
  <c r="O112" i="2"/>
  <c r="P112" i="2"/>
  <c r="Q112" i="2"/>
  <c r="S112" i="2" s="1"/>
  <c r="Y112" i="2" s="1"/>
  <c r="R112" i="2"/>
  <c r="O143" i="2"/>
  <c r="S143" i="2" s="1"/>
  <c r="P143" i="2"/>
  <c r="Q143" i="2"/>
  <c r="R143" i="2"/>
  <c r="O329" i="2"/>
  <c r="P329" i="2"/>
  <c r="Q329" i="2"/>
  <c r="R329" i="2"/>
  <c r="O330" i="2"/>
  <c r="P330" i="2"/>
  <c r="Q330" i="2"/>
  <c r="R330" i="2"/>
  <c r="O238" i="2"/>
  <c r="P238" i="2"/>
  <c r="Q238" i="2"/>
  <c r="R238" i="2"/>
  <c r="O331" i="2"/>
  <c r="P331" i="2"/>
  <c r="Q331" i="2"/>
  <c r="R331" i="2"/>
  <c r="O332" i="2"/>
  <c r="P332" i="2"/>
  <c r="Q332" i="2"/>
  <c r="R332" i="2"/>
  <c r="O276" i="2"/>
  <c r="P276" i="2"/>
  <c r="Q276" i="2"/>
  <c r="R276" i="2"/>
  <c r="O302" i="2"/>
  <c r="P302" i="2"/>
  <c r="Q302" i="2"/>
  <c r="R302" i="2"/>
  <c r="O239" i="2"/>
  <c r="P239" i="2"/>
  <c r="Q239" i="2"/>
  <c r="R239" i="2"/>
  <c r="S239" i="2"/>
  <c r="Y239" i="2" s="1"/>
  <c r="O87" i="2"/>
  <c r="P87" i="2"/>
  <c r="Q87" i="2"/>
  <c r="R87" i="2"/>
  <c r="O240" i="2"/>
  <c r="P240" i="2"/>
  <c r="Q240" i="2"/>
  <c r="R240" i="2"/>
  <c r="O88" i="2"/>
  <c r="P88" i="2"/>
  <c r="Q88" i="2"/>
  <c r="S88" i="2" s="1"/>
  <c r="R88" i="2"/>
  <c r="O144" i="2"/>
  <c r="P144" i="2"/>
  <c r="Q144" i="2"/>
  <c r="R144" i="2"/>
  <c r="O57" i="2"/>
  <c r="P57" i="2"/>
  <c r="Q57" i="2"/>
  <c r="R57" i="2"/>
  <c r="O89" i="2"/>
  <c r="P89" i="2"/>
  <c r="Q89" i="2"/>
  <c r="R89" i="2"/>
  <c r="O277" i="2"/>
  <c r="P277" i="2"/>
  <c r="Q277" i="2"/>
  <c r="R277" i="2"/>
  <c r="O211" i="2"/>
  <c r="P211" i="2"/>
  <c r="Q211" i="2"/>
  <c r="R211" i="2"/>
  <c r="O145" i="2"/>
  <c r="P145" i="2"/>
  <c r="S145" i="2" s="1"/>
  <c r="Q145" i="2"/>
  <c r="R145" i="2"/>
  <c r="O23" i="2"/>
  <c r="P23" i="2"/>
  <c r="Q23" i="2"/>
  <c r="R23" i="2"/>
  <c r="O146" i="2"/>
  <c r="P146" i="2"/>
  <c r="Q146" i="2"/>
  <c r="R146" i="2"/>
  <c r="O25" i="2"/>
  <c r="P25" i="2"/>
  <c r="Q25" i="2"/>
  <c r="R25" i="2"/>
  <c r="O303" i="2"/>
  <c r="P303" i="2"/>
  <c r="Q303" i="2"/>
  <c r="R303" i="2"/>
  <c r="O212" i="2"/>
  <c r="P212" i="2"/>
  <c r="Q212" i="2"/>
  <c r="R212" i="2"/>
  <c r="O304" i="2"/>
  <c r="P304" i="2"/>
  <c r="Q304" i="2"/>
  <c r="R304" i="2"/>
  <c r="O90" i="2"/>
  <c r="P90" i="2"/>
  <c r="Q90" i="2"/>
  <c r="R90" i="2"/>
  <c r="O91" i="2"/>
  <c r="P91" i="2"/>
  <c r="Q91" i="2"/>
  <c r="R91" i="2"/>
  <c r="O242" i="2"/>
  <c r="P242" i="2"/>
  <c r="Q242" i="2"/>
  <c r="R242" i="2"/>
  <c r="O333" i="2"/>
  <c r="P333" i="2"/>
  <c r="S333" i="2" s="1"/>
  <c r="AA333" i="2" s="1"/>
  <c r="Q333" i="2"/>
  <c r="R333" i="2"/>
  <c r="O334" i="2"/>
  <c r="P334" i="2"/>
  <c r="Q334" i="2"/>
  <c r="R334" i="2"/>
  <c r="O213" i="2"/>
  <c r="P213" i="2"/>
  <c r="Q213" i="2"/>
  <c r="S213" i="2" s="1"/>
  <c r="R213" i="2"/>
  <c r="O335" i="2"/>
  <c r="P335" i="2"/>
  <c r="Q335" i="2"/>
  <c r="R335" i="2"/>
  <c r="O181" i="2"/>
  <c r="P181" i="2"/>
  <c r="Q181" i="2"/>
  <c r="O113" i="2"/>
  <c r="P113" i="2"/>
  <c r="Q113" i="2"/>
  <c r="S113" i="2" s="1"/>
  <c r="Y113" i="2"/>
  <c r="Z113" i="2"/>
  <c r="O214" i="2"/>
  <c r="P214" i="2"/>
  <c r="Q214" i="2"/>
  <c r="R214" i="2"/>
  <c r="O147" i="2"/>
  <c r="P147" i="2"/>
  <c r="Q147" i="2"/>
  <c r="R147" i="2"/>
  <c r="O243" i="2"/>
  <c r="P243" i="2"/>
  <c r="Q243" i="2"/>
  <c r="R243" i="2"/>
  <c r="O92" i="2"/>
  <c r="P92" i="2"/>
  <c r="Q92" i="2"/>
  <c r="R92" i="2"/>
  <c r="O93" i="2"/>
  <c r="P93" i="2"/>
  <c r="Q93" i="2"/>
  <c r="R93" i="2"/>
  <c r="O278" i="2"/>
  <c r="P278" i="2"/>
  <c r="Q278" i="2"/>
  <c r="R278" i="2"/>
  <c r="S278" i="2" s="1"/>
  <c r="O215" i="2"/>
  <c r="P215" i="2"/>
  <c r="Q215" i="2"/>
  <c r="R215" i="2"/>
  <c r="O114" i="2"/>
  <c r="P114" i="2"/>
  <c r="Q114" i="2"/>
  <c r="R114" i="2"/>
  <c r="O182" i="2"/>
  <c r="P182" i="2"/>
  <c r="Q182" i="2"/>
  <c r="S182" i="2" s="1"/>
  <c r="R182" i="2"/>
  <c r="AD182" i="2"/>
  <c r="O216" i="2"/>
  <c r="S216" i="2" s="1"/>
  <c r="V216" i="2" s="1"/>
  <c r="P216" i="2"/>
  <c r="Q216" i="2"/>
  <c r="R216" i="2"/>
  <c r="O217" i="2"/>
  <c r="P217" i="2"/>
  <c r="Q217" i="2"/>
  <c r="R217" i="2"/>
  <c r="O58" i="2"/>
  <c r="P58" i="2"/>
  <c r="Q58" i="2"/>
  <c r="R58" i="2"/>
  <c r="O336" i="2"/>
  <c r="P336" i="2"/>
  <c r="Q336" i="2"/>
  <c r="R336" i="2"/>
  <c r="S336" i="2" s="1"/>
  <c r="O149" i="2"/>
  <c r="S149" i="2" s="1"/>
  <c r="P149" i="2"/>
  <c r="Q149" i="2"/>
  <c r="R149" i="2"/>
  <c r="O337" i="2"/>
  <c r="P337" i="2"/>
  <c r="Q337" i="2"/>
  <c r="R337" i="2"/>
  <c r="O305" i="2"/>
  <c r="P305" i="2"/>
  <c r="Q305" i="2"/>
  <c r="R305" i="2"/>
  <c r="S305" i="2"/>
  <c r="Z305" i="2"/>
  <c r="O183" i="2"/>
  <c r="P183" i="2"/>
  <c r="Q183" i="2"/>
  <c r="R183" i="2"/>
  <c r="O338" i="2"/>
  <c r="P338" i="2"/>
  <c r="Q338" i="2"/>
  <c r="R338" i="2"/>
  <c r="O59" i="2"/>
  <c r="P59" i="2"/>
  <c r="S59" i="2" s="1"/>
  <c r="Q59" i="2"/>
  <c r="R59" i="2"/>
  <c r="O150" i="2"/>
  <c r="P150" i="2"/>
  <c r="Q150" i="2"/>
  <c r="R150" i="2"/>
  <c r="O218" i="2"/>
  <c r="P218" i="2"/>
  <c r="Q218" i="2"/>
  <c r="R218" i="2"/>
  <c r="O117" i="2"/>
  <c r="P117" i="2"/>
  <c r="Q117" i="2"/>
  <c r="S117" i="2" s="1"/>
  <c r="R117" i="2"/>
  <c r="O26" i="2"/>
  <c r="P26" i="2"/>
  <c r="Q26" i="2"/>
  <c r="R26" i="2"/>
  <c r="O219" i="2"/>
  <c r="P219" i="2"/>
  <c r="Q219" i="2"/>
  <c r="R219" i="2"/>
  <c r="O306" i="2"/>
  <c r="P306" i="2"/>
  <c r="Q306" i="2"/>
  <c r="R306" i="2"/>
  <c r="O339" i="2"/>
  <c r="P339" i="2"/>
  <c r="Q339" i="2"/>
  <c r="R339" i="2"/>
  <c r="O151" i="2"/>
  <c r="P151" i="2"/>
  <c r="Q151" i="2"/>
  <c r="R151" i="2"/>
  <c r="O244" i="2"/>
  <c r="P244" i="2"/>
  <c r="Q244" i="2"/>
  <c r="R244" i="2"/>
  <c r="O245" i="2"/>
  <c r="P245" i="2"/>
  <c r="Q245" i="2"/>
  <c r="R245" i="2"/>
  <c r="O94" i="2"/>
  <c r="P94" i="2"/>
  <c r="Q94" i="2"/>
  <c r="R94" i="2"/>
  <c r="O246" i="2"/>
  <c r="P246" i="2"/>
  <c r="S246" i="2" s="1"/>
  <c r="Q246" i="2"/>
  <c r="R246" i="2"/>
  <c r="O27" i="2"/>
  <c r="S27" i="2" s="1"/>
  <c r="AA27" i="2" s="1"/>
  <c r="P27" i="2"/>
  <c r="Q27" i="2"/>
  <c r="R27" i="2"/>
  <c r="O247" i="2"/>
  <c r="P247" i="2"/>
  <c r="Q247" i="2"/>
  <c r="R247" i="2"/>
  <c r="O118" i="2"/>
  <c r="S118" i="2" s="1"/>
  <c r="V118" i="2" s="1"/>
  <c r="P118" i="2"/>
  <c r="Q118" i="2"/>
  <c r="R118" i="2"/>
  <c r="O28" i="2"/>
  <c r="P28" i="2"/>
  <c r="Q28" i="2"/>
  <c r="R28" i="2"/>
  <c r="O119" i="2"/>
  <c r="P119" i="2"/>
  <c r="Q119" i="2"/>
  <c r="R119" i="2"/>
  <c r="O29" i="2"/>
  <c r="S29" i="2" s="1"/>
  <c r="P29" i="2"/>
  <c r="Q29" i="2"/>
  <c r="R29" i="2"/>
  <c r="O184" i="2"/>
  <c r="P184" i="2"/>
  <c r="S184" i="2" s="1"/>
  <c r="Q184" i="2"/>
  <c r="R184" i="2"/>
  <c r="O185" i="2"/>
  <c r="P185" i="2"/>
  <c r="Q185" i="2"/>
  <c r="R185" i="2"/>
  <c r="O340" i="2"/>
  <c r="P340" i="2"/>
  <c r="Q340" i="2"/>
  <c r="R340" i="2"/>
  <c r="O30" i="2"/>
  <c r="P30" i="2"/>
  <c r="Q30" i="2"/>
  <c r="R30" i="2"/>
  <c r="O186" i="2"/>
  <c r="P186" i="2"/>
  <c r="Q186" i="2"/>
  <c r="R186" i="2"/>
  <c r="O62" i="2"/>
  <c r="P62" i="2"/>
  <c r="Q62" i="2"/>
  <c r="R62" i="2"/>
  <c r="O120" i="2"/>
  <c r="P120" i="2"/>
  <c r="Q120" i="2"/>
  <c r="R120" i="2"/>
  <c r="O248" i="2"/>
  <c r="S248" i="2" s="1"/>
  <c r="AD248" i="2" s="1"/>
  <c r="P248" i="2"/>
  <c r="Q248" i="2"/>
  <c r="R248" i="2"/>
  <c r="O341" i="2"/>
  <c r="S341" i="2" s="1"/>
  <c r="V341" i="2" s="1"/>
  <c r="P341" i="2"/>
  <c r="Q341" i="2"/>
  <c r="R341" i="2"/>
  <c r="O187" i="2"/>
  <c r="S187" i="2" s="1"/>
  <c r="P187" i="2"/>
  <c r="Q187" i="2"/>
  <c r="R187" i="2"/>
  <c r="O307" i="2"/>
  <c r="P307" i="2"/>
  <c r="Q307" i="2"/>
  <c r="R307" i="2"/>
  <c r="O249" i="2"/>
  <c r="P249" i="2"/>
  <c r="Q249" i="2"/>
  <c r="R249" i="2"/>
  <c r="O153" i="2"/>
  <c r="P153" i="2"/>
  <c r="Q153" i="2"/>
  <c r="R153" i="2"/>
  <c r="S153" i="2"/>
  <c r="O342" i="2"/>
  <c r="S342" i="2" s="1"/>
  <c r="W342" i="2" s="1"/>
  <c r="P342" i="2"/>
  <c r="Q342" i="2"/>
  <c r="R342" i="2"/>
  <c r="O154" i="2"/>
  <c r="P154" i="2"/>
  <c r="Q154" i="2"/>
  <c r="R154" i="2"/>
  <c r="O279" i="2"/>
  <c r="P279" i="2"/>
  <c r="Q279" i="2"/>
  <c r="R279" i="2"/>
  <c r="O121" i="2"/>
  <c r="P121" i="2"/>
  <c r="Q121" i="2"/>
  <c r="R121" i="2"/>
  <c r="O343" i="2"/>
  <c r="S343" i="2" s="1"/>
  <c r="P343" i="2"/>
  <c r="Q343" i="2"/>
  <c r="R343" i="2"/>
  <c r="O122" i="2"/>
  <c r="P122" i="2"/>
  <c r="Q122" i="2"/>
  <c r="R122" i="2"/>
  <c r="S122" i="2"/>
  <c r="U122" i="2"/>
  <c r="O123" i="2"/>
  <c r="S123" i="2" s="1"/>
  <c r="P123" i="2"/>
  <c r="Q123" i="2"/>
  <c r="R123" i="2"/>
  <c r="O31" i="2"/>
  <c r="P31" i="2"/>
  <c r="Q31" i="2"/>
  <c r="R31" i="2"/>
  <c r="O95" i="2"/>
  <c r="P95" i="2"/>
  <c r="Q95" i="2"/>
  <c r="R95" i="2"/>
  <c r="S95" i="2"/>
  <c r="U95" i="2" s="1"/>
  <c r="O188" i="2"/>
  <c r="P188" i="2"/>
  <c r="Q188" i="2"/>
  <c r="R188" i="2"/>
  <c r="O155" i="2"/>
  <c r="P155" i="2"/>
  <c r="Q155" i="2"/>
  <c r="R155" i="2"/>
  <c r="O125" i="2"/>
  <c r="S125" i="2" s="1"/>
  <c r="P125" i="2"/>
  <c r="Q125" i="2"/>
  <c r="R125" i="2"/>
  <c r="O250" i="2"/>
  <c r="P250" i="2"/>
  <c r="Q250" i="2"/>
  <c r="R250" i="2"/>
  <c r="O156" i="2"/>
  <c r="P156" i="2"/>
  <c r="Q156" i="2"/>
  <c r="R156" i="2"/>
  <c r="O308" i="2"/>
  <c r="P308" i="2"/>
  <c r="Q308" i="2"/>
  <c r="R308" i="2"/>
  <c r="S308" i="2"/>
  <c r="U308" i="2"/>
  <c r="O282" i="2"/>
  <c r="P282" i="2"/>
  <c r="Q282" i="2"/>
  <c r="R282" i="2"/>
  <c r="O189" i="2"/>
  <c r="S189" i="2" s="1"/>
  <c r="P189" i="2"/>
  <c r="Q189" i="2"/>
  <c r="R189" i="2"/>
  <c r="O344" i="2"/>
  <c r="P344" i="2"/>
  <c r="Q344" i="2"/>
  <c r="R344" i="2"/>
  <c r="O32" i="2"/>
  <c r="P32" i="2"/>
  <c r="Q32" i="2"/>
  <c r="R32" i="2"/>
  <c r="O126" i="2"/>
  <c r="P126" i="2"/>
  <c r="Q126" i="2"/>
  <c r="R126" i="2"/>
  <c r="O96" i="2"/>
  <c r="P96" i="2"/>
  <c r="S96" i="2" s="1"/>
  <c r="Q96" i="2"/>
  <c r="R96" i="2"/>
  <c r="O309" i="2"/>
  <c r="P309" i="2"/>
  <c r="Q309" i="2"/>
  <c r="R309" i="2"/>
  <c r="O157" i="2"/>
  <c r="P157" i="2"/>
  <c r="Q157" i="2"/>
  <c r="R157" i="2"/>
  <c r="O345" i="2"/>
  <c r="S345" i="2" s="1"/>
  <c r="P345" i="2"/>
  <c r="Q345" i="2"/>
  <c r="R345" i="2"/>
  <c r="O159" i="2"/>
  <c r="P159" i="2"/>
  <c r="Q159" i="2"/>
  <c r="R159" i="2"/>
  <c r="O64" i="2"/>
  <c r="P64" i="2"/>
  <c r="Q64" i="2"/>
  <c r="R64" i="2"/>
  <c r="O221" i="2"/>
  <c r="P221" i="2"/>
  <c r="Q221" i="2"/>
  <c r="R221" i="2"/>
  <c r="I82" i="10"/>
  <c r="W145" i="2" l="1"/>
  <c r="Y145" i="2"/>
  <c r="AC145" i="2"/>
  <c r="AB320" i="2"/>
  <c r="AC320" i="2"/>
  <c r="X96" i="2"/>
  <c r="U96" i="2"/>
  <c r="AB96" i="2"/>
  <c r="U184" i="2"/>
  <c r="AA184" i="2"/>
  <c r="AB184" i="2"/>
  <c r="W345" i="2"/>
  <c r="U345" i="2"/>
  <c r="AB345" i="2"/>
  <c r="AA345" i="2"/>
  <c r="U187" i="2"/>
  <c r="X187" i="2"/>
  <c r="AA187" i="2"/>
  <c r="U117" i="2"/>
  <c r="Z117" i="2"/>
  <c r="X117" i="2"/>
  <c r="V343" i="2"/>
  <c r="AD343" i="2"/>
  <c r="AE343" i="2"/>
  <c r="U246" i="2"/>
  <c r="AD246" i="2"/>
  <c r="V246" i="2"/>
  <c r="X246" i="2"/>
  <c r="AA246" i="2"/>
  <c r="AE246" i="2"/>
  <c r="U59" i="2"/>
  <c r="X59" i="2"/>
  <c r="Z59" i="2"/>
  <c r="U336" i="2"/>
  <c r="X336" i="2"/>
  <c r="Z336" i="2"/>
  <c r="AB125" i="2"/>
  <c r="U125" i="2"/>
  <c r="V29" i="2"/>
  <c r="AE29" i="2"/>
  <c r="S309" i="2"/>
  <c r="Y309" i="2" s="1"/>
  <c r="S245" i="2"/>
  <c r="V245" i="2" s="1"/>
  <c r="S244" i="2"/>
  <c r="S32" i="2"/>
  <c r="V32" i="2" s="1"/>
  <c r="S156" i="2"/>
  <c r="AE156" i="2" s="1"/>
  <c r="S28" i="2"/>
  <c r="S150" i="2"/>
  <c r="AA150" i="2" s="1"/>
  <c r="S155" i="2"/>
  <c r="AA95" i="2"/>
  <c r="S30" i="2"/>
  <c r="AD30" i="2" s="1"/>
  <c r="S306" i="2"/>
  <c r="S183" i="2"/>
  <c r="AB183" i="2" s="1"/>
  <c r="S243" i="2"/>
  <c r="AB243" i="2" s="1"/>
  <c r="S90" i="2"/>
  <c r="S146" i="2"/>
  <c r="S202" i="2"/>
  <c r="Y202" i="2" s="1"/>
  <c r="S194" i="2"/>
  <c r="V194" i="2" s="1"/>
  <c r="X285" i="2"/>
  <c r="Y285" i="2"/>
  <c r="Z285" i="2"/>
  <c r="AE274" i="2"/>
  <c r="V274" i="2"/>
  <c r="W274" i="2"/>
  <c r="V134" i="2"/>
  <c r="AD134" i="2"/>
  <c r="AA134" i="2"/>
  <c r="W105" i="2"/>
  <c r="V105" i="2"/>
  <c r="Z71" i="2"/>
  <c r="W71" i="2"/>
  <c r="AB71" i="2"/>
  <c r="U71" i="2"/>
  <c r="S154" i="2"/>
  <c r="AC154" i="2" s="1"/>
  <c r="AB27" i="2"/>
  <c r="U305" i="2"/>
  <c r="X305" i="2"/>
  <c r="S242" i="2"/>
  <c r="AC112" i="2"/>
  <c r="S56" i="2"/>
  <c r="Z169" i="2"/>
  <c r="U169" i="2"/>
  <c r="AD105" i="2"/>
  <c r="S199" i="2"/>
  <c r="S166" i="2"/>
  <c r="S103" i="2"/>
  <c r="AB103" i="2" s="1"/>
  <c r="U5" i="2"/>
  <c r="Z5" i="2"/>
  <c r="AA5" i="2"/>
  <c r="W308" i="2"/>
  <c r="AB308" i="2"/>
  <c r="U27" i="2"/>
  <c r="S335" i="2"/>
  <c r="AA335" i="2" s="1"/>
  <c r="W88" i="2"/>
  <c r="Z88" i="2"/>
  <c r="S276" i="2"/>
  <c r="V276" i="2" s="1"/>
  <c r="AC274" i="2"/>
  <c r="Y52" i="2"/>
  <c r="Z52" i="2"/>
  <c r="S299" i="2"/>
  <c r="S207" i="2"/>
  <c r="S18" i="2"/>
  <c r="S77" i="2"/>
  <c r="U228" i="2"/>
  <c r="AB228" i="2"/>
  <c r="S40" i="2"/>
  <c r="AA105" i="2"/>
  <c r="Z74" i="2"/>
  <c r="V74" i="2"/>
  <c r="U225" i="2"/>
  <c r="V225" i="2"/>
  <c r="Z225" i="2"/>
  <c r="AA225" i="2"/>
  <c r="AB225" i="2"/>
  <c r="U68" i="2"/>
  <c r="Z68" i="2"/>
  <c r="AA68" i="2"/>
  <c r="S279" i="2"/>
  <c r="AE279" i="2" s="1"/>
  <c r="S64" i="2"/>
  <c r="S250" i="2"/>
  <c r="AA250" i="2" s="1"/>
  <c r="AA122" i="2"/>
  <c r="AB122" i="2"/>
  <c r="Z248" i="2"/>
  <c r="AA125" i="2"/>
  <c r="AD29" i="2"/>
  <c r="S23" i="2"/>
  <c r="W23" i="2" s="1"/>
  <c r="Z51" i="2"/>
  <c r="AA51" i="2"/>
  <c r="AA231" i="2"/>
  <c r="Y169" i="2"/>
  <c r="V318" i="2"/>
  <c r="W318" i="2"/>
  <c r="S164" i="2"/>
  <c r="V313" i="2"/>
  <c r="U313" i="2"/>
  <c r="Z313" i="2"/>
  <c r="AA313" i="2"/>
  <c r="X153" i="2"/>
  <c r="AC153" i="2"/>
  <c r="S344" i="2"/>
  <c r="AE344" i="2" s="1"/>
  <c r="S249" i="2"/>
  <c r="W249" i="2" s="1"/>
  <c r="S221" i="2"/>
  <c r="AD221" i="2" s="1"/>
  <c r="AB95" i="2"/>
  <c r="S120" i="2"/>
  <c r="AB120" i="2" s="1"/>
  <c r="X29" i="2"/>
  <c r="U113" i="2"/>
  <c r="AD113" i="2"/>
  <c r="S304" i="2"/>
  <c r="U304" i="2" s="1"/>
  <c r="S25" i="2"/>
  <c r="S297" i="2"/>
  <c r="V297" i="2" s="1"/>
  <c r="V106" i="2"/>
  <c r="AE106" i="2"/>
  <c r="S229" i="2"/>
  <c r="X229" i="2" s="1"/>
  <c r="S259" i="2"/>
  <c r="AA259" i="2" s="1"/>
  <c r="AE197" i="2"/>
  <c r="V197" i="2"/>
  <c r="AC71" i="2"/>
  <c r="S37" i="2"/>
  <c r="V37" i="2" s="1"/>
  <c r="S268" i="2"/>
  <c r="S323" i="2"/>
  <c r="Y323" i="2" s="1"/>
  <c r="S41" i="2"/>
  <c r="S38" i="2"/>
  <c r="S282" i="2"/>
  <c r="S62" i="2"/>
  <c r="AD62" i="2" s="1"/>
  <c r="S340" i="2"/>
  <c r="AC340" i="2" s="1"/>
  <c r="S26" i="2"/>
  <c r="U26" i="2" s="1"/>
  <c r="S331" i="2"/>
  <c r="S238" i="2"/>
  <c r="S84" i="2"/>
  <c r="S234" i="2"/>
  <c r="S176" i="2"/>
  <c r="S292" i="2"/>
  <c r="AC292" i="2" s="1"/>
  <c r="S269" i="2"/>
  <c r="X269" i="2" s="1"/>
  <c r="S201" i="2"/>
  <c r="AA201" i="2" s="1"/>
  <c r="S133" i="2"/>
  <c r="AC133" i="2" s="1"/>
  <c r="S132" i="2"/>
  <c r="V132" i="2" s="1"/>
  <c r="S315" i="2"/>
  <c r="AC315" i="2" s="1"/>
  <c r="AA6" i="2"/>
  <c r="S177" i="2"/>
  <c r="S324" i="2"/>
  <c r="S139" i="2"/>
  <c r="S205" i="2"/>
  <c r="S175" i="2"/>
  <c r="S294" i="2"/>
  <c r="W294" i="2" s="1"/>
  <c r="S137" i="2"/>
  <c r="AB137" i="2" s="1"/>
  <c r="S135" i="2"/>
  <c r="S170" i="2"/>
  <c r="W170" i="2" s="1"/>
  <c r="S159" i="2"/>
  <c r="W159" i="2" s="1"/>
  <c r="S157" i="2"/>
  <c r="V157" i="2" s="1"/>
  <c r="S188" i="2"/>
  <c r="V188" i="2" s="1"/>
  <c r="S31" i="2"/>
  <c r="S121" i="2"/>
  <c r="U121" i="2" s="1"/>
  <c r="S247" i="2"/>
  <c r="S93" i="2"/>
  <c r="X93" i="2" s="1"/>
  <c r="S212" i="2"/>
  <c r="AA212" i="2" s="1"/>
  <c r="S89" i="2"/>
  <c r="S332" i="2"/>
  <c r="S327" i="2"/>
  <c r="V327" i="2" s="1"/>
  <c r="S295" i="2"/>
  <c r="S44" i="2"/>
  <c r="S291" i="2"/>
  <c r="AA291" i="2" s="1"/>
  <c r="S16" i="2"/>
  <c r="U16" i="2" s="1"/>
  <c r="S15" i="2"/>
  <c r="AD15" i="2" s="1"/>
  <c r="S9" i="2"/>
  <c r="S101" i="2"/>
  <c r="S284" i="2"/>
  <c r="Z6" i="2"/>
  <c r="S317" i="2"/>
  <c r="S127" i="2"/>
  <c r="S224" i="2"/>
  <c r="S126" i="2"/>
  <c r="S186" i="2"/>
  <c r="Y186" i="2" s="1"/>
  <c r="S94" i="2"/>
  <c r="X94" i="2" s="1"/>
  <c r="S114" i="2"/>
  <c r="S215" i="2"/>
  <c r="S92" i="2"/>
  <c r="AA92" i="2" s="1"/>
  <c r="S181" i="2"/>
  <c r="S87" i="2"/>
  <c r="AE87" i="2" s="1"/>
  <c r="S330" i="2"/>
  <c r="AD330" i="2" s="1"/>
  <c r="S180" i="2"/>
  <c r="AD180" i="2" s="1"/>
  <c r="S326" i="2"/>
  <c r="S287" i="2"/>
  <c r="S14" i="2"/>
  <c r="S102" i="2"/>
  <c r="Z69" i="2"/>
  <c r="S226" i="2"/>
  <c r="S255" i="2"/>
  <c r="AA255" i="2" s="1"/>
  <c r="U69" i="2"/>
  <c r="Z163" i="2"/>
  <c r="W64" i="2"/>
  <c r="AC64" i="2"/>
  <c r="Y64" i="2"/>
  <c r="V64" i="2"/>
  <c r="Z64" i="2"/>
  <c r="AA64" i="2"/>
  <c r="AD64" i="2"/>
  <c r="X64" i="2"/>
  <c r="U64" i="2"/>
  <c r="AB64" i="2"/>
  <c r="AE64" i="2"/>
  <c r="W279" i="2"/>
  <c r="AD279" i="2"/>
  <c r="AB279" i="2"/>
  <c r="AA279" i="2"/>
  <c r="V279" i="2"/>
  <c r="W126" i="2"/>
  <c r="AC126" i="2"/>
  <c r="Y126" i="2"/>
  <c r="V126" i="2"/>
  <c r="AD126" i="2"/>
  <c r="Z126" i="2"/>
  <c r="AE126" i="2"/>
  <c r="AA126" i="2"/>
  <c r="U126" i="2"/>
  <c r="AB126" i="2"/>
  <c r="X126" i="2"/>
  <c r="AA309" i="2"/>
  <c r="V309" i="2"/>
  <c r="AC309" i="2"/>
  <c r="W309" i="2"/>
  <c r="AE309" i="2"/>
  <c r="W156" i="2"/>
  <c r="Y156" i="2"/>
  <c r="AA156" i="2"/>
  <c r="U156" i="2"/>
  <c r="V156" i="2"/>
  <c r="U123" i="2"/>
  <c r="AA123" i="2"/>
  <c r="AB123" i="2"/>
  <c r="V123" i="2"/>
  <c r="AC123" i="2"/>
  <c r="W123" i="2"/>
  <c r="AD123" i="2"/>
  <c r="X123" i="2"/>
  <c r="AE123" i="2"/>
  <c r="Y123" i="2"/>
  <c r="Z123" i="2"/>
  <c r="U282" i="2"/>
  <c r="AA282" i="2"/>
  <c r="AB282" i="2"/>
  <c r="V282" i="2"/>
  <c r="AC282" i="2"/>
  <c r="Z282" i="2"/>
  <c r="W282" i="2"/>
  <c r="AD282" i="2"/>
  <c r="X282" i="2"/>
  <c r="AE282" i="2"/>
  <c r="Y282" i="2"/>
  <c r="W155" i="2"/>
  <c r="AC155" i="2"/>
  <c r="Y155" i="2"/>
  <c r="AE155" i="2"/>
  <c r="Z155" i="2"/>
  <c r="X155" i="2"/>
  <c r="AA155" i="2"/>
  <c r="U155" i="2"/>
  <c r="AB155" i="2"/>
  <c r="V155" i="2"/>
  <c r="AD155" i="2"/>
  <c r="U159" i="2"/>
  <c r="AB159" i="2"/>
  <c r="V159" i="2"/>
  <c r="AC159" i="2"/>
  <c r="AD159" i="2"/>
  <c r="Z159" i="2"/>
  <c r="X159" i="2"/>
  <c r="AE159" i="2"/>
  <c r="AC157" i="2"/>
  <c r="AD157" i="2"/>
  <c r="Z157" i="2"/>
  <c r="AA157" i="2"/>
  <c r="AB157" i="2"/>
  <c r="U188" i="2"/>
  <c r="AB188" i="2"/>
  <c r="AC188" i="2"/>
  <c r="W188" i="2"/>
  <c r="X188" i="2"/>
  <c r="W31" i="2"/>
  <c r="AC31" i="2"/>
  <c r="Y31" i="2"/>
  <c r="Z31" i="2"/>
  <c r="AA31" i="2"/>
  <c r="AE31" i="2"/>
  <c r="U31" i="2"/>
  <c r="AB31" i="2"/>
  <c r="V31" i="2"/>
  <c r="AD31" i="2"/>
  <c r="X31" i="2"/>
  <c r="AA121" i="2"/>
  <c r="V121" i="2"/>
  <c r="X121" i="2"/>
  <c r="W121" i="2"/>
  <c r="Y121" i="2"/>
  <c r="AB121" i="2"/>
  <c r="AB250" i="2"/>
  <c r="V250" i="2"/>
  <c r="W250" i="2"/>
  <c r="X250" i="2"/>
  <c r="AE250" i="2"/>
  <c r="W154" i="2"/>
  <c r="Z154" i="2"/>
  <c r="U154" i="2"/>
  <c r="AB154" i="2"/>
  <c r="AA154" i="2"/>
  <c r="AD154" i="2"/>
  <c r="V154" i="2"/>
  <c r="X154" i="2"/>
  <c r="Y154" i="2"/>
  <c r="AA32" i="2"/>
  <c r="AC32" i="2"/>
  <c r="Z32" i="2"/>
  <c r="AD32" i="2"/>
  <c r="Y32" i="2"/>
  <c r="W189" i="2"/>
  <c r="AC189" i="2"/>
  <c r="Y189" i="2"/>
  <c r="Z189" i="2"/>
  <c r="X189" i="2"/>
  <c r="AA189" i="2"/>
  <c r="AE189" i="2"/>
  <c r="U189" i="2"/>
  <c r="AB189" i="2"/>
  <c r="V189" i="2"/>
  <c r="AD189" i="2"/>
  <c r="Y28" i="2"/>
  <c r="AE28" i="2"/>
  <c r="V28" i="2"/>
  <c r="AC28" i="2"/>
  <c r="W28" i="2"/>
  <c r="AD28" i="2"/>
  <c r="X28" i="2"/>
  <c r="Z28" i="2"/>
  <c r="AD118" i="2"/>
  <c r="U247" i="2"/>
  <c r="AA247" i="2"/>
  <c r="AB247" i="2"/>
  <c r="V247" i="2"/>
  <c r="AC247" i="2"/>
  <c r="W247" i="2"/>
  <c r="AD247" i="2"/>
  <c r="X247" i="2"/>
  <c r="AE247" i="2"/>
  <c r="Z181" i="2"/>
  <c r="AA181" i="2"/>
  <c r="U181" i="2"/>
  <c r="AC181" i="2"/>
  <c r="V181" i="2"/>
  <c r="AD181" i="2"/>
  <c r="X181" i="2"/>
  <c r="AE181" i="2"/>
  <c r="W181" i="2"/>
  <c r="Y181" i="2"/>
  <c r="X315" i="2"/>
  <c r="AD315" i="2"/>
  <c r="AE315" i="2"/>
  <c r="U315" i="2"/>
  <c r="Z315" i="2"/>
  <c r="Y344" i="2"/>
  <c r="AA308" i="2"/>
  <c r="Y125" i="2"/>
  <c r="AE125" i="2"/>
  <c r="Y95" i="2"/>
  <c r="AE95" i="2"/>
  <c r="Y122" i="2"/>
  <c r="AE122" i="2"/>
  <c r="W343" i="2"/>
  <c r="AC343" i="2"/>
  <c r="U343" i="2"/>
  <c r="AB343" i="2"/>
  <c r="U342" i="2"/>
  <c r="AA342" i="2"/>
  <c r="V342" i="2"/>
  <c r="AC342" i="2"/>
  <c r="X342" i="2"/>
  <c r="AE342" i="2"/>
  <c r="AB153" i="2"/>
  <c r="W341" i="2"/>
  <c r="AC341" i="2"/>
  <c r="Y341" i="2"/>
  <c r="Z341" i="2"/>
  <c r="U341" i="2"/>
  <c r="AB341" i="2"/>
  <c r="U248" i="2"/>
  <c r="AA248" i="2"/>
  <c r="AB248" i="2"/>
  <c r="V248" i="2"/>
  <c r="AC248" i="2"/>
  <c r="X248" i="2"/>
  <c r="AE248" i="2"/>
  <c r="X62" i="2"/>
  <c r="Z186" i="2"/>
  <c r="X118" i="2"/>
  <c r="Z247" i="2"/>
  <c r="W245" i="2"/>
  <c r="AC183" i="2"/>
  <c r="X149" i="2"/>
  <c r="AD149" i="2"/>
  <c r="Y149" i="2"/>
  <c r="AE149" i="2"/>
  <c r="U149" i="2"/>
  <c r="AA149" i="2"/>
  <c r="V149" i="2"/>
  <c r="W149" i="2"/>
  <c r="Z149" i="2"/>
  <c r="V213" i="2"/>
  <c r="AB213" i="2"/>
  <c r="X213" i="2"/>
  <c r="AE213" i="2"/>
  <c r="AC213" i="2"/>
  <c r="U213" i="2"/>
  <c r="AD213" i="2"/>
  <c r="Y213" i="2"/>
  <c r="W213" i="2"/>
  <c r="Z213" i="2"/>
  <c r="AA213" i="2"/>
  <c r="X87" i="2"/>
  <c r="U87" i="2"/>
  <c r="AB87" i="2"/>
  <c r="V87" i="2"/>
  <c r="W87" i="2"/>
  <c r="Y87" i="2"/>
  <c r="AA87" i="2"/>
  <c r="AC87" i="2"/>
  <c r="X80" i="2"/>
  <c r="AD80" i="2"/>
  <c r="U80" i="2"/>
  <c r="AA80" i="2"/>
  <c r="V80" i="2"/>
  <c r="AB80" i="2"/>
  <c r="Y80" i="2"/>
  <c r="Z80" i="2"/>
  <c r="AC80" i="2"/>
  <c r="AE80" i="2"/>
  <c r="W80" i="2"/>
  <c r="Z221" i="2"/>
  <c r="Z345" i="2"/>
  <c r="Z96" i="2"/>
  <c r="Z308" i="2"/>
  <c r="Z125" i="2"/>
  <c r="Z95" i="2"/>
  <c r="Z122" i="2"/>
  <c r="AA343" i="2"/>
  <c r="AD342" i="2"/>
  <c r="AA153" i="2"/>
  <c r="X249" i="2"/>
  <c r="AE341" i="2"/>
  <c r="Y248" i="2"/>
  <c r="V62" i="2"/>
  <c r="Y184" i="2"/>
  <c r="AE184" i="2"/>
  <c r="V184" i="2"/>
  <c r="AC184" i="2"/>
  <c r="W184" i="2"/>
  <c r="AD184" i="2"/>
  <c r="X184" i="2"/>
  <c r="Z184" i="2"/>
  <c r="W29" i="2"/>
  <c r="AC29" i="2"/>
  <c r="Y29" i="2"/>
  <c r="Z29" i="2"/>
  <c r="AA29" i="2"/>
  <c r="U29" i="2"/>
  <c r="AB29" i="2"/>
  <c r="S119" i="2"/>
  <c r="Y247" i="2"/>
  <c r="S151" i="2"/>
  <c r="S339" i="2"/>
  <c r="AC149" i="2"/>
  <c r="X92" i="2"/>
  <c r="AD92" i="2"/>
  <c r="AB92" i="2"/>
  <c r="V92" i="2"/>
  <c r="AE92" i="2"/>
  <c r="Y92" i="2"/>
  <c r="AB181" i="2"/>
  <c r="X143" i="2"/>
  <c r="AD143" i="2"/>
  <c r="Y143" i="2"/>
  <c r="AA143" i="2"/>
  <c r="U143" i="2"/>
  <c r="AB143" i="2"/>
  <c r="AC143" i="2"/>
  <c r="AE143" i="2"/>
  <c r="V143" i="2"/>
  <c r="W143" i="2"/>
  <c r="Z143" i="2"/>
  <c r="AE120" i="2"/>
  <c r="V120" i="2"/>
  <c r="W120" i="2"/>
  <c r="U186" i="2"/>
  <c r="AA186" i="2"/>
  <c r="AB186" i="2"/>
  <c r="V186" i="2"/>
  <c r="W186" i="2"/>
  <c r="AD186" i="2"/>
  <c r="X186" i="2"/>
  <c r="AE186" i="2"/>
  <c r="X245" i="2"/>
  <c r="AD245" i="2"/>
  <c r="Y245" i="2"/>
  <c r="AE245" i="2"/>
  <c r="Z245" i="2"/>
  <c r="AA245" i="2"/>
  <c r="AB245" i="2"/>
  <c r="U245" i="2"/>
  <c r="AC245" i="2"/>
  <c r="AA221" i="2"/>
  <c r="X345" i="2"/>
  <c r="X344" i="2"/>
  <c r="X308" i="2"/>
  <c r="X125" i="2"/>
  <c r="X95" i="2"/>
  <c r="X122" i="2"/>
  <c r="Z343" i="2"/>
  <c r="AB342" i="2"/>
  <c r="Y187" i="2"/>
  <c r="AE187" i="2"/>
  <c r="V187" i="2"/>
  <c r="AC187" i="2"/>
  <c r="W187" i="2"/>
  <c r="AD187" i="2"/>
  <c r="Z187" i="2"/>
  <c r="AD341" i="2"/>
  <c r="W248" i="2"/>
  <c r="AA120" i="2"/>
  <c r="AB28" i="2"/>
  <c r="AB149" i="2"/>
  <c r="V182" i="2"/>
  <c r="AB182" i="2"/>
  <c r="X182" i="2"/>
  <c r="AE182" i="2"/>
  <c r="W182" i="2"/>
  <c r="Y182" i="2"/>
  <c r="AA182" i="2"/>
  <c r="U182" i="2"/>
  <c r="Z182" i="2"/>
  <c r="AC182" i="2"/>
  <c r="V278" i="2"/>
  <c r="AB278" i="2"/>
  <c r="X278" i="2"/>
  <c r="AE278" i="2"/>
  <c r="Y278" i="2"/>
  <c r="Z278" i="2"/>
  <c r="AC278" i="2"/>
  <c r="U278" i="2"/>
  <c r="W278" i="2"/>
  <c r="AA278" i="2"/>
  <c r="AD278" i="2"/>
  <c r="X53" i="2"/>
  <c r="AD53" i="2"/>
  <c r="Y53" i="2"/>
  <c r="Z53" i="2"/>
  <c r="AA53" i="2"/>
  <c r="U53" i="2"/>
  <c r="AB53" i="2"/>
  <c r="V53" i="2"/>
  <c r="W53" i="2"/>
  <c r="AC53" i="2"/>
  <c r="AE53" i="2"/>
  <c r="X207" i="2"/>
  <c r="AD207" i="2"/>
  <c r="U207" i="2"/>
  <c r="AA207" i="2"/>
  <c r="V207" i="2"/>
  <c r="AB207" i="2"/>
  <c r="Y207" i="2"/>
  <c r="Z207" i="2"/>
  <c r="AC207" i="2"/>
  <c r="AE207" i="2"/>
  <c r="W207" i="2"/>
  <c r="X296" i="2"/>
  <c r="AD296" i="2"/>
  <c r="U296" i="2"/>
  <c r="AA296" i="2"/>
  <c r="V296" i="2"/>
  <c r="AB296" i="2"/>
  <c r="Y296" i="2"/>
  <c r="Z296" i="2"/>
  <c r="AC296" i="2"/>
  <c r="AE296" i="2"/>
  <c r="W296" i="2"/>
  <c r="Y153" i="2"/>
  <c r="AE153" i="2"/>
  <c r="W153" i="2"/>
  <c r="AD153" i="2"/>
  <c r="Z153" i="2"/>
  <c r="U94" i="2"/>
  <c r="AC94" i="2"/>
  <c r="V94" i="2"/>
  <c r="W94" i="2"/>
  <c r="V332" i="2"/>
  <c r="AB332" i="2"/>
  <c r="X332" i="2"/>
  <c r="AE332" i="2"/>
  <c r="W332" i="2"/>
  <c r="Y332" i="2"/>
  <c r="AA332" i="2"/>
  <c r="U332" i="2"/>
  <c r="Z332" i="2"/>
  <c r="AC332" i="2"/>
  <c r="V328" i="2"/>
  <c r="AB328" i="2"/>
  <c r="AA328" i="2"/>
  <c r="W328" i="2"/>
  <c r="AD328" i="2"/>
  <c r="X328" i="2"/>
  <c r="AE328" i="2"/>
  <c r="U328" i="2"/>
  <c r="Z328" i="2"/>
  <c r="Y328" i="2"/>
  <c r="AC328" i="2"/>
  <c r="Y96" i="2"/>
  <c r="AE96" i="2"/>
  <c r="AD345" i="2"/>
  <c r="AD96" i="2"/>
  <c r="W96" i="2"/>
  <c r="AD344" i="2"/>
  <c r="W344" i="2"/>
  <c r="AD308" i="2"/>
  <c r="AD125" i="2"/>
  <c r="W125" i="2"/>
  <c r="AD95" i="2"/>
  <c r="W95" i="2"/>
  <c r="AD122" i="2"/>
  <c r="W122" i="2"/>
  <c r="Y343" i="2"/>
  <c r="Z342" i="2"/>
  <c r="V153" i="2"/>
  <c r="AC249" i="2"/>
  <c r="Z249" i="2"/>
  <c r="U249" i="2"/>
  <c r="AB249" i="2"/>
  <c r="S307" i="2"/>
  <c r="AA341" i="2"/>
  <c r="Y30" i="2"/>
  <c r="AE30" i="2"/>
  <c r="V30" i="2"/>
  <c r="AC30" i="2"/>
  <c r="W30" i="2"/>
  <c r="X30" i="2"/>
  <c r="Z30" i="2"/>
  <c r="W340" i="2"/>
  <c r="Y340" i="2"/>
  <c r="AA340" i="2"/>
  <c r="U340" i="2"/>
  <c r="AB340" i="2"/>
  <c r="S185" i="2"/>
  <c r="AA28" i="2"/>
  <c r="Y27" i="2"/>
  <c r="AE27" i="2"/>
  <c r="V27" i="2"/>
  <c r="AC27" i="2"/>
  <c r="W27" i="2"/>
  <c r="AD27" i="2"/>
  <c r="X27" i="2"/>
  <c r="Z27" i="2"/>
  <c r="X26" i="2"/>
  <c r="AD26" i="2"/>
  <c r="Y26" i="2"/>
  <c r="AE26" i="2"/>
  <c r="AA26" i="2"/>
  <c r="V26" i="2"/>
  <c r="W26" i="2"/>
  <c r="Z26" i="2"/>
  <c r="V243" i="2"/>
  <c r="X243" i="2"/>
  <c r="AE243" i="2"/>
  <c r="Z243" i="2"/>
  <c r="AA243" i="2"/>
  <c r="U243" i="2"/>
  <c r="W243" i="2"/>
  <c r="Y243" i="2"/>
  <c r="AC243" i="2"/>
  <c r="AD332" i="2"/>
  <c r="W62" i="2"/>
  <c r="AC62" i="2"/>
  <c r="Y62" i="2"/>
  <c r="Z62" i="2"/>
  <c r="AA62" i="2"/>
  <c r="U62" i="2"/>
  <c r="AB62" i="2"/>
  <c r="W118" i="2"/>
  <c r="AC118" i="2"/>
  <c r="Y118" i="2"/>
  <c r="Z118" i="2"/>
  <c r="AA118" i="2"/>
  <c r="U118" i="2"/>
  <c r="AB118" i="2"/>
  <c r="X183" i="2"/>
  <c r="AD183" i="2"/>
  <c r="Y183" i="2"/>
  <c r="AE183" i="2"/>
  <c r="U183" i="2"/>
  <c r="AA183" i="2"/>
  <c r="V183" i="2"/>
  <c r="W183" i="2"/>
  <c r="Z183" i="2"/>
  <c r="X333" i="2"/>
  <c r="AD333" i="2"/>
  <c r="U333" i="2"/>
  <c r="AB333" i="2"/>
  <c r="V333" i="2"/>
  <c r="AE333" i="2"/>
  <c r="W333" i="2"/>
  <c r="Z333" i="2"/>
  <c r="AC333" i="2"/>
  <c r="Y333" i="2"/>
  <c r="Y221" i="2"/>
  <c r="AE221" i="2"/>
  <c r="Y345" i="2"/>
  <c r="AE345" i="2"/>
  <c r="AA96" i="2"/>
  <c r="Y308" i="2"/>
  <c r="AE308" i="2"/>
  <c r="X221" i="2"/>
  <c r="AC221" i="2"/>
  <c r="V221" i="2"/>
  <c r="AC345" i="2"/>
  <c r="V345" i="2"/>
  <c r="AC96" i="2"/>
  <c r="V96" i="2"/>
  <c r="AC344" i="2"/>
  <c r="V344" i="2"/>
  <c r="AC308" i="2"/>
  <c r="V308" i="2"/>
  <c r="AC125" i="2"/>
  <c r="V125" i="2"/>
  <c r="AC95" i="2"/>
  <c r="V95" i="2"/>
  <c r="AC122" i="2"/>
  <c r="V122" i="2"/>
  <c r="X343" i="2"/>
  <c r="Y342" i="2"/>
  <c r="U153" i="2"/>
  <c r="AE249" i="2"/>
  <c r="AB187" i="2"/>
  <c r="X341" i="2"/>
  <c r="U120" i="2"/>
  <c r="AE62" i="2"/>
  <c r="U28" i="2"/>
  <c r="AE118" i="2"/>
  <c r="X150" i="2"/>
  <c r="AD150" i="2"/>
  <c r="Y150" i="2"/>
  <c r="AE150" i="2"/>
  <c r="U150" i="2"/>
  <c r="V150" i="2"/>
  <c r="W150" i="2"/>
  <c r="Z150" i="2"/>
  <c r="Z93" i="2"/>
  <c r="AA93" i="2"/>
  <c r="Y93" i="2"/>
  <c r="AB93" i="2"/>
  <c r="V93" i="2"/>
  <c r="AD93" i="2"/>
  <c r="AC93" i="2"/>
  <c r="AE93" i="2"/>
  <c r="U93" i="2"/>
  <c r="W93" i="2"/>
  <c r="X297" i="2"/>
  <c r="AD297" i="2"/>
  <c r="U297" i="2"/>
  <c r="AA297" i="2"/>
  <c r="AB297" i="2"/>
  <c r="Y297" i="2"/>
  <c r="Z297" i="2"/>
  <c r="AC297" i="2"/>
  <c r="AE297" i="2"/>
  <c r="X216" i="2"/>
  <c r="AD216" i="2"/>
  <c r="U216" i="2"/>
  <c r="AB216" i="2"/>
  <c r="W216" i="2"/>
  <c r="Y216" i="2"/>
  <c r="AA216" i="2"/>
  <c r="X215" i="2"/>
  <c r="AD215" i="2"/>
  <c r="U215" i="2"/>
  <c r="AB215" i="2"/>
  <c r="Y215" i="2"/>
  <c r="Z215" i="2"/>
  <c r="AC215" i="2"/>
  <c r="X335" i="2"/>
  <c r="AD335" i="2"/>
  <c r="U335" i="2"/>
  <c r="AC335" i="2"/>
  <c r="V335" i="2"/>
  <c r="AE335" i="2"/>
  <c r="Y335" i="2"/>
  <c r="V304" i="2"/>
  <c r="X304" i="2"/>
  <c r="AE304" i="2"/>
  <c r="W304" i="2"/>
  <c r="Y304" i="2"/>
  <c r="AA304" i="2"/>
  <c r="AD23" i="2"/>
  <c r="U23" i="2"/>
  <c r="AB23" i="2"/>
  <c r="Z23" i="2"/>
  <c r="AA23" i="2"/>
  <c r="AE23" i="2"/>
  <c r="V239" i="2"/>
  <c r="AB239" i="2"/>
  <c r="X239" i="2"/>
  <c r="AE239" i="2"/>
  <c r="U239" i="2"/>
  <c r="AD239" i="2"/>
  <c r="W239" i="2"/>
  <c r="Z239" i="2"/>
  <c r="X276" i="2"/>
  <c r="AD276" i="2"/>
  <c r="AB276" i="2"/>
  <c r="W276" i="2"/>
  <c r="Y276" i="2"/>
  <c r="AA276" i="2"/>
  <c r="X56" i="2"/>
  <c r="AD56" i="2"/>
  <c r="Y56" i="2"/>
  <c r="AA56" i="2"/>
  <c r="U56" i="2"/>
  <c r="AB56" i="2"/>
  <c r="V56" i="2"/>
  <c r="W56" i="2"/>
  <c r="AC56" i="2"/>
  <c r="V180" i="2"/>
  <c r="AB180" i="2"/>
  <c r="AA180" i="2"/>
  <c r="W180" i="2"/>
  <c r="X180" i="2"/>
  <c r="AE180" i="2"/>
  <c r="Z180" i="2"/>
  <c r="AC180" i="2"/>
  <c r="U201" i="2"/>
  <c r="Z201" i="2"/>
  <c r="W201" i="2"/>
  <c r="AD201" i="2"/>
  <c r="X201" i="2"/>
  <c r="Y201" i="2"/>
  <c r="AC201" i="2"/>
  <c r="AE201" i="2"/>
  <c r="V201" i="2"/>
  <c r="AB246" i="2"/>
  <c r="AE244" i="2"/>
  <c r="AE306" i="2"/>
  <c r="W215" i="2"/>
  <c r="S214" i="2"/>
  <c r="V113" i="2"/>
  <c r="AB113" i="2"/>
  <c r="X113" i="2"/>
  <c r="AE113" i="2"/>
  <c r="AA113" i="2"/>
  <c r="AC113" i="2"/>
  <c r="W113" i="2"/>
  <c r="Z335" i="2"/>
  <c r="Z212" i="2"/>
  <c r="X212" i="2"/>
  <c r="Y212" i="2"/>
  <c r="U212" i="2"/>
  <c r="AC212" i="2"/>
  <c r="AE56" i="2"/>
  <c r="S300" i="2"/>
  <c r="Y291" i="2"/>
  <c r="AE291" i="2"/>
  <c r="X291" i="2"/>
  <c r="W291" i="2"/>
  <c r="Z291" i="2"/>
  <c r="AB291" i="2"/>
  <c r="U291" i="2"/>
  <c r="AC291" i="2"/>
  <c r="V291" i="2"/>
  <c r="AD291" i="2"/>
  <c r="AA16" i="2"/>
  <c r="Z16" i="2"/>
  <c r="V16" i="2"/>
  <c r="AC16" i="2"/>
  <c r="W16" i="2"/>
  <c r="Y16" i="2"/>
  <c r="AB16" i="2"/>
  <c r="AE16" i="2"/>
  <c r="X16" i="2"/>
  <c r="W246" i="2"/>
  <c r="AC246" i="2"/>
  <c r="V244" i="2"/>
  <c r="AB244" i="2"/>
  <c r="W244" i="2"/>
  <c r="AC244" i="2"/>
  <c r="V306" i="2"/>
  <c r="AB306" i="2"/>
  <c r="W306" i="2"/>
  <c r="AC306" i="2"/>
  <c r="V117" i="2"/>
  <c r="AB117" i="2"/>
  <c r="W117" i="2"/>
  <c r="AC117" i="2"/>
  <c r="Y117" i="2"/>
  <c r="AE117" i="2"/>
  <c r="V59" i="2"/>
  <c r="AB59" i="2"/>
  <c r="W59" i="2"/>
  <c r="AC59" i="2"/>
  <c r="Y59" i="2"/>
  <c r="AE59" i="2"/>
  <c r="V305" i="2"/>
  <c r="AB305" i="2"/>
  <c r="W305" i="2"/>
  <c r="AC305" i="2"/>
  <c r="Y305" i="2"/>
  <c r="AE305" i="2"/>
  <c r="V336" i="2"/>
  <c r="AB336" i="2"/>
  <c r="W336" i="2"/>
  <c r="AC336" i="2"/>
  <c r="Y336" i="2"/>
  <c r="AE336" i="2"/>
  <c r="AE216" i="2"/>
  <c r="V215" i="2"/>
  <c r="W335" i="2"/>
  <c r="AD304" i="2"/>
  <c r="V25" i="2"/>
  <c r="AB25" i="2"/>
  <c r="X25" i="2"/>
  <c r="AE25" i="2"/>
  <c r="Y25" i="2"/>
  <c r="Z25" i="2"/>
  <c r="AC25" i="2"/>
  <c r="Z146" i="2"/>
  <c r="AA146" i="2"/>
  <c r="Y146" i="2"/>
  <c r="AB146" i="2"/>
  <c r="V146" i="2"/>
  <c r="AD146" i="2"/>
  <c r="V145" i="2"/>
  <c r="AB145" i="2"/>
  <c r="X145" i="2"/>
  <c r="AE145" i="2"/>
  <c r="Z145" i="2"/>
  <c r="AA145" i="2"/>
  <c r="U145" i="2"/>
  <c r="AD145" i="2"/>
  <c r="S57" i="2"/>
  <c r="V88" i="2"/>
  <c r="AB88" i="2"/>
  <c r="X88" i="2"/>
  <c r="AE88" i="2"/>
  <c r="AC88" i="2"/>
  <c r="U88" i="2"/>
  <c r="AD88" i="2"/>
  <c r="Y88" i="2"/>
  <c r="AE276" i="2"/>
  <c r="V330" i="2"/>
  <c r="AB330" i="2"/>
  <c r="AA330" i="2"/>
  <c r="W330" i="2"/>
  <c r="X330" i="2"/>
  <c r="AE330" i="2"/>
  <c r="Z330" i="2"/>
  <c r="AC330" i="2"/>
  <c r="Z56" i="2"/>
  <c r="S209" i="2"/>
  <c r="Z246" i="2"/>
  <c r="AA244" i="2"/>
  <c r="AA306" i="2"/>
  <c r="AD117" i="2"/>
  <c r="AD59" i="2"/>
  <c r="AD305" i="2"/>
  <c r="AD336" i="2"/>
  <c r="S58" i="2"/>
  <c r="AC216" i="2"/>
  <c r="V242" i="2"/>
  <c r="AB242" i="2"/>
  <c r="X242" i="2"/>
  <c r="AE242" i="2"/>
  <c r="U242" i="2"/>
  <c r="AD242" i="2"/>
  <c r="W242" i="2"/>
  <c r="Z242" i="2"/>
  <c r="X90" i="2"/>
  <c r="AD90" i="2"/>
  <c r="U90" i="2"/>
  <c r="AB90" i="2"/>
  <c r="W90" i="2"/>
  <c r="Y90" i="2"/>
  <c r="AA90" i="2"/>
  <c r="AC304" i="2"/>
  <c r="S303" i="2"/>
  <c r="W146" i="2"/>
  <c r="AC23" i="2"/>
  <c r="S144" i="2"/>
  <c r="AC239" i="2"/>
  <c r="AC276" i="2"/>
  <c r="V112" i="2"/>
  <c r="AB112" i="2"/>
  <c r="AA112" i="2"/>
  <c r="W112" i="2"/>
  <c r="AD112" i="2"/>
  <c r="X112" i="2"/>
  <c r="AE112" i="2"/>
  <c r="U112" i="2"/>
  <c r="Z112" i="2"/>
  <c r="Y180" i="2"/>
  <c r="AB327" i="2"/>
  <c r="AA327" i="2"/>
  <c r="U327" i="2"/>
  <c r="AC327" i="2"/>
  <c r="W327" i="2"/>
  <c r="AD327" i="2"/>
  <c r="X327" i="2"/>
  <c r="AE327" i="2"/>
  <c r="Y327" i="2"/>
  <c r="Z327" i="2"/>
  <c r="U173" i="2"/>
  <c r="AA173" i="2"/>
  <c r="W173" i="2"/>
  <c r="AD173" i="2"/>
  <c r="AB173" i="2"/>
  <c r="AC173" i="2"/>
  <c r="V173" i="2"/>
  <c r="AE173" i="2"/>
  <c r="X173" i="2"/>
  <c r="Y173" i="2"/>
  <c r="Z173" i="2"/>
  <c r="Y77" i="2"/>
  <c r="AE77" i="2"/>
  <c r="X77" i="2"/>
  <c r="AB77" i="2"/>
  <c r="U77" i="2"/>
  <c r="AC77" i="2"/>
  <c r="V77" i="2"/>
  <c r="AD77" i="2"/>
  <c r="W77" i="2"/>
  <c r="Z77" i="2"/>
  <c r="AA77" i="2"/>
  <c r="Y246" i="2"/>
  <c r="Z244" i="2"/>
  <c r="Z306" i="2"/>
  <c r="S219" i="2"/>
  <c r="AA117" i="2"/>
  <c r="S218" i="2"/>
  <c r="AA59" i="2"/>
  <c r="S338" i="2"/>
  <c r="AA305" i="2"/>
  <c r="S337" i="2"/>
  <c r="AA336" i="2"/>
  <c r="Z216" i="2"/>
  <c r="Z114" i="2"/>
  <c r="AA114" i="2"/>
  <c r="X114" i="2"/>
  <c r="Y114" i="2"/>
  <c r="U114" i="2"/>
  <c r="AC114" i="2"/>
  <c r="Z304" i="2"/>
  <c r="AD25" i="2"/>
  <c r="U146" i="2"/>
  <c r="Y23" i="2"/>
  <c r="S277" i="2"/>
  <c r="V89" i="2"/>
  <c r="AB89" i="2"/>
  <c r="X89" i="2"/>
  <c r="AE89" i="2"/>
  <c r="AA89" i="2"/>
  <c r="AC89" i="2"/>
  <c r="W89" i="2"/>
  <c r="AA88" i="2"/>
  <c r="AA239" i="2"/>
  <c r="Z276" i="2"/>
  <c r="Z331" i="2"/>
  <c r="AA331" i="2"/>
  <c r="X331" i="2"/>
  <c r="Y331" i="2"/>
  <c r="U331" i="2"/>
  <c r="AC331" i="2"/>
  <c r="X238" i="2"/>
  <c r="AD238" i="2"/>
  <c r="Y238" i="2"/>
  <c r="AA238" i="2"/>
  <c r="U238" i="2"/>
  <c r="AB238" i="2"/>
  <c r="V238" i="2"/>
  <c r="W238" i="2"/>
  <c r="AC238" i="2"/>
  <c r="V84" i="2"/>
  <c r="AB84" i="2"/>
  <c r="AA84" i="2"/>
  <c r="W84" i="2"/>
  <c r="AD84" i="2"/>
  <c r="X84" i="2"/>
  <c r="AE84" i="2"/>
  <c r="Z84" i="2"/>
  <c r="AC84" i="2"/>
  <c r="U180" i="2"/>
  <c r="S147" i="2"/>
  <c r="S211" i="2"/>
  <c r="V234" i="2"/>
  <c r="AB234" i="2"/>
  <c r="AA234" i="2"/>
  <c r="U234" i="2"/>
  <c r="AC234" i="2"/>
  <c r="W234" i="2"/>
  <c r="AD234" i="2"/>
  <c r="X234" i="2"/>
  <c r="AE234" i="2"/>
  <c r="X51" i="2"/>
  <c r="AD51" i="2"/>
  <c r="V51" i="2"/>
  <c r="AB51" i="2"/>
  <c r="AC51" i="2"/>
  <c r="U51" i="2"/>
  <c r="AE51" i="2"/>
  <c r="W51" i="2"/>
  <c r="Y51" i="2"/>
  <c r="X326" i="2"/>
  <c r="AD326" i="2"/>
  <c r="V326" i="2"/>
  <c r="AB326" i="2"/>
  <c r="AC326" i="2"/>
  <c r="U326" i="2"/>
  <c r="AE326" i="2"/>
  <c r="W326" i="2"/>
  <c r="Y326" i="2"/>
  <c r="V230" i="2"/>
  <c r="AB230" i="2"/>
  <c r="X230" i="2"/>
  <c r="AD230" i="2"/>
  <c r="Y230" i="2"/>
  <c r="AE230" i="2"/>
  <c r="Z230" i="2"/>
  <c r="AC230" i="2"/>
  <c r="U230" i="2"/>
  <c r="U40" i="2"/>
  <c r="AA40" i="2"/>
  <c r="Z40" i="2"/>
  <c r="W40" i="2"/>
  <c r="AD40" i="2"/>
  <c r="AE40" i="2"/>
  <c r="V40" i="2"/>
  <c r="X40" i="2"/>
  <c r="Y40" i="2"/>
  <c r="AB40" i="2"/>
  <c r="AC40" i="2"/>
  <c r="S208" i="2"/>
  <c r="S21" i="2"/>
  <c r="AA230" i="2"/>
  <c r="Y292" i="2"/>
  <c r="AE292" i="2"/>
  <c r="X292" i="2"/>
  <c r="V292" i="2"/>
  <c r="AD292" i="2"/>
  <c r="W292" i="2"/>
  <c r="Z292" i="2"/>
  <c r="AA292" i="2"/>
  <c r="AB292" i="2"/>
  <c r="U292" i="2"/>
  <c r="S334" i="2"/>
  <c r="S240" i="2"/>
  <c r="V206" i="2"/>
  <c r="AB206" i="2"/>
  <c r="X206" i="2"/>
  <c r="AD206" i="2"/>
  <c r="Y206" i="2"/>
  <c r="AE206" i="2"/>
  <c r="Z206" i="2"/>
  <c r="AC206" i="2"/>
  <c r="U206" i="2"/>
  <c r="W230" i="2"/>
  <c r="W204" i="2"/>
  <c r="AC204" i="2"/>
  <c r="AA204" i="2"/>
  <c r="Y204" i="2"/>
  <c r="Z204" i="2"/>
  <c r="AB204" i="2"/>
  <c r="U204" i="2"/>
  <c r="AD204" i="2"/>
  <c r="V204" i="2"/>
  <c r="AE204" i="2"/>
  <c r="X204" i="2"/>
  <c r="U135" i="2"/>
  <c r="AA135" i="2"/>
  <c r="W135" i="2"/>
  <c r="AD135" i="2"/>
  <c r="Z135" i="2"/>
  <c r="AB135" i="2"/>
  <c r="AC135" i="2"/>
  <c r="V135" i="2"/>
  <c r="AE135" i="2"/>
  <c r="X135" i="2"/>
  <c r="Y135" i="2"/>
  <c r="W268" i="2"/>
  <c r="AC268" i="2"/>
  <c r="X268" i="2"/>
  <c r="AE268" i="2"/>
  <c r="AA268" i="2"/>
  <c r="Z268" i="2"/>
  <c r="AB268" i="2"/>
  <c r="AD268" i="2"/>
  <c r="U268" i="2"/>
  <c r="V268" i="2"/>
  <c r="Y268" i="2"/>
  <c r="S217" i="2"/>
  <c r="S91" i="2"/>
  <c r="S302" i="2"/>
  <c r="X274" i="2"/>
  <c r="AD274" i="2"/>
  <c r="Y274" i="2"/>
  <c r="Z274" i="2"/>
  <c r="AA274" i="2"/>
  <c r="U274" i="2"/>
  <c r="AB274" i="2"/>
  <c r="V52" i="2"/>
  <c r="AB52" i="2"/>
  <c r="AA52" i="2"/>
  <c r="U52" i="2"/>
  <c r="AC52" i="2"/>
  <c r="W52" i="2"/>
  <c r="AD52" i="2"/>
  <c r="X52" i="2"/>
  <c r="AE52" i="2"/>
  <c r="X299" i="2"/>
  <c r="AD299" i="2"/>
  <c r="Y299" i="2"/>
  <c r="Z299" i="2"/>
  <c r="AA299" i="2"/>
  <c r="U299" i="2"/>
  <c r="AB299" i="2"/>
  <c r="Z177" i="2"/>
  <c r="W177" i="2"/>
  <c r="AC177" i="2"/>
  <c r="X177" i="2"/>
  <c r="AD177" i="2"/>
  <c r="AB177" i="2"/>
  <c r="AE177" i="2"/>
  <c r="U177" i="2"/>
  <c r="V177" i="2"/>
  <c r="Z48" i="2"/>
  <c r="W48" i="2"/>
  <c r="AC48" i="2"/>
  <c r="X48" i="2"/>
  <c r="AD48" i="2"/>
  <c r="AB48" i="2"/>
  <c r="AE48" i="2"/>
  <c r="U48" i="2"/>
  <c r="V48" i="2"/>
  <c r="Z324" i="2"/>
  <c r="W324" i="2"/>
  <c r="AC324" i="2"/>
  <c r="X324" i="2"/>
  <c r="AD324" i="2"/>
  <c r="AB324" i="2"/>
  <c r="AE324" i="2"/>
  <c r="U324" i="2"/>
  <c r="V324" i="2"/>
  <c r="Z231" i="2"/>
  <c r="W231" i="2"/>
  <c r="AC231" i="2"/>
  <c r="X231" i="2"/>
  <c r="AD231" i="2"/>
  <c r="AB231" i="2"/>
  <c r="AE231" i="2"/>
  <c r="U231" i="2"/>
  <c r="V231" i="2"/>
  <c r="Z139" i="2"/>
  <c r="W139" i="2"/>
  <c r="AC139" i="2"/>
  <c r="X139" i="2"/>
  <c r="AD139" i="2"/>
  <c r="AB139" i="2"/>
  <c r="AE139" i="2"/>
  <c r="U139" i="2"/>
  <c r="V139" i="2"/>
  <c r="AA206" i="2"/>
  <c r="Y172" i="2"/>
  <c r="AE172" i="2"/>
  <c r="X172" i="2"/>
  <c r="U172" i="2"/>
  <c r="AC172" i="2"/>
  <c r="V172" i="2"/>
  <c r="AD172" i="2"/>
  <c r="W172" i="2"/>
  <c r="Z172" i="2"/>
  <c r="AA172" i="2"/>
  <c r="S110" i="2"/>
  <c r="S109" i="2"/>
  <c r="Y176" i="2"/>
  <c r="AE176" i="2"/>
  <c r="X176" i="2"/>
  <c r="Z176" i="2"/>
  <c r="AA176" i="2"/>
  <c r="U176" i="2"/>
  <c r="AB176" i="2"/>
  <c r="V176" i="2"/>
  <c r="AC176" i="2"/>
  <c r="S138" i="2"/>
  <c r="U205" i="2"/>
  <c r="AA205" i="2"/>
  <c r="W205" i="2"/>
  <c r="AD205" i="2"/>
  <c r="X205" i="2"/>
  <c r="AE205" i="2"/>
  <c r="Y205" i="2"/>
  <c r="Z205" i="2"/>
  <c r="AB205" i="2"/>
  <c r="Y175" i="2"/>
  <c r="X175" i="2"/>
  <c r="AE175" i="2"/>
  <c r="W175" i="2"/>
  <c r="Z175" i="2"/>
  <c r="AA175" i="2"/>
  <c r="AB175" i="2"/>
  <c r="U175" i="2"/>
  <c r="AC175" i="2"/>
  <c r="U107" i="2"/>
  <c r="AA107" i="2"/>
  <c r="W107" i="2"/>
  <c r="AD107" i="2"/>
  <c r="Z107" i="2"/>
  <c r="AB107" i="2"/>
  <c r="AC107" i="2"/>
  <c r="V107" i="2"/>
  <c r="AE107" i="2"/>
  <c r="X107" i="2"/>
  <c r="U270" i="2"/>
  <c r="AA270" i="2"/>
  <c r="W270" i="2"/>
  <c r="AD270" i="2"/>
  <c r="V270" i="2"/>
  <c r="AE270" i="2"/>
  <c r="X270" i="2"/>
  <c r="Y270" i="2"/>
  <c r="Z270" i="2"/>
  <c r="AB270" i="2"/>
  <c r="U229" i="2"/>
  <c r="AA229" i="2"/>
  <c r="W229" i="2"/>
  <c r="AD229" i="2"/>
  <c r="Y229" i="2"/>
  <c r="Z229" i="2"/>
  <c r="AB229" i="2"/>
  <c r="AC229" i="2"/>
  <c r="V229" i="2"/>
  <c r="AE229" i="2"/>
  <c r="Y136" i="2"/>
  <c r="AE136" i="2"/>
  <c r="X136" i="2"/>
  <c r="Z136" i="2"/>
  <c r="AA136" i="2"/>
  <c r="AB136" i="2"/>
  <c r="U136" i="2"/>
  <c r="AC136" i="2"/>
  <c r="V136" i="2"/>
  <c r="AD136" i="2"/>
  <c r="Y267" i="2"/>
  <c r="AE267" i="2"/>
  <c r="U267" i="2"/>
  <c r="AB267" i="2"/>
  <c r="X267" i="2"/>
  <c r="V267" i="2"/>
  <c r="W267" i="2"/>
  <c r="Z267" i="2"/>
  <c r="AA267" i="2"/>
  <c r="AC267" i="2"/>
  <c r="W202" i="2"/>
  <c r="AC202" i="2"/>
  <c r="X202" i="2"/>
  <c r="AE202" i="2"/>
  <c r="AA202" i="2"/>
  <c r="Z202" i="2"/>
  <c r="AB202" i="2"/>
  <c r="AD202" i="2"/>
  <c r="U202" i="2"/>
  <c r="V202" i="2"/>
  <c r="U133" i="2"/>
  <c r="AA133" i="2"/>
  <c r="Z133" i="2"/>
  <c r="W133" i="2"/>
  <c r="AD133" i="2"/>
  <c r="AE133" i="2"/>
  <c r="V133" i="2"/>
  <c r="X133" i="2"/>
  <c r="Y133" i="2"/>
  <c r="AB133" i="2"/>
  <c r="U132" i="2"/>
  <c r="AA132" i="2"/>
  <c r="Z132" i="2"/>
  <c r="W132" i="2"/>
  <c r="AD132" i="2"/>
  <c r="X132" i="2"/>
  <c r="Y132" i="2"/>
  <c r="AB132" i="2"/>
  <c r="AC132" i="2"/>
  <c r="AE132" i="2"/>
  <c r="U14" i="2"/>
  <c r="AA14" i="2"/>
  <c r="Z14" i="2"/>
  <c r="Y14" i="2"/>
  <c r="AB14" i="2"/>
  <c r="AC14" i="2"/>
  <c r="V14" i="2"/>
  <c r="AD14" i="2"/>
  <c r="W14" i="2"/>
  <c r="X14" i="2"/>
  <c r="AE14" i="2"/>
  <c r="S20" i="2"/>
  <c r="S141" i="2"/>
  <c r="S19" i="2"/>
  <c r="S178" i="2"/>
  <c r="S49" i="2"/>
  <c r="S81" i="2"/>
  <c r="S140" i="2"/>
  <c r="S111" i="2"/>
  <c r="S272" i="2"/>
  <c r="S79" i="2"/>
  <c r="S47" i="2"/>
  <c r="U295" i="2"/>
  <c r="AA295" i="2"/>
  <c r="W295" i="2"/>
  <c r="AD295" i="2"/>
  <c r="X295" i="2"/>
  <c r="Y295" i="2"/>
  <c r="Z295" i="2"/>
  <c r="AB295" i="2"/>
  <c r="U323" i="2"/>
  <c r="AA323" i="2"/>
  <c r="Z323" i="2"/>
  <c r="W323" i="2"/>
  <c r="AD323" i="2"/>
  <c r="AB323" i="2"/>
  <c r="AC323" i="2"/>
  <c r="AE323" i="2"/>
  <c r="V323" i="2"/>
  <c r="X323" i="2"/>
  <c r="Y170" i="2"/>
  <c r="AE170" i="2"/>
  <c r="U170" i="2"/>
  <c r="AB170" i="2"/>
  <c r="X170" i="2"/>
  <c r="Z170" i="2"/>
  <c r="AA170" i="2"/>
  <c r="AC170" i="2"/>
  <c r="AD170" i="2"/>
  <c r="V170" i="2"/>
  <c r="Y227" i="2"/>
  <c r="AE227" i="2"/>
  <c r="U227" i="2"/>
  <c r="AB227" i="2"/>
  <c r="X227" i="2"/>
  <c r="V227" i="2"/>
  <c r="W227" i="2"/>
  <c r="Z227" i="2"/>
  <c r="AA227" i="2"/>
  <c r="AC227" i="2"/>
  <c r="U319" i="2"/>
  <c r="AA319" i="2"/>
  <c r="Z319" i="2"/>
  <c r="W319" i="2"/>
  <c r="AE319" i="2"/>
  <c r="X319" i="2"/>
  <c r="Y319" i="2"/>
  <c r="AB319" i="2"/>
  <c r="V319" i="2"/>
  <c r="AC319" i="2"/>
  <c r="AD319" i="2"/>
  <c r="U78" i="2"/>
  <c r="AA78" i="2"/>
  <c r="W78" i="2"/>
  <c r="AD78" i="2"/>
  <c r="Y78" i="2"/>
  <c r="Z78" i="2"/>
  <c r="AB78" i="2"/>
  <c r="AC78" i="2"/>
  <c r="V78" i="2"/>
  <c r="AE78" i="2"/>
  <c r="Y294" i="2"/>
  <c r="AE294" i="2"/>
  <c r="X294" i="2"/>
  <c r="Z294" i="2"/>
  <c r="AA294" i="2"/>
  <c r="AB294" i="2"/>
  <c r="U294" i="2"/>
  <c r="AC294" i="2"/>
  <c r="V294" i="2"/>
  <c r="AD294" i="2"/>
  <c r="U137" i="2"/>
  <c r="AA137" i="2"/>
  <c r="W137" i="2"/>
  <c r="AD137" i="2"/>
  <c r="AC137" i="2"/>
  <c r="V137" i="2"/>
  <c r="AE137" i="2"/>
  <c r="X137" i="2"/>
  <c r="Y137" i="2"/>
  <c r="Z137" i="2"/>
  <c r="U75" i="2"/>
  <c r="AA75" i="2"/>
  <c r="Z75" i="2"/>
  <c r="W75" i="2"/>
  <c r="AD75" i="2"/>
  <c r="AB75" i="2"/>
  <c r="AC75" i="2"/>
  <c r="AE75" i="2"/>
  <c r="V75" i="2"/>
  <c r="X75" i="2"/>
  <c r="Y322" i="2"/>
  <c r="AE322" i="2"/>
  <c r="U322" i="2"/>
  <c r="AB322" i="2"/>
  <c r="X322" i="2"/>
  <c r="Z322" i="2"/>
  <c r="AA322" i="2"/>
  <c r="AC322" i="2"/>
  <c r="AD322" i="2"/>
  <c r="V322" i="2"/>
  <c r="W168" i="2"/>
  <c r="AC168" i="2"/>
  <c r="X168" i="2"/>
  <c r="AE168" i="2"/>
  <c r="AA168" i="2"/>
  <c r="Z168" i="2"/>
  <c r="AB168" i="2"/>
  <c r="AD168" i="2"/>
  <c r="U168" i="2"/>
  <c r="V168" i="2"/>
  <c r="S329" i="2"/>
  <c r="S85" i="2"/>
  <c r="S210" i="2"/>
  <c r="S83" i="2"/>
  <c r="S237" i="2"/>
  <c r="S82" i="2"/>
  <c r="S235" i="2"/>
  <c r="S179" i="2"/>
  <c r="U106" i="2"/>
  <c r="AA106" i="2"/>
  <c r="W106" i="2"/>
  <c r="AD106" i="2"/>
  <c r="X106" i="2"/>
  <c r="Y106" i="2"/>
  <c r="Z106" i="2"/>
  <c r="AB106" i="2"/>
  <c r="AC106" i="2"/>
  <c r="W269" i="2"/>
  <c r="AC269" i="2"/>
  <c r="AA269" i="2"/>
  <c r="Y269" i="2"/>
  <c r="Z269" i="2"/>
  <c r="AB269" i="2"/>
  <c r="U269" i="2"/>
  <c r="AD269" i="2"/>
  <c r="V269" i="2"/>
  <c r="AE269" i="2"/>
  <c r="U42" i="2"/>
  <c r="AA42" i="2"/>
  <c r="Z42" i="2"/>
  <c r="W42" i="2"/>
  <c r="AD42" i="2"/>
  <c r="X42" i="2"/>
  <c r="Y42" i="2"/>
  <c r="AB42" i="2"/>
  <c r="AC42" i="2"/>
  <c r="AE42" i="2"/>
  <c r="Y200" i="2"/>
  <c r="AE200" i="2"/>
  <c r="U200" i="2"/>
  <c r="AB200" i="2"/>
  <c r="X200" i="2"/>
  <c r="V200" i="2"/>
  <c r="W200" i="2"/>
  <c r="Z200" i="2"/>
  <c r="AA200" i="2"/>
  <c r="AC200" i="2"/>
  <c r="W15" i="2"/>
  <c r="AC15" i="2"/>
  <c r="X15" i="2"/>
  <c r="AE15" i="2"/>
  <c r="Y15" i="2"/>
  <c r="Z15" i="2"/>
  <c r="AA15" i="2"/>
  <c r="AB15" i="2"/>
  <c r="U15" i="2"/>
  <c r="V15" i="2"/>
  <c r="S174" i="2"/>
  <c r="W18" i="2"/>
  <c r="AB44" i="2"/>
  <c r="S290" i="2"/>
  <c r="W228" i="2"/>
  <c r="AD41" i="2"/>
  <c r="Z134" i="2"/>
  <c r="AD169" i="2"/>
  <c r="Z105" i="2"/>
  <c r="AA74" i="2"/>
  <c r="AC131" i="2"/>
  <c r="AD130" i="2"/>
  <c r="Y38" i="2"/>
  <c r="AE38" i="2"/>
  <c r="X38" i="2"/>
  <c r="U38" i="2"/>
  <c r="AB38" i="2"/>
  <c r="Z38" i="2"/>
  <c r="AA38" i="2"/>
  <c r="AC38" i="2"/>
  <c r="AD38" i="2"/>
  <c r="U70" i="2"/>
  <c r="AA70" i="2"/>
  <c r="W70" i="2"/>
  <c r="AD70" i="2"/>
  <c r="V70" i="2"/>
  <c r="AE70" i="2"/>
  <c r="X70" i="2"/>
  <c r="Y70" i="2"/>
  <c r="Z70" i="2"/>
  <c r="AB70" i="2"/>
  <c r="AC70" i="2"/>
  <c r="AD18" i="2"/>
  <c r="V18" i="2"/>
  <c r="S203" i="2"/>
  <c r="Z44" i="2"/>
  <c r="AD228" i="2"/>
  <c r="V228" i="2"/>
  <c r="S76" i="2"/>
  <c r="AB41" i="2"/>
  <c r="W134" i="2"/>
  <c r="S264" i="2"/>
  <c r="AB169" i="2"/>
  <c r="S321" i="2"/>
  <c r="U320" i="2"/>
  <c r="AA320" i="2"/>
  <c r="Z320" i="2"/>
  <c r="V320" i="2"/>
  <c r="AD320" i="2"/>
  <c r="W320" i="2"/>
  <c r="AE320" i="2"/>
  <c r="X320" i="2"/>
  <c r="Y320" i="2"/>
  <c r="AB259" i="2"/>
  <c r="Y166" i="2"/>
  <c r="AE166" i="2"/>
  <c r="U166" i="2"/>
  <c r="AB166" i="2"/>
  <c r="W166" i="2"/>
  <c r="X166" i="2"/>
  <c r="Z166" i="2"/>
  <c r="AA166" i="2"/>
  <c r="AB130" i="2"/>
  <c r="Y255" i="2"/>
  <c r="AE255" i="2"/>
  <c r="X255" i="2"/>
  <c r="U255" i="2"/>
  <c r="AC255" i="2"/>
  <c r="Z255" i="2"/>
  <c r="AB255" i="2"/>
  <c r="AD255" i="2"/>
  <c r="V255" i="2"/>
  <c r="W255" i="2"/>
  <c r="U127" i="2"/>
  <c r="AA127" i="2"/>
  <c r="V127" i="2"/>
  <c r="AB127" i="2"/>
  <c r="W127" i="2"/>
  <c r="AC127" i="2"/>
  <c r="AD127" i="2"/>
  <c r="X127" i="2"/>
  <c r="Y127" i="2"/>
  <c r="Z127" i="2"/>
  <c r="AE127" i="2"/>
  <c r="AC18" i="2"/>
  <c r="S17" i="2"/>
  <c r="AC228" i="2"/>
  <c r="W287" i="2"/>
  <c r="AC287" i="2"/>
  <c r="X287" i="2"/>
  <c r="AE287" i="2"/>
  <c r="AA287" i="2"/>
  <c r="AB287" i="2"/>
  <c r="U287" i="2"/>
  <c r="AD287" i="2"/>
  <c r="V287" i="2"/>
  <c r="Y131" i="2"/>
  <c r="AE131" i="2"/>
  <c r="U131" i="2"/>
  <c r="AB131" i="2"/>
  <c r="V131" i="2"/>
  <c r="AD131" i="2"/>
  <c r="W131" i="2"/>
  <c r="X131" i="2"/>
  <c r="Z131" i="2"/>
  <c r="U103" i="2"/>
  <c r="AA103" i="2"/>
  <c r="W103" i="2"/>
  <c r="AD103" i="2"/>
  <c r="Y103" i="2"/>
  <c r="AC103" i="2"/>
  <c r="AE103" i="2"/>
  <c r="V103" i="2"/>
  <c r="X103" i="2"/>
  <c r="Z103" i="2"/>
  <c r="Y18" i="2"/>
  <c r="AE18" i="2"/>
  <c r="X18" i="2"/>
  <c r="W44" i="2"/>
  <c r="AC44" i="2"/>
  <c r="AA44" i="2"/>
  <c r="Y228" i="2"/>
  <c r="AE228" i="2"/>
  <c r="X228" i="2"/>
  <c r="W41" i="2"/>
  <c r="AC41" i="2"/>
  <c r="X41" i="2"/>
  <c r="AE41" i="2"/>
  <c r="AA41" i="2"/>
  <c r="Y134" i="2"/>
  <c r="AE134" i="2"/>
  <c r="U134" i="2"/>
  <c r="AB134" i="2"/>
  <c r="X134" i="2"/>
  <c r="W169" i="2"/>
  <c r="AC169" i="2"/>
  <c r="X169" i="2"/>
  <c r="AE169" i="2"/>
  <c r="AA169" i="2"/>
  <c r="Y105" i="2"/>
  <c r="AE105" i="2"/>
  <c r="U105" i="2"/>
  <c r="AB105" i="2"/>
  <c r="X105" i="2"/>
  <c r="Y74" i="2"/>
  <c r="AE74" i="2"/>
  <c r="U74" i="2"/>
  <c r="AB74" i="2"/>
  <c r="W74" i="2"/>
  <c r="AD74" i="2"/>
  <c r="X74" i="2"/>
  <c r="W199" i="2"/>
  <c r="AC199" i="2"/>
  <c r="X199" i="2"/>
  <c r="AE199" i="2"/>
  <c r="Y199" i="2"/>
  <c r="Z199" i="2"/>
  <c r="AA199" i="2"/>
  <c r="S198" i="2"/>
  <c r="W259" i="2"/>
  <c r="AC259" i="2"/>
  <c r="X259" i="2"/>
  <c r="AE259" i="2"/>
  <c r="U259" i="2"/>
  <c r="AD259" i="2"/>
  <c r="V259" i="2"/>
  <c r="Y259" i="2"/>
  <c r="Z259" i="2"/>
  <c r="W130" i="2"/>
  <c r="AC130" i="2"/>
  <c r="X130" i="2"/>
  <c r="AE130" i="2"/>
  <c r="V130" i="2"/>
  <c r="Y130" i="2"/>
  <c r="Z130" i="2"/>
  <c r="AA130" i="2"/>
  <c r="U197" i="2"/>
  <c r="AA197" i="2"/>
  <c r="Z197" i="2"/>
  <c r="X197" i="2"/>
  <c r="Y197" i="2"/>
  <c r="AB197" i="2"/>
  <c r="AC197" i="2"/>
  <c r="U196" i="2"/>
  <c r="AA196" i="2"/>
  <c r="W196" i="2"/>
  <c r="AD196" i="2"/>
  <c r="Z196" i="2"/>
  <c r="AE196" i="2"/>
  <c r="V196" i="2"/>
  <c r="X196" i="2"/>
  <c r="Y196" i="2"/>
  <c r="AB196" i="2"/>
  <c r="AA18" i="2"/>
  <c r="AE44" i="2"/>
  <c r="V44" i="2"/>
  <c r="S171" i="2"/>
  <c r="AA228" i="2"/>
  <c r="V41" i="2"/>
  <c r="AC134" i="2"/>
  <c r="V169" i="2"/>
  <c r="AC105" i="2"/>
  <c r="V199" i="2"/>
  <c r="S262" i="2"/>
  <c r="S261" i="2"/>
  <c r="S104" i="2"/>
  <c r="AD166" i="2"/>
  <c r="W197" i="2"/>
  <c r="Y318" i="2"/>
  <c r="AE318" i="2"/>
  <c r="U318" i="2"/>
  <c r="AB318" i="2"/>
  <c r="X318" i="2"/>
  <c r="Z318" i="2"/>
  <c r="AA318" i="2"/>
  <c r="AC318" i="2"/>
  <c r="W286" i="2"/>
  <c r="AC286" i="2"/>
  <c r="AA286" i="2"/>
  <c r="U286" i="2"/>
  <c r="AD286" i="2"/>
  <c r="Y286" i="2"/>
  <c r="AB286" i="2"/>
  <c r="AE286" i="2"/>
  <c r="V286" i="2"/>
  <c r="X286" i="2"/>
  <c r="V317" i="2"/>
  <c r="AB317" i="2"/>
  <c r="W317" i="2"/>
  <c r="AC317" i="2"/>
  <c r="X317" i="2"/>
  <c r="AD317" i="2"/>
  <c r="AE317" i="2"/>
  <c r="U317" i="2"/>
  <c r="Y317" i="2"/>
  <c r="Z317" i="2"/>
  <c r="AA317" i="2"/>
  <c r="Y165" i="2"/>
  <c r="X165" i="2"/>
  <c r="AE165" i="2"/>
  <c r="W165" i="2"/>
  <c r="AB165" i="2"/>
  <c r="Y194" i="2"/>
  <c r="AE194" i="2"/>
  <c r="X194" i="2"/>
  <c r="Z194" i="2"/>
  <c r="U194" i="2"/>
  <c r="AC194" i="2"/>
  <c r="U72" i="2"/>
  <c r="AA72" i="2"/>
  <c r="W72" i="2"/>
  <c r="AD72" i="2"/>
  <c r="Z72" i="2"/>
  <c r="V72" i="2"/>
  <c r="AE72" i="2"/>
  <c r="U37" i="2"/>
  <c r="AA37" i="2"/>
  <c r="W37" i="2"/>
  <c r="AD37" i="2"/>
  <c r="AB37" i="2"/>
  <c r="X37" i="2"/>
  <c r="S36" i="2"/>
  <c r="W101" i="2"/>
  <c r="AC101" i="2"/>
  <c r="X101" i="2"/>
  <c r="AD101" i="2"/>
  <c r="Y101" i="2"/>
  <c r="AE101" i="2"/>
  <c r="AB101" i="2"/>
  <c r="U101" i="2"/>
  <c r="V101" i="2"/>
  <c r="V165" i="2"/>
  <c r="AD194" i="2"/>
  <c r="S73" i="2"/>
  <c r="AE37" i="2"/>
  <c r="AA101" i="2"/>
  <c r="U165" i="2"/>
  <c r="AB194" i="2"/>
  <c r="AC72" i="2"/>
  <c r="AC37" i="2"/>
  <c r="Y102" i="2"/>
  <c r="AE102" i="2"/>
  <c r="X102" i="2"/>
  <c r="AB102" i="2"/>
  <c r="W102" i="2"/>
  <c r="S10" i="2"/>
  <c r="Z101" i="2"/>
  <c r="X224" i="2"/>
  <c r="AD224" i="2"/>
  <c r="Y224" i="2"/>
  <c r="AE224" i="2"/>
  <c r="Z224" i="2"/>
  <c r="U224" i="2"/>
  <c r="AA224" i="2"/>
  <c r="V224" i="2"/>
  <c r="W224" i="2"/>
  <c r="S258" i="2"/>
  <c r="AD165" i="2"/>
  <c r="S195" i="2"/>
  <c r="AA194" i="2"/>
  <c r="AB72" i="2"/>
  <c r="Z37" i="2"/>
  <c r="V102" i="2"/>
  <c r="AC224" i="2"/>
  <c r="AC165" i="2"/>
  <c r="W194" i="2"/>
  <c r="Y72" i="2"/>
  <c r="Y71" i="2"/>
  <c r="AE71" i="2"/>
  <c r="X71" i="2"/>
  <c r="AA71" i="2"/>
  <c r="V71" i="2"/>
  <c r="AD71" i="2"/>
  <c r="Y37" i="2"/>
  <c r="U102" i="2"/>
  <c r="U163" i="2"/>
  <c r="AA163" i="2"/>
  <c r="V163" i="2"/>
  <c r="AB163" i="2"/>
  <c r="W163" i="2"/>
  <c r="AC163" i="2"/>
  <c r="AD163" i="2"/>
  <c r="AE163" i="2"/>
  <c r="X163" i="2"/>
  <c r="AB224" i="2"/>
  <c r="S11" i="2"/>
  <c r="AB9" i="2"/>
  <c r="AB69" i="2"/>
  <c r="S7" i="2"/>
  <c r="U285" i="2"/>
  <c r="AA285" i="2"/>
  <c r="V285" i="2"/>
  <c r="AB285" i="2"/>
  <c r="W285" i="2"/>
  <c r="AC285" i="2"/>
  <c r="AD285" i="2"/>
  <c r="W9" i="2"/>
  <c r="AC9" i="2"/>
  <c r="X9" i="2"/>
  <c r="AD9" i="2"/>
  <c r="Y9" i="2"/>
  <c r="AE9" i="2"/>
  <c r="W69" i="2"/>
  <c r="AC69" i="2"/>
  <c r="X69" i="2"/>
  <c r="AD69" i="2"/>
  <c r="Y69" i="2"/>
  <c r="AE69" i="2"/>
  <c r="X284" i="2"/>
  <c r="AD284" i="2"/>
  <c r="Y284" i="2"/>
  <c r="AE284" i="2"/>
  <c r="Z284" i="2"/>
  <c r="U284" i="2"/>
  <c r="AA284" i="2"/>
  <c r="V284" i="2"/>
  <c r="X252" i="2"/>
  <c r="AD252" i="2"/>
  <c r="Y252" i="2"/>
  <c r="AE252" i="2"/>
  <c r="Z252" i="2"/>
  <c r="U252" i="2"/>
  <c r="AA252" i="2"/>
  <c r="V252" i="2"/>
  <c r="X164" i="2"/>
  <c r="AD164" i="2"/>
  <c r="Y164" i="2"/>
  <c r="AE164" i="2"/>
  <c r="V164" i="2"/>
  <c r="V9" i="2"/>
  <c r="V69" i="2"/>
  <c r="AE285" i="2"/>
  <c r="U226" i="2"/>
  <c r="AA226" i="2"/>
  <c r="V226" i="2"/>
  <c r="AB226" i="2"/>
  <c r="W226" i="2"/>
  <c r="AC226" i="2"/>
  <c r="AD226" i="2"/>
  <c r="AB284" i="2"/>
  <c r="AB252" i="2"/>
  <c r="S192" i="2"/>
  <c r="S8" i="2"/>
  <c r="S191" i="2"/>
  <c r="S316" i="2"/>
  <c r="S34" i="2"/>
  <c r="W225" i="2"/>
  <c r="AC225" i="2"/>
  <c r="X225" i="2"/>
  <c r="AD225" i="2"/>
  <c r="Y225" i="2"/>
  <c r="AE225" i="2"/>
  <c r="V68" i="2"/>
  <c r="AB68" i="2"/>
  <c r="W68" i="2"/>
  <c r="AC68" i="2"/>
  <c r="X68" i="2"/>
  <c r="AD68" i="2"/>
  <c r="Y68" i="2"/>
  <c r="AE68" i="2"/>
  <c r="V6" i="2"/>
  <c r="AB6" i="2"/>
  <c r="W6" i="2"/>
  <c r="AC6" i="2"/>
  <c r="X6" i="2"/>
  <c r="AD6" i="2"/>
  <c r="Y6" i="2"/>
  <c r="AE6" i="2"/>
  <c r="V5" i="2"/>
  <c r="AB5" i="2"/>
  <c r="W5" i="2"/>
  <c r="AC5" i="2"/>
  <c r="X5" i="2"/>
  <c r="AD5" i="2"/>
  <c r="Y5" i="2"/>
  <c r="AE5" i="2"/>
  <c r="S314" i="2"/>
  <c r="S33" i="2"/>
  <c r="S67" i="2"/>
  <c r="S223" i="2"/>
  <c r="AE313" i="2"/>
  <c r="Y313" i="2"/>
  <c r="AD313" i="2"/>
  <c r="X313" i="2"/>
  <c r="AC313" i="2"/>
  <c r="W313" i="2"/>
  <c r="AB313" i="2"/>
  <c r="AD16" i="2" l="1"/>
  <c r="AB201" i="2"/>
  <c r="U276" i="2"/>
  <c r="V23" i="2"/>
  <c r="X23" i="2"/>
  <c r="AB304" i="2"/>
  <c r="AB335" i="2"/>
  <c r="W297" i="2"/>
  <c r="AD243" i="2"/>
  <c r="Z340" i="2"/>
  <c r="X120" i="2"/>
  <c r="Y249" i="2"/>
  <c r="AE94" i="2"/>
  <c r="AA94" i="2"/>
  <c r="AC186" i="2"/>
  <c r="AD120" i="2"/>
  <c r="AC92" i="2"/>
  <c r="Z92" i="2"/>
  <c r="Z344" i="2"/>
  <c r="Z87" i="2"/>
  <c r="AD87" i="2"/>
  <c r="Y94" i="2"/>
  <c r="V315" i="2"/>
  <c r="W315" i="2"/>
  <c r="X32" i="2"/>
  <c r="AB32" i="2"/>
  <c r="AE154" i="2"/>
  <c r="AD250" i="2"/>
  <c r="U250" i="2"/>
  <c r="AE121" i="2"/>
  <c r="AE188" i="2"/>
  <c r="Z188" i="2"/>
  <c r="AE157" i="2"/>
  <c r="Y157" i="2"/>
  <c r="Y159" i="2"/>
  <c r="AA159" i="2"/>
  <c r="AD156" i="2"/>
  <c r="Z156" i="2"/>
  <c r="AD309" i="2"/>
  <c r="AB309" i="2"/>
  <c r="AC279" i="2"/>
  <c r="Y279" i="2"/>
  <c r="AE295" i="2"/>
  <c r="V295" i="2"/>
  <c r="AC295" i="2"/>
  <c r="Y139" i="2"/>
  <c r="AA139" i="2"/>
  <c r="Y84" i="2"/>
  <c r="U84" i="2"/>
  <c r="Z164" i="2"/>
  <c r="AA164" i="2"/>
  <c r="AB164" i="2"/>
  <c r="U164" i="2"/>
  <c r="W164" i="2"/>
  <c r="AC164" i="2"/>
  <c r="V166" i="2"/>
  <c r="AC166" i="2"/>
  <c r="Z90" i="2"/>
  <c r="AC90" i="2"/>
  <c r="V90" i="2"/>
  <c r="AE90" i="2"/>
  <c r="Y287" i="2"/>
  <c r="Z287" i="2"/>
  <c r="AA9" i="2"/>
  <c r="Z9" i="2"/>
  <c r="U9" i="2"/>
  <c r="Y324" i="2"/>
  <c r="AA324" i="2"/>
  <c r="AE238" i="2"/>
  <c r="Z238" i="2"/>
  <c r="V38" i="2"/>
  <c r="W38" i="2"/>
  <c r="U18" i="2"/>
  <c r="AB18" i="2"/>
  <c r="Z18" i="2"/>
  <c r="AB199" i="2"/>
  <c r="U199" i="2"/>
  <c r="AD199" i="2"/>
  <c r="AA242" i="2"/>
  <c r="AC242" i="2"/>
  <c r="Y242" i="2"/>
  <c r="AB150" i="2"/>
  <c r="AC150" i="2"/>
  <c r="X340" i="2"/>
  <c r="AD94" i="2"/>
  <c r="Z94" i="2"/>
  <c r="AC120" i="2"/>
  <c r="W92" i="2"/>
  <c r="U92" i="2"/>
  <c r="AA315" i="2"/>
  <c r="Y315" i="2"/>
  <c r="W32" i="2"/>
  <c r="U32" i="2"/>
  <c r="Y250" i="2"/>
  <c r="AC250" i="2"/>
  <c r="Z121" i="2"/>
  <c r="AC121" i="2"/>
  <c r="AD188" i="2"/>
  <c r="AA188" i="2"/>
  <c r="X157" i="2"/>
  <c r="W157" i="2"/>
  <c r="AB156" i="2"/>
  <c r="AC156" i="2"/>
  <c r="Z309" i="2"/>
  <c r="U309" i="2"/>
  <c r="X279" i="2"/>
  <c r="Z279" i="2"/>
  <c r="Z326" i="2"/>
  <c r="AA326" i="2"/>
  <c r="AA215" i="2"/>
  <c r="AE215" i="2"/>
  <c r="Y177" i="2"/>
  <c r="AA177" i="2"/>
  <c r="AE331" i="2"/>
  <c r="W331" i="2"/>
  <c r="AB331" i="2"/>
  <c r="V331" i="2"/>
  <c r="AD331" i="2"/>
  <c r="Z41" i="2"/>
  <c r="U41" i="2"/>
  <c r="Y41" i="2"/>
  <c r="U25" i="2"/>
  <c r="W25" i="2"/>
  <c r="AA25" i="2"/>
  <c r="Z226" i="2"/>
  <c r="X226" i="2"/>
  <c r="Y226" i="2"/>
  <c r="AE226" i="2"/>
  <c r="AB114" i="2"/>
  <c r="V114" i="2"/>
  <c r="W114" i="2"/>
  <c r="AD114" i="2"/>
  <c r="AE114" i="2"/>
  <c r="Y89" i="2"/>
  <c r="Z89" i="2"/>
  <c r="U89" i="2"/>
  <c r="AD89" i="2"/>
  <c r="AC26" i="2"/>
  <c r="AB26" i="2"/>
  <c r="W221" i="2"/>
  <c r="U221" i="2"/>
  <c r="AB221" i="2"/>
  <c r="AE299" i="2"/>
  <c r="W299" i="2"/>
  <c r="V299" i="2"/>
  <c r="AC299" i="2"/>
  <c r="U306" i="2"/>
  <c r="AD306" i="2"/>
  <c r="X306" i="2"/>
  <c r="Y306" i="2"/>
  <c r="Y330" i="2"/>
  <c r="U330" i="2"/>
  <c r="AB212" i="2"/>
  <c r="AD212" i="2"/>
  <c r="V212" i="2"/>
  <c r="W212" i="2"/>
  <c r="AE212" i="2"/>
  <c r="V175" i="2"/>
  <c r="AD175" i="2"/>
  <c r="W176" i="2"/>
  <c r="AD176" i="2"/>
  <c r="AD340" i="2"/>
  <c r="AE340" i="2"/>
  <c r="V340" i="2"/>
  <c r="V249" i="2"/>
  <c r="AD249" i="2"/>
  <c r="AA249" i="2"/>
  <c r="AA30" i="2"/>
  <c r="U30" i="2"/>
  <c r="AB30" i="2"/>
  <c r="AB94" i="2"/>
  <c r="Z120" i="2"/>
  <c r="Y120" i="2"/>
  <c r="AB315" i="2"/>
  <c r="AE32" i="2"/>
  <c r="Z250" i="2"/>
  <c r="AD121" i="2"/>
  <c r="Y188" i="2"/>
  <c r="U157" i="2"/>
  <c r="X156" i="2"/>
  <c r="X309" i="2"/>
  <c r="U279" i="2"/>
  <c r="AA102" i="2"/>
  <c r="AC102" i="2"/>
  <c r="AD102" i="2"/>
  <c r="Z102" i="2"/>
  <c r="W284" i="2"/>
  <c r="AC284" i="2"/>
  <c r="Y44" i="2"/>
  <c r="AD44" i="2"/>
  <c r="U44" i="2"/>
  <c r="X44" i="2"/>
  <c r="V205" i="2"/>
  <c r="AC205" i="2"/>
  <c r="Z234" i="2"/>
  <c r="Y234" i="2"/>
  <c r="AA344" i="2"/>
  <c r="U344" i="2"/>
  <c r="AB344" i="2"/>
  <c r="AC146" i="2"/>
  <c r="X146" i="2"/>
  <c r="AE146" i="2"/>
  <c r="U244" i="2"/>
  <c r="Y244" i="2"/>
  <c r="X244" i="2"/>
  <c r="AD244" i="2"/>
  <c r="W203" i="2"/>
  <c r="AC203" i="2"/>
  <c r="AA203" i="2"/>
  <c r="AB203" i="2"/>
  <c r="U203" i="2"/>
  <c r="AD203" i="2"/>
  <c r="V203" i="2"/>
  <c r="AE203" i="2"/>
  <c r="X203" i="2"/>
  <c r="Y203" i="2"/>
  <c r="Z203" i="2"/>
  <c r="Z179" i="2"/>
  <c r="W179" i="2"/>
  <c r="AD179" i="2"/>
  <c r="X179" i="2"/>
  <c r="AE179" i="2"/>
  <c r="Y179" i="2"/>
  <c r="AA179" i="2"/>
  <c r="U179" i="2"/>
  <c r="V179" i="2"/>
  <c r="AB179" i="2"/>
  <c r="AC179" i="2"/>
  <c r="V111" i="2"/>
  <c r="AB111" i="2"/>
  <c r="Y111" i="2"/>
  <c r="AE111" i="2"/>
  <c r="Z111" i="2"/>
  <c r="U111" i="2"/>
  <c r="W111" i="2"/>
  <c r="X111" i="2"/>
  <c r="AA111" i="2"/>
  <c r="AD111" i="2"/>
  <c r="AC111" i="2"/>
  <c r="Z33" i="2"/>
  <c r="U33" i="2"/>
  <c r="AA33" i="2"/>
  <c r="V33" i="2"/>
  <c r="AB33" i="2"/>
  <c r="W33" i="2"/>
  <c r="AC33" i="2"/>
  <c r="AD33" i="2"/>
  <c r="X33" i="2"/>
  <c r="Y33" i="2"/>
  <c r="AE33" i="2"/>
  <c r="Z192" i="2"/>
  <c r="U192" i="2"/>
  <c r="AA192" i="2"/>
  <c r="X192" i="2"/>
  <c r="AC192" i="2"/>
  <c r="AD192" i="2"/>
  <c r="V192" i="2"/>
  <c r="AE192" i="2"/>
  <c r="W192" i="2"/>
  <c r="Y192" i="2"/>
  <c r="AB192" i="2"/>
  <c r="W10" i="2"/>
  <c r="AC10" i="2"/>
  <c r="AA10" i="2"/>
  <c r="V10" i="2"/>
  <c r="AE10" i="2"/>
  <c r="Y10" i="2"/>
  <c r="Z10" i="2"/>
  <c r="U10" i="2"/>
  <c r="X10" i="2"/>
  <c r="AB10" i="2"/>
  <c r="AD10" i="2"/>
  <c r="U36" i="2"/>
  <c r="AA36" i="2"/>
  <c r="W36" i="2"/>
  <c r="AD36" i="2"/>
  <c r="AC36" i="2"/>
  <c r="Y36" i="2"/>
  <c r="V36" i="2"/>
  <c r="X36" i="2"/>
  <c r="Z36" i="2"/>
  <c r="AB36" i="2"/>
  <c r="AE36" i="2"/>
  <c r="Z151" i="2"/>
  <c r="U151" i="2"/>
  <c r="AA151" i="2"/>
  <c r="AB151" i="2"/>
  <c r="AC151" i="2"/>
  <c r="V151" i="2"/>
  <c r="AD151" i="2"/>
  <c r="W151" i="2"/>
  <c r="AE151" i="2"/>
  <c r="X151" i="2"/>
  <c r="Y151" i="2"/>
  <c r="W195" i="2"/>
  <c r="AC195" i="2"/>
  <c r="AA195" i="2"/>
  <c r="Y195" i="2"/>
  <c r="U195" i="2"/>
  <c r="AD195" i="2"/>
  <c r="X195" i="2"/>
  <c r="Z195" i="2"/>
  <c r="AB195" i="2"/>
  <c r="AE195" i="2"/>
  <c r="V195" i="2"/>
  <c r="X209" i="2"/>
  <c r="AD209" i="2"/>
  <c r="Y209" i="2"/>
  <c r="AA209" i="2"/>
  <c r="U209" i="2"/>
  <c r="AB209" i="2"/>
  <c r="V209" i="2"/>
  <c r="W209" i="2"/>
  <c r="AC209" i="2"/>
  <c r="Z209" i="2"/>
  <c r="AE209" i="2"/>
  <c r="X339" i="2"/>
  <c r="AD339" i="2"/>
  <c r="Y339" i="2"/>
  <c r="AE339" i="2"/>
  <c r="Z339" i="2"/>
  <c r="AA339" i="2"/>
  <c r="AB339" i="2"/>
  <c r="U339" i="2"/>
  <c r="AC339" i="2"/>
  <c r="V339" i="2"/>
  <c r="W339" i="2"/>
  <c r="W73" i="2"/>
  <c r="AC73" i="2"/>
  <c r="AA73" i="2"/>
  <c r="Z73" i="2"/>
  <c r="V73" i="2"/>
  <c r="AE73" i="2"/>
  <c r="U73" i="2"/>
  <c r="X73" i="2"/>
  <c r="Y73" i="2"/>
  <c r="AB73" i="2"/>
  <c r="AD73" i="2"/>
  <c r="V140" i="2"/>
  <c r="AB140" i="2"/>
  <c r="Y140" i="2"/>
  <c r="AE140" i="2"/>
  <c r="Z140" i="2"/>
  <c r="U140" i="2"/>
  <c r="W140" i="2"/>
  <c r="X140" i="2"/>
  <c r="AA140" i="2"/>
  <c r="AD140" i="2"/>
  <c r="AC140" i="2"/>
  <c r="Z109" i="2"/>
  <c r="V109" i="2"/>
  <c r="AB109" i="2"/>
  <c r="W109" i="2"/>
  <c r="AC109" i="2"/>
  <c r="X109" i="2"/>
  <c r="AD109" i="2"/>
  <c r="U109" i="2"/>
  <c r="Y109" i="2"/>
  <c r="AA109" i="2"/>
  <c r="AE109" i="2"/>
  <c r="W76" i="2"/>
  <c r="AC76" i="2"/>
  <c r="X76" i="2"/>
  <c r="AE76" i="2"/>
  <c r="AA76" i="2"/>
  <c r="AD76" i="2"/>
  <c r="U76" i="2"/>
  <c r="V76" i="2"/>
  <c r="Y76" i="2"/>
  <c r="Z76" i="2"/>
  <c r="AB76" i="2"/>
  <c r="Z82" i="2"/>
  <c r="W82" i="2"/>
  <c r="AD82" i="2"/>
  <c r="X82" i="2"/>
  <c r="AE82" i="2"/>
  <c r="Y82" i="2"/>
  <c r="AA82" i="2"/>
  <c r="U82" i="2"/>
  <c r="V82" i="2"/>
  <c r="AC82" i="2"/>
  <c r="AB82" i="2"/>
  <c r="Z57" i="2"/>
  <c r="AA57" i="2"/>
  <c r="U57" i="2"/>
  <c r="AC57" i="2"/>
  <c r="V57" i="2"/>
  <c r="AD57" i="2"/>
  <c r="X57" i="2"/>
  <c r="W57" i="2"/>
  <c r="Y57" i="2"/>
  <c r="AB57" i="2"/>
  <c r="AE57" i="2"/>
  <c r="U185" i="2"/>
  <c r="AA185" i="2"/>
  <c r="AB185" i="2"/>
  <c r="V185" i="2"/>
  <c r="AC185" i="2"/>
  <c r="W185" i="2"/>
  <c r="AD185" i="2"/>
  <c r="X185" i="2"/>
  <c r="AE185" i="2"/>
  <c r="Z185" i="2"/>
  <c r="Y185" i="2"/>
  <c r="U307" i="2"/>
  <c r="AA307" i="2"/>
  <c r="AB307" i="2"/>
  <c r="V307" i="2"/>
  <c r="AC307" i="2"/>
  <c r="X307" i="2"/>
  <c r="AE307" i="2"/>
  <c r="Y307" i="2"/>
  <c r="Z307" i="2"/>
  <c r="AD307" i="2"/>
  <c r="W307" i="2"/>
  <c r="W171" i="2"/>
  <c r="AC171" i="2"/>
  <c r="AA171" i="2"/>
  <c r="X171" i="2"/>
  <c r="Y171" i="2"/>
  <c r="Z171" i="2"/>
  <c r="AB171" i="2"/>
  <c r="U171" i="2"/>
  <c r="AD171" i="2"/>
  <c r="V171" i="2"/>
  <c r="AE171" i="2"/>
  <c r="Z217" i="2"/>
  <c r="W217" i="2"/>
  <c r="AD217" i="2"/>
  <c r="X217" i="2"/>
  <c r="AE217" i="2"/>
  <c r="AA217" i="2"/>
  <c r="U217" i="2"/>
  <c r="V217" i="2"/>
  <c r="Y217" i="2"/>
  <c r="AB217" i="2"/>
  <c r="AC217" i="2"/>
  <c r="Z329" i="2"/>
  <c r="W329" i="2"/>
  <c r="AD329" i="2"/>
  <c r="Y329" i="2"/>
  <c r="AA329" i="2"/>
  <c r="U329" i="2"/>
  <c r="V329" i="2"/>
  <c r="AB329" i="2"/>
  <c r="X329" i="2"/>
  <c r="AC329" i="2"/>
  <c r="AE329" i="2"/>
  <c r="X144" i="2"/>
  <c r="AD144" i="2"/>
  <c r="U144" i="2"/>
  <c r="AB144" i="2"/>
  <c r="AC144" i="2"/>
  <c r="V144" i="2"/>
  <c r="AE144" i="2"/>
  <c r="Y144" i="2"/>
  <c r="Z144" i="2"/>
  <c r="AA144" i="2"/>
  <c r="W144" i="2"/>
  <c r="W258" i="2"/>
  <c r="AC258" i="2"/>
  <c r="AA258" i="2"/>
  <c r="X258" i="2"/>
  <c r="AE258" i="2"/>
  <c r="V258" i="2"/>
  <c r="Y258" i="2"/>
  <c r="Z258" i="2"/>
  <c r="AB258" i="2"/>
  <c r="U258" i="2"/>
  <c r="AD258" i="2"/>
  <c r="Z240" i="2"/>
  <c r="AA240" i="2"/>
  <c r="V240" i="2"/>
  <c r="AD240" i="2"/>
  <c r="W240" i="2"/>
  <c r="AE240" i="2"/>
  <c r="Y240" i="2"/>
  <c r="U240" i="2"/>
  <c r="X240" i="2"/>
  <c r="AB240" i="2"/>
  <c r="AC240" i="2"/>
  <c r="Y34" i="2"/>
  <c r="AE34" i="2"/>
  <c r="Z34" i="2"/>
  <c r="U34" i="2"/>
  <c r="AA34" i="2"/>
  <c r="AC34" i="2"/>
  <c r="X34" i="2"/>
  <c r="W34" i="2"/>
  <c r="AB34" i="2"/>
  <c r="AD34" i="2"/>
  <c r="V34" i="2"/>
  <c r="W11" i="2"/>
  <c r="AC11" i="2"/>
  <c r="AA11" i="2"/>
  <c r="AB11" i="2"/>
  <c r="X11" i="2"/>
  <c r="AD11" i="2"/>
  <c r="AE11" i="2"/>
  <c r="U11" i="2"/>
  <c r="V11" i="2"/>
  <c r="Y11" i="2"/>
  <c r="Z11" i="2"/>
  <c r="W104" i="2"/>
  <c r="AC104" i="2"/>
  <c r="X104" i="2"/>
  <c r="AE104" i="2"/>
  <c r="AB104" i="2"/>
  <c r="U104" i="2"/>
  <c r="AD104" i="2"/>
  <c r="V104" i="2"/>
  <c r="Y104" i="2"/>
  <c r="Z104" i="2"/>
  <c r="AA104" i="2"/>
  <c r="W17" i="2"/>
  <c r="AC17" i="2"/>
  <c r="AA17" i="2"/>
  <c r="U17" i="2"/>
  <c r="AD17" i="2"/>
  <c r="V17" i="2"/>
  <c r="AE17" i="2"/>
  <c r="X17" i="2"/>
  <c r="Y17" i="2"/>
  <c r="Z17" i="2"/>
  <c r="AB17" i="2"/>
  <c r="W321" i="2"/>
  <c r="AC321" i="2"/>
  <c r="X321" i="2"/>
  <c r="AE321" i="2"/>
  <c r="AA321" i="2"/>
  <c r="AD321" i="2"/>
  <c r="U321" i="2"/>
  <c r="V321" i="2"/>
  <c r="Y321" i="2"/>
  <c r="Z321" i="2"/>
  <c r="AB321" i="2"/>
  <c r="Z237" i="2"/>
  <c r="W237" i="2"/>
  <c r="AD237" i="2"/>
  <c r="Y237" i="2"/>
  <c r="AA237" i="2"/>
  <c r="U237" i="2"/>
  <c r="V237" i="2"/>
  <c r="X237" i="2"/>
  <c r="AB237" i="2"/>
  <c r="AC237" i="2"/>
  <c r="AE237" i="2"/>
  <c r="X47" i="2"/>
  <c r="AD47" i="2"/>
  <c r="Z47" i="2"/>
  <c r="U47" i="2"/>
  <c r="AA47" i="2"/>
  <c r="V47" i="2"/>
  <c r="AB47" i="2"/>
  <c r="Y47" i="2"/>
  <c r="AC47" i="2"/>
  <c r="AE47" i="2"/>
  <c r="W47" i="2"/>
  <c r="V49" i="2"/>
  <c r="AB49" i="2"/>
  <c r="Z49" i="2"/>
  <c r="U49" i="2"/>
  <c r="AD49" i="2"/>
  <c r="W49" i="2"/>
  <c r="AE49" i="2"/>
  <c r="X49" i="2"/>
  <c r="Y49" i="2"/>
  <c r="AC49" i="2"/>
  <c r="AA49" i="2"/>
  <c r="W138" i="2"/>
  <c r="AC138" i="2"/>
  <c r="AA138" i="2"/>
  <c r="U138" i="2"/>
  <c r="AB138" i="2"/>
  <c r="V138" i="2"/>
  <c r="AD138" i="2"/>
  <c r="X138" i="2"/>
  <c r="AE138" i="2"/>
  <c r="Y138" i="2"/>
  <c r="Z138" i="2"/>
  <c r="Z334" i="2"/>
  <c r="AA334" i="2"/>
  <c r="V334" i="2"/>
  <c r="AD334" i="2"/>
  <c r="W334" i="2"/>
  <c r="AE334" i="2"/>
  <c r="Y334" i="2"/>
  <c r="X334" i="2"/>
  <c r="AB334" i="2"/>
  <c r="AC334" i="2"/>
  <c r="U334" i="2"/>
  <c r="X21" i="2"/>
  <c r="AD21" i="2"/>
  <c r="Y21" i="2"/>
  <c r="Z21" i="2"/>
  <c r="AA21" i="2"/>
  <c r="U21" i="2"/>
  <c r="AB21" i="2"/>
  <c r="V21" i="2"/>
  <c r="W21" i="2"/>
  <c r="AC21" i="2"/>
  <c r="AE21" i="2"/>
  <c r="U119" i="2"/>
  <c r="AA119" i="2"/>
  <c r="AB119" i="2"/>
  <c r="V119" i="2"/>
  <c r="AC119" i="2"/>
  <c r="W119" i="2"/>
  <c r="AD119" i="2"/>
  <c r="X119" i="2"/>
  <c r="AE119" i="2"/>
  <c r="Y119" i="2"/>
  <c r="Z119" i="2"/>
  <c r="Y8" i="2"/>
  <c r="AE8" i="2"/>
  <c r="Z8" i="2"/>
  <c r="U8" i="2"/>
  <c r="AA8" i="2"/>
  <c r="X8" i="2"/>
  <c r="W8" i="2"/>
  <c r="AB8" i="2"/>
  <c r="AC8" i="2"/>
  <c r="AD8" i="2"/>
  <c r="V8" i="2"/>
  <c r="X7" i="2"/>
  <c r="AD7" i="2"/>
  <c r="Y7" i="2"/>
  <c r="AE7" i="2"/>
  <c r="Z7" i="2"/>
  <c r="U7" i="2"/>
  <c r="AA7" i="2"/>
  <c r="V7" i="2"/>
  <c r="W7" i="2"/>
  <c r="AB7" i="2"/>
  <c r="AC7" i="2"/>
  <c r="Z85" i="2"/>
  <c r="W85" i="2"/>
  <c r="AD85" i="2"/>
  <c r="Y85" i="2"/>
  <c r="AA85" i="2"/>
  <c r="AB85" i="2"/>
  <c r="AC85" i="2"/>
  <c r="U85" i="2"/>
  <c r="V85" i="2"/>
  <c r="X85" i="2"/>
  <c r="AE85" i="2"/>
  <c r="Z141" i="2"/>
  <c r="X141" i="2"/>
  <c r="AD141" i="2"/>
  <c r="U141" i="2"/>
  <c r="AC141" i="2"/>
  <c r="V141" i="2"/>
  <c r="AE141" i="2"/>
  <c r="W141" i="2"/>
  <c r="Y141" i="2"/>
  <c r="AB141" i="2"/>
  <c r="AA141" i="2"/>
  <c r="Z219" i="2"/>
  <c r="U219" i="2"/>
  <c r="AA219" i="2"/>
  <c r="W219" i="2"/>
  <c r="AC219" i="2"/>
  <c r="Y219" i="2"/>
  <c r="AB219" i="2"/>
  <c r="AD219" i="2"/>
  <c r="AE219" i="2"/>
  <c r="X219" i="2"/>
  <c r="V219" i="2"/>
  <c r="X300" i="2"/>
  <c r="AD300" i="2"/>
  <c r="Y300" i="2"/>
  <c r="AA300" i="2"/>
  <c r="U300" i="2"/>
  <c r="AB300" i="2"/>
  <c r="AC300" i="2"/>
  <c r="AE300" i="2"/>
  <c r="V300" i="2"/>
  <c r="W300" i="2"/>
  <c r="Z300" i="2"/>
  <c r="W290" i="2"/>
  <c r="AC290" i="2"/>
  <c r="AA290" i="2"/>
  <c r="Z290" i="2"/>
  <c r="AB290" i="2"/>
  <c r="U290" i="2"/>
  <c r="AD290" i="2"/>
  <c r="V290" i="2"/>
  <c r="AE290" i="2"/>
  <c r="X290" i="2"/>
  <c r="Y290" i="2"/>
  <c r="Z235" i="2"/>
  <c r="W235" i="2"/>
  <c r="AD235" i="2"/>
  <c r="X235" i="2"/>
  <c r="AE235" i="2"/>
  <c r="Y235" i="2"/>
  <c r="AA235" i="2"/>
  <c r="AB235" i="2"/>
  <c r="AC235" i="2"/>
  <c r="U235" i="2"/>
  <c r="V235" i="2"/>
  <c r="V81" i="2"/>
  <c r="AB81" i="2"/>
  <c r="Y81" i="2"/>
  <c r="AE81" i="2"/>
  <c r="Z81" i="2"/>
  <c r="U81" i="2"/>
  <c r="W81" i="2"/>
  <c r="X81" i="2"/>
  <c r="AA81" i="2"/>
  <c r="AD81" i="2"/>
  <c r="AC81" i="2"/>
  <c r="Y316" i="2"/>
  <c r="AE316" i="2"/>
  <c r="Z316" i="2"/>
  <c r="U316" i="2"/>
  <c r="AA316" i="2"/>
  <c r="X316" i="2"/>
  <c r="W316" i="2"/>
  <c r="AB316" i="2"/>
  <c r="AC316" i="2"/>
  <c r="AD316" i="2"/>
  <c r="V316" i="2"/>
  <c r="Y261" i="2"/>
  <c r="AE261" i="2"/>
  <c r="U261" i="2"/>
  <c r="AB261" i="2"/>
  <c r="AC261" i="2"/>
  <c r="V261" i="2"/>
  <c r="AD261" i="2"/>
  <c r="W261" i="2"/>
  <c r="X261" i="2"/>
  <c r="Z261" i="2"/>
  <c r="AA261" i="2"/>
  <c r="W174" i="2"/>
  <c r="AC174" i="2"/>
  <c r="AA174" i="2"/>
  <c r="Z174" i="2"/>
  <c r="AB174" i="2"/>
  <c r="U174" i="2"/>
  <c r="AD174" i="2"/>
  <c r="V174" i="2"/>
  <c r="AE174" i="2"/>
  <c r="X174" i="2"/>
  <c r="Y174" i="2"/>
  <c r="Z83" i="2"/>
  <c r="W83" i="2"/>
  <c r="AD83" i="2"/>
  <c r="Y83" i="2"/>
  <c r="AA83" i="2"/>
  <c r="AB83" i="2"/>
  <c r="AC83" i="2"/>
  <c r="U83" i="2"/>
  <c r="V83" i="2"/>
  <c r="X83" i="2"/>
  <c r="AE83" i="2"/>
  <c r="X79" i="2"/>
  <c r="AD79" i="2"/>
  <c r="U79" i="2"/>
  <c r="AA79" i="2"/>
  <c r="V79" i="2"/>
  <c r="AB79" i="2"/>
  <c r="Y79" i="2"/>
  <c r="Z79" i="2"/>
  <c r="AC79" i="2"/>
  <c r="AE79" i="2"/>
  <c r="W79" i="2"/>
  <c r="Z178" i="2"/>
  <c r="X178" i="2"/>
  <c r="AD178" i="2"/>
  <c r="U178" i="2"/>
  <c r="AC178" i="2"/>
  <c r="V178" i="2"/>
  <c r="AE178" i="2"/>
  <c r="W178" i="2"/>
  <c r="Y178" i="2"/>
  <c r="AB178" i="2"/>
  <c r="AA178" i="2"/>
  <c r="Z302" i="2"/>
  <c r="AA302" i="2"/>
  <c r="W302" i="2"/>
  <c r="AE302" i="2"/>
  <c r="X302" i="2"/>
  <c r="AB302" i="2"/>
  <c r="U302" i="2"/>
  <c r="V302" i="2"/>
  <c r="Y302" i="2"/>
  <c r="AC302" i="2"/>
  <c r="AD302" i="2"/>
  <c r="V208" i="2"/>
  <c r="AB208" i="2"/>
  <c r="AA208" i="2"/>
  <c r="U208" i="2"/>
  <c r="AC208" i="2"/>
  <c r="W208" i="2"/>
  <c r="AD208" i="2"/>
  <c r="X208" i="2"/>
  <c r="AE208" i="2"/>
  <c r="Z208" i="2"/>
  <c r="Y208" i="2"/>
  <c r="Z211" i="2"/>
  <c r="AA211" i="2"/>
  <c r="AB211" i="2"/>
  <c r="U211" i="2"/>
  <c r="AC211" i="2"/>
  <c r="W211" i="2"/>
  <c r="AE211" i="2"/>
  <c r="V211" i="2"/>
  <c r="X211" i="2"/>
  <c r="Y211" i="2"/>
  <c r="AD211" i="2"/>
  <c r="Z218" i="2"/>
  <c r="U218" i="2"/>
  <c r="AA218" i="2"/>
  <c r="W218" i="2"/>
  <c r="AC218" i="2"/>
  <c r="Y218" i="2"/>
  <c r="AB218" i="2"/>
  <c r="AD218" i="2"/>
  <c r="AE218" i="2"/>
  <c r="X218" i="2"/>
  <c r="V218" i="2"/>
  <c r="X303" i="2"/>
  <c r="AD303" i="2"/>
  <c r="U303" i="2"/>
  <c r="AB303" i="2"/>
  <c r="Y303" i="2"/>
  <c r="Z303" i="2"/>
  <c r="AC303" i="2"/>
  <c r="W303" i="2"/>
  <c r="AA303" i="2"/>
  <c r="AE303" i="2"/>
  <c r="V303" i="2"/>
  <c r="Z58" i="2"/>
  <c r="U58" i="2"/>
  <c r="AA58" i="2"/>
  <c r="W58" i="2"/>
  <c r="AC58" i="2"/>
  <c r="Y58" i="2"/>
  <c r="AB58" i="2"/>
  <c r="AD58" i="2"/>
  <c r="AE58" i="2"/>
  <c r="V58" i="2"/>
  <c r="X58" i="2"/>
  <c r="X214" i="2"/>
  <c r="AD214" i="2"/>
  <c r="U214" i="2"/>
  <c r="AB214" i="2"/>
  <c r="AA214" i="2"/>
  <c r="AC214" i="2"/>
  <c r="W214" i="2"/>
  <c r="V214" i="2"/>
  <c r="Y214" i="2"/>
  <c r="Z214" i="2"/>
  <c r="AE214" i="2"/>
  <c r="Z67" i="2"/>
  <c r="U67" i="2"/>
  <c r="AA67" i="2"/>
  <c r="V67" i="2"/>
  <c r="AB67" i="2"/>
  <c r="W67" i="2"/>
  <c r="AC67" i="2"/>
  <c r="AD67" i="2"/>
  <c r="AE67" i="2"/>
  <c r="X67" i="2"/>
  <c r="Y67" i="2"/>
  <c r="Z337" i="2"/>
  <c r="U337" i="2"/>
  <c r="AA337" i="2"/>
  <c r="W337" i="2"/>
  <c r="AC337" i="2"/>
  <c r="Y337" i="2"/>
  <c r="AB337" i="2"/>
  <c r="AD337" i="2"/>
  <c r="AE337" i="2"/>
  <c r="V337" i="2"/>
  <c r="X337" i="2"/>
  <c r="V20" i="2"/>
  <c r="AB20" i="2"/>
  <c r="Z20" i="2"/>
  <c r="U20" i="2"/>
  <c r="AD20" i="2"/>
  <c r="W20" i="2"/>
  <c r="AE20" i="2"/>
  <c r="X20" i="2"/>
  <c r="Y20" i="2"/>
  <c r="AC20" i="2"/>
  <c r="AA20" i="2"/>
  <c r="Z314" i="2"/>
  <c r="U314" i="2"/>
  <c r="AA314" i="2"/>
  <c r="V314" i="2"/>
  <c r="AB314" i="2"/>
  <c r="W314" i="2"/>
  <c r="AC314" i="2"/>
  <c r="AD314" i="2"/>
  <c r="X314" i="2"/>
  <c r="Y314" i="2"/>
  <c r="AE314" i="2"/>
  <c r="U198" i="2"/>
  <c r="AA198" i="2"/>
  <c r="Z198" i="2"/>
  <c r="AB198" i="2"/>
  <c r="V198" i="2"/>
  <c r="AC198" i="2"/>
  <c r="W198" i="2"/>
  <c r="AD198" i="2"/>
  <c r="AE198" i="2"/>
  <c r="X198" i="2"/>
  <c r="Y198" i="2"/>
  <c r="Z110" i="2"/>
  <c r="V110" i="2"/>
  <c r="AB110" i="2"/>
  <c r="W110" i="2"/>
  <c r="AC110" i="2"/>
  <c r="X110" i="2"/>
  <c r="AD110" i="2"/>
  <c r="U110" i="2"/>
  <c r="Y110" i="2"/>
  <c r="AA110" i="2"/>
  <c r="AE110" i="2"/>
  <c r="Z338" i="2"/>
  <c r="U338" i="2"/>
  <c r="AA338" i="2"/>
  <c r="W338" i="2"/>
  <c r="AC338" i="2"/>
  <c r="Y338" i="2"/>
  <c r="AB338" i="2"/>
  <c r="AD338" i="2"/>
  <c r="AE338" i="2"/>
  <c r="V338" i="2"/>
  <c r="X338" i="2"/>
  <c r="Z223" i="2"/>
  <c r="U223" i="2"/>
  <c r="AA223" i="2"/>
  <c r="V223" i="2"/>
  <c r="AB223" i="2"/>
  <c r="W223" i="2"/>
  <c r="AC223" i="2"/>
  <c r="AD223" i="2"/>
  <c r="X223" i="2"/>
  <c r="Y223" i="2"/>
  <c r="AE223" i="2"/>
  <c r="Y191" i="2"/>
  <c r="AE191" i="2"/>
  <c r="Z191" i="2"/>
  <c r="U191" i="2"/>
  <c r="AA191" i="2"/>
  <c r="X191" i="2"/>
  <c r="AD191" i="2"/>
  <c r="V191" i="2"/>
  <c r="W191" i="2"/>
  <c r="AB191" i="2"/>
  <c r="AC191" i="2"/>
  <c r="U262" i="2"/>
  <c r="AA262" i="2"/>
  <c r="Z262" i="2"/>
  <c r="AC262" i="2"/>
  <c r="V262" i="2"/>
  <c r="AD262" i="2"/>
  <c r="W262" i="2"/>
  <c r="AE262" i="2"/>
  <c r="X262" i="2"/>
  <c r="Y262" i="2"/>
  <c r="AB262" i="2"/>
  <c r="W264" i="2"/>
  <c r="AC264" i="2"/>
  <c r="X264" i="2"/>
  <c r="AE264" i="2"/>
  <c r="AA264" i="2"/>
  <c r="AD264" i="2"/>
  <c r="U264" i="2"/>
  <c r="V264" i="2"/>
  <c r="Y264" i="2"/>
  <c r="Z264" i="2"/>
  <c r="AB264" i="2"/>
  <c r="Z210" i="2"/>
  <c r="W210" i="2"/>
  <c r="AD210" i="2"/>
  <c r="Y210" i="2"/>
  <c r="AA210" i="2"/>
  <c r="U210" i="2"/>
  <c r="V210" i="2"/>
  <c r="AB210" i="2"/>
  <c r="X210" i="2"/>
  <c r="AC210" i="2"/>
  <c r="AE210" i="2"/>
  <c r="V272" i="2"/>
  <c r="AB272" i="2"/>
  <c r="Y272" i="2"/>
  <c r="AE272" i="2"/>
  <c r="Z272" i="2"/>
  <c r="U272" i="2"/>
  <c r="W272" i="2"/>
  <c r="X272" i="2"/>
  <c r="AA272" i="2"/>
  <c r="AD272" i="2"/>
  <c r="AC272" i="2"/>
  <c r="V19" i="2"/>
  <c r="AB19" i="2"/>
  <c r="Z19" i="2"/>
  <c r="U19" i="2"/>
  <c r="AD19" i="2"/>
  <c r="W19" i="2"/>
  <c r="AE19" i="2"/>
  <c r="X19" i="2"/>
  <c r="Y19" i="2"/>
  <c r="AC19" i="2"/>
  <c r="AA19" i="2"/>
  <c r="Z91" i="2"/>
  <c r="AA91" i="2"/>
  <c r="W91" i="2"/>
  <c r="AE91" i="2"/>
  <c r="X91" i="2"/>
  <c r="AB91" i="2"/>
  <c r="Y91" i="2"/>
  <c r="AC91" i="2"/>
  <c r="AD91" i="2"/>
  <c r="U91" i="2"/>
  <c r="V91" i="2"/>
  <c r="Z147" i="2"/>
  <c r="AA147" i="2"/>
  <c r="AB147" i="2"/>
  <c r="U147" i="2"/>
  <c r="AC147" i="2"/>
  <c r="W147" i="2"/>
  <c r="AE147" i="2"/>
  <c r="AD147" i="2"/>
  <c r="V147" i="2"/>
  <c r="X147" i="2"/>
  <c r="Y147" i="2"/>
  <c r="X277" i="2"/>
  <c r="AD277" i="2"/>
  <c r="U277" i="2"/>
  <c r="AB277" i="2"/>
  <c r="AA277" i="2"/>
  <c r="AC277" i="2"/>
  <c r="W277" i="2"/>
  <c r="Z277" i="2"/>
  <c r="AE277" i="2"/>
  <c r="V277" i="2"/>
  <c r="Y277" i="2"/>
  <c r="U10" i="11"/>
  <c r="T10" i="11"/>
  <c r="S10" i="11"/>
  <c r="Q10" i="11"/>
  <c r="L10" i="11"/>
  <c r="U9" i="11"/>
  <c r="T9" i="11"/>
  <c r="S9" i="11"/>
  <c r="R9" i="11"/>
  <c r="Q9" i="11"/>
  <c r="P9" i="11"/>
  <c r="O9" i="11"/>
  <c r="N9" i="11"/>
  <c r="M9" i="11"/>
  <c r="L9" i="11"/>
  <c r="U8" i="11"/>
  <c r="T8" i="11"/>
  <c r="S8" i="11"/>
  <c r="Q8" i="11"/>
  <c r="L8" i="11"/>
  <c r="K8" i="11"/>
  <c r="U7" i="11"/>
  <c r="T7" i="11"/>
  <c r="S7" i="11"/>
  <c r="R7" i="11"/>
  <c r="Q7" i="11"/>
  <c r="P7" i="11"/>
  <c r="O7" i="11"/>
  <c r="N7" i="11"/>
  <c r="M7" i="11"/>
  <c r="L7" i="11"/>
  <c r="K7" i="11"/>
  <c r="U6" i="11"/>
  <c r="T6" i="11"/>
  <c r="S6" i="11"/>
  <c r="Q6" i="11"/>
  <c r="K6" i="11"/>
  <c r="U5" i="11"/>
  <c r="T5" i="11"/>
  <c r="S5" i="11"/>
  <c r="R5" i="11"/>
  <c r="Q5" i="11"/>
  <c r="P5" i="11"/>
  <c r="O5" i="11"/>
  <c r="N5" i="11"/>
  <c r="M5" i="11"/>
  <c r="L5" i="11"/>
  <c r="K5" i="11"/>
  <c r="U4" i="11"/>
  <c r="T4" i="11"/>
  <c r="S4" i="11"/>
  <c r="Q4" i="11"/>
  <c r="K4" i="11"/>
  <c r="U3" i="11"/>
  <c r="T3" i="11"/>
  <c r="S3" i="11"/>
  <c r="R3" i="11"/>
  <c r="Q3" i="11"/>
  <c r="P3" i="11"/>
  <c r="O3" i="11"/>
  <c r="N3" i="11"/>
  <c r="M3" i="11"/>
  <c r="L3" i="11"/>
  <c r="K3" i="11"/>
  <c r="U10" i="10" l="1"/>
  <c r="U8" i="10"/>
  <c r="U6" i="10"/>
  <c r="U4" i="10"/>
  <c r="T10" i="10"/>
  <c r="T8" i="10"/>
  <c r="T6" i="10"/>
  <c r="T4" i="10"/>
  <c r="S10" i="10"/>
  <c r="S8" i="10"/>
  <c r="S6" i="10"/>
  <c r="S4" i="10"/>
  <c r="Q10" i="10"/>
  <c r="Q8" i="10"/>
  <c r="Q6" i="10"/>
  <c r="Q4" i="10"/>
  <c r="L10" i="10"/>
  <c r="L8" i="10"/>
  <c r="K8" i="10"/>
  <c r="K6" i="10"/>
  <c r="K4" i="10"/>
  <c r="L13" i="4" l="1"/>
  <c r="J13" i="4"/>
  <c r="H13" i="4"/>
  <c r="F13" i="4"/>
  <c r="E3" i="4"/>
  <c r="E4" i="4"/>
  <c r="E5" i="4"/>
  <c r="E6" i="4"/>
  <c r="E7" i="4"/>
  <c r="E8" i="4"/>
  <c r="E9" i="4"/>
  <c r="E10" i="4"/>
  <c r="E11" i="4"/>
  <c r="E12" i="4"/>
  <c r="E2" i="4"/>
  <c r="O312" i="2" l="1"/>
  <c r="P312" i="2"/>
  <c r="Q312" i="2"/>
  <c r="R312" i="2"/>
  <c r="Q66" i="2"/>
  <c r="R66" i="2"/>
  <c r="Q283" i="2"/>
  <c r="R283" i="2"/>
  <c r="Q160" i="2"/>
  <c r="Q3" i="2"/>
  <c r="R3" i="2"/>
  <c r="Q4" i="2"/>
  <c r="R4" i="2"/>
  <c r="R222" i="2"/>
  <c r="O66" i="2"/>
  <c r="P66" i="2"/>
  <c r="O283" i="2"/>
  <c r="P283" i="2"/>
  <c r="O160" i="2"/>
  <c r="P160" i="2"/>
  <c r="O3" i="2"/>
  <c r="P3" i="2"/>
  <c r="O4" i="2"/>
  <c r="P4" i="2"/>
  <c r="P222" i="2"/>
  <c r="Q222" i="2"/>
  <c r="O222" i="2"/>
  <c r="S160" i="2" l="1"/>
  <c r="W160" i="2" s="1"/>
  <c r="S222" i="2"/>
  <c r="X222" i="2" s="1"/>
  <c r="S4" i="2"/>
  <c r="AC4" i="2" s="1"/>
  <c r="S283" i="2"/>
  <c r="S3" i="2"/>
  <c r="U3" i="2" s="1"/>
  <c r="S66" i="2"/>
  <c r="AD66" i="2" s="1"/>
  <c r="S312" i="2"/>
  <c r="AA3" i="2" l="1"/>
  <c r="AB4" i="2"/>
  <c r="AD3" i="2"/>
  <c r="U4" i="2"/>
  <c r="AD4" i="2"/>
  <c r="AB3" i="2"/>
  <c r="Y4" i="2"/>
  <c r="AE3" i="2"/>
  <c r="Z4" i="2"/>
  <c r="Y160" i="2"/>
  <c r="X3" i="2"/>
  <c r="W4" i="2"/>
  <c r="Z160" i="2"/>
  <c r="AE160" i="2"/>
  <c r="X160" i="2"/>
  <c r="AC160" i="2"/>
  <c r="W3" i="2"/>
  <c r="Y3" i="2"/>
  <c r="X4" i="2"/>
  <c r="V4" i="2"/>
  <c r="V160" i="2"/>
  <c r="AC3" i="2"/>
  <c r="V3" i="2"/>
  <c r="AE4" i="2"/>
  <c r="U160" i="2"/>
  <c r="Z3" i="2"/>
  <c r="AA4" i="2"/>
  <c r="AA160" i="2"/>
  <c r="AD160" i="2"/>
  <c r="V222" i="2"/>
  <c r="U222" i="2"/>
  <c r="Y222" i="2"/>
  <c r="AB222" i="2"/>
  <c r="AE222" i="2"/>
  <c r="W222" i="2"/>
  <c r="AD222" i="2"/>
  <c r="AA66" i="2"/>
  <c r="AE66" i="2"/>
  <c r="U66" i="2"/>
  <c r="V66" i="2"/>
  <c r="W66" i="2"/>
  <c r="AB66" i="2"/>
  <c r="Y66" i="2"/>
  <c r="X66" i="2"/>
  <c r="Z66" i="2"/>
  <c r="AE283" i="2"/>
  <c r="AB283" i="2"/>
  <c r="Z283" i="2"/>
  <c r="AD283" i="2"/>
  <c r="U283" i="2"/>
  <c r="W283" i="2"/>
  <c r="V283" i="2"/>
  <c r="AC283" i="2"/>
  <c r="X283" i="2"/>
  <c r="AA283" i="2"/>
  <c r="Y283" i="2"/>
  <c r="AC66" i="2"/>
  <c r="AC222" i="2"/>
  <c r="Z222" i="2"/>
  <c r="AB160" i="2"/>
  <c r="AA222" i="2"/>
  <c r="V312" i="2"/>
  <c r="AB312" i="2"/>
  <c r="W312" i="2"/>
  <c r="AC312" i="2"/>
  <c r="X312" i="2"/>
  <c r="AD312" i="2"/>
  <c r="Y312" i="2"/>
  <c r="AE312" i="2"/>
  <c r="Z312" i="2"/>
  <c r="U312" i="2"/>
  <c r="AA312" i="2"/>
  <c r="C8" i="4" l="1"/>
  <c r="Q2" i="11" s="1"/>
  <c r="C10" i="4"/>
  <c r="S2" i="11" s="1"/>
  <c r="C4" i="4"/>
  <c r="M2" i="11" s="1"/>
  <c r="C2" i="4"/>
  <c r="K2" i="11" s="1"/>
  <c r="C9" i="4"/>
  <c r="R2" i="11" s="1"/>
  <c r="C7" i="4"/>
  <c r="P2" i="11" s="1"/>
  <c r="C3" i="4"/>
  <c r="L2" i="11" s="1"/>
  <c r="C12" i="4"/>
  <c r="U2" i="11" s="1"/>
  <c r="C5" i="4"/>
  <c r="N2" i="11" s="1"/>
  <c r="C11" i="4"/>
  <c r="T2" i="11" s="1"/>
  <c r="C6" i="4"/>
  <c r="O2" i="11" s="1"/>
  <c r="D5" i="4" l="1"/>
  <c r="N2" i="10"/>
  <c r="D7" i="4"/>
  <c r="P2" i="10"/>
  <c r="D3" i="4"/>
  <c r="L2" i="10"/>
  <c r="D6" i="4"/>
  <c r="O2" i="10"/>
  <c r="D9" i="4"/>
  <c r="R2" i="10"/>
  <c r="D11" i="4"/>
  <c r="T2" i="10"/>
  <c r="D2" i="4"/>
  <c r="K2" i="10"/>
  <c r="D4" i="4"/>
  <c r="M2" i="10"/>
  <c r="D10" i="4"/>
  <c r="S2" i="10"/>
  <c r="D12" i="4"/>
  <c r="U2" i="10"/>
  <c r="D8" i="4"/>
  <c r="Q2" i="10"/>
</calcChain>
</file>

<file path=xl/sharedStrings.xml><?xml version="1.0" encoding="utf-8"?>
<sst xmlns="http://schemas.openxmlformats.org/spreadsheetml/2006/main" count="14639" uniqueCount="1118">
  <si>
    <t>Classe</t>
  </si>
  <si>
    <t>Nom</t>
  </si>
  <si>
    <t>Prénom</t>
  </si>
  <si>
    <t>VŒU 1</t>
  </si>
  <si>
    <t>Enseignement de spécialité</t>
  </si>
  <si>
    <t>Enseignement de spécialité hors établissement</t>
  </si>
  <si>
    <t>VŒU 2</t>
  </si>
  <si>
    <t>AVIS</t>
  </si>
  <si>
    <t>ABT</t>
  </si>
  <si>
    <t>Antoine</t>
  </si>
  <si>
    <t>1STMG</t>
  </si>
  <si>
    <t>201</t>
  </si>
  <si>
    <t>BADOWSKI</t>
  </si>
  <si>
    <t>Anais</t>
  </si>
  <si>
    <t>1générale</t>
  </si>
  <si>
    <t>MATHÉMATIQUES</t>
  </si>
  <si>
    <t>PHYSIQUE-CHIMIE</t>
  </si>
  <si>
    <t>LANGUES, LITTÉRATURE &amp; CULTURES ÉTRANGÈRES - ANGLAIS</t>
  </si>
  <si>
    <t>SCIENCES VIE &amp; TERRE</t>
  </si>
  <si>
    <t/>
  </si>
  <si>
    <t>BAK</t>
  </si>
  <si>
    <t>Maxence</t>
  </si>
  <si>
    <t>NUMÉRIQUE ET SCIENCES INFORMATIQUES</t>
  </si>
  <si>
    <t>HUMANITÉS, LITTÉRATURE ET PHILOSOPHIE</t>
  </si>
  <si>
    <t>ÉDUCATION PHYSIQUE, PRATIQUES ET CULTURE SPORTIVES</t>
  </si>
  <si>
    <t>LANGUES, LITTÉRATURE &amp; CULTURES ÉTRANGÈRES - ALLEMAND</t>
  </si>
  <si>
    <t xml:space="preserve"> </t>
  </si>
  <si>
    <t>BEAULIEUX</t>
  </si>
  <si>
    <t>Gabriel</t>
  </si>
  <si>
    <t>HIST-GÉO. GÉOPOLITIQUE &amp; SC. POLITIQUES</t>
  </si>
  <si>
    <t>SC. ÉCONO. &amp; SOCIALES</t>
  </si>
  <si>
    <t>BENALI</t>
  </si>
  <si>
    <t>Adam</t>
  </si>
  <si>
    <t>Adil</t>
  </si>
  <si>
    <t>LANGUES, LITTÉRATURE &amp; CULTURES ÉTRANGÈRES - ESPAGNOL</t>
  </si>
  <si>
    <t>BOURGEOIS</t>
  </si>
  <si>
    <t>Evan</t>
  </si>
  <si>
    <t>BREJNAKOWSKI</t>
  </si>
  <si>
    <t>Lana</t>
  </si>
  <si>
    <t>BROUTA</t>
  </si>
  <si>
    <t>Louis</t>
  </si>
  <si>
    <t>CABY</t>
  </si>
  <si>
    <t>Lorane</t>
  </si>
  <si>
    <t>CASIER</t>
  </si>
  <si>
    <t>CELINA</t>
  </si>
  <si>
    <t>VOIE PRO</t>
  </si>
  <si>
    <t>MAELLE</t>
  </si>
  <si>
    <t>CHOTEAU</t>
  </si>
  <si>
    <t>Quentin</t>
  </si>
  <si>
    <t>CHRISTIAENS</t>
  </si>
  <si>
    <t>DEFOIS</t>
  </si>
  <si>
    <t>Alexy</t>
  </si>
  <si>
    <t>DUCROCQ</t>
  </si>
  <si>
    <t>Christophe</t>
  </si>
  <si>
    <t>DUPUY</t>
  </si>
  <si>
    <t>Lilou</t>
  </si>
  <si>
    <t>HOSSELET</t>
  </si>
  <si>
    <t>Jade</t>
  </si>
  <si>
    <t>HUMEZ</t>
  </si>
  <si>
    <t>Mathys</t>
  </si>
  <si>
    <t>1STI2D</t>
  </si>
  <si>
    <t>KAHUNDA</t>
  </si>
  <si>
    <t>Wesley</t>
  </si>
  <si>
    <t>LABBE</t>
  </si>
  <si>
    <t>NOAH</t>
  </si>
  <si>
    <t>MANDRELIER</t>
  </si>
  <si>
    <t>Eliott</t>
  </si>
  <si>
    <t>LANGUES, LITTÉRATURE &amp; CULTURES ÉTRANGÈRES - ANGLAIS MONDE CONTEMPORAIN</t>
  </si>
  <si>
    <t>MARCHIENNE</t>
  </si>
  <si>
    <t>ROMANE</t>
  </si>
  <si>
    <t>MARLIERE</t>
  </si>
  <si>
    <t>Hugo</t>
  </si>
  <si>
    <t>POMMEROLE</t>
  </si>
  <si>
    <t>QUEVA</t>
  </si>
  <si>
    <t>Nolhan</t>
  </si>
  <si>
    <t>ARTS PLASTIQUES</t>
  </si>
  <si>
    <t>ROBBE</t>
  </si>
  <si>
    <t>Coline</t>
  </si>
  <si>
    <t>SACRE</t>
  </si>
  <si>
    <t>Renan</t>
  </si>
  <si>
    <t>SCHOUTETENS</t>
  </si>
  <si>
    <t>Paola</t>
  </si>
  <si>
    <t>TISON</t>
  </si>
  <si>
    <t>Gaëlle</t>
  </si>
  <si>
    <t>VANDEVELDE</t>
  </si>
  <si>
    <t>Florian</t>
  </si>
  <si>
    <t>SCIENCES INGENIEUR</t>
  </si>
  <si>
    <t>210</t>
  </si>
  <si>
    <t>ARMAND</t>
  </si>
  <si>
    <t>Séréna</t>
  </si>
  <si>
    <t>1GENERALE</t>
  </si>
  <si>
    <t>LITTÉRATURE ET LCA - LATIN</t>
  </si>
  <si>
    <t>BERA</t>
  </si>
  <si>
    <t>Elisa</t>
  </si>
  <si>
    <t>BONNET</t>
  </si>
  <si>
    <t>Gauthier</t>
  </si>
  <si>
    <t>BULLIER</t>
  </si>
  <si>
    <t>Andrea</t>
  </si>
  <si>
    <t>CUVELIER</t>
  </si>
  <si>
    <t>Mathis</t>
  </si>
  <si>
    <t>DELVALLEE</t>
  </si>
  <si>
    <t>LEA</t>
  </si>
  <si>
    <t>DEUTESFELD</t>
  </si>
  <si>
    <t>THIBAUD</t>
  </si>
  <si>
    <t>DEWALLY</t>
  </si>
  <si>
    <t>Giovanni</t>
  </si>
  <si>
    <t>DIMARCO</t>
  </si>
  <si>
    <t>Loane</t>
  </si>
  <si>
    <t>DOLET</t>
  </si>
  <si>
    <t>Jeanne</t>
  </si>
  <si>
    <t>DUBREUCQ</t>
  </si>
  <si>
    <t>LUCAS</t>
  </si>
  <si>
    <t>ELDRIDGE</t>
  </si>
  <si>
    <t>Shanice</t>
  </si>
  <si>
    <t>FISSOT</t>
  </si>
  <si>
    <t>GAADAOUI</t>
  </si>
  <si>
    <t>Ilyana</t>
  </si>
  <si>
    <t>GEORGE</t>
  </si>
  <si>
    <t>Mylan</t>
  </si>
  <si>
    <t>GILLET MINET</t>
  </si>
  <si>
    <t>EVA</t>
  </si>
  <si>
    <t>INTHAVANH</t>
  </si>
  <si>
    <t>Anissa</t>
  </si>
  <si>
    <t>LARGILLIERE</t>
  </si>
  <si>
    <t>Maïlys</t>
  </si>
  <si>
    <t>LENOIR</t>
  </si>
  <si>
    <t>LOUNA</t>
  </si>
  <si>
    <t>LEROY</t>
  </si>
  <si>
    <t>Elena</t>
  </si>
  <si>
    <t>HISTOIRE DES ARTS</t>
  </si>
  <si>
    <t>MARQUE</t>
  </si>
  <si>
    <t>Sarah</t>
  </si>
  <si>
    <t>MARTINACHE</t>
  </si>
  <si>
    <t>Noemie</t>
  </si>
  <si>
    <t>PAOLI</t>
  </si>
  <si>
    <t>Léa</t>
  </si>
  <si>
    <t>PORTIER</t>
  </si>
  <si>
    <t>Clara</t>
  </si>
  <si>
    <t>1STL</t>
  </si>
  <si>
    <t>STALMARSKI</t>
  </si>
  <si>
    <t>Melly Ann</t>
  </si>
  <si>
    <t>VAN CAUTEREN</t>
  </si>
  <si>
    <t>Alex</t>
  </si>
  <si>
    <t>VERHOEVEN</t>
  </si>
  <si>
    <t>VILLAT</t>
  </si>
  <si>
    <t>EZANN</t>
  </si>
  <si>
    <t>ZENNATI</t>
  </si>
  <si>
    <t>ILIAN</t>
  </si>
  <si>
    <t>ZERROUK</t>
  </si>
  <si>
    <t>Rayan</t>
  </si>
  <si>
    <t>209</t>
  </si>
  <si>
    <t>BARON</t>
  </si>
  <si>
    <t>Lina</t>
  </si>
  <si>
    <t>BOLLE LAJOVEC</t>
  </si>
  <si>
    <t>LUNA</t>
  </si>
  <si>
    <t>BROQUET</t>
  </si>
  <si>
    <t>LAURA</t>
  </si>
  <si>
    <t>BUCHE</t>
  </si>
  <si>
    <t>Louise</t>
  </si>
  <si>
    <t>CARLIER</t>
  </si>
  <si>
    <t>AMMAYLIS</t>
  </si>
  <si>
    <t>1ST2S</t>
  </si>
  <si>
    <t>CASTELAIN</t>
  </si>
  <si>
    <t>CHEVALIER</t>
  </si>
  <si>
    <t>Cloe</t>
  </si>
  <si>
    <t>CORBEAU</t>
  </si>
  <si>
    <t>Kassy</t>
  </si>
  <si>
    <t>COUELLANT</t>
  </si>
  <si>
    <t>SASHA</t>
  </si>
  <si>
    <t>COUVREUR</t>
  </si>
  <si>
    <t>Elise</t>
  </si>
  <si>
    <t>CUREUR</t>
  </si>
  <si>
    <t>Thomas</t>
  </si>
  <si>
    <t>DEHAINE</t>
  </si>
  <si>
    <t>COLINE</t>
  </si>
  <si>
    <t>DELMAIRE</t>
  </si>
  <si>
    <t>Lisa</t>
  </si>
  <si>
    <t>DELMER</t>
  </si>
  <si>
    <t>TERENCE</t>
  </si>
  <si>
    <t>DELROT</t>
  </si>
  <si>
    <t>LOIC</t>
  </si>
  <si>
    <t>DESCAMPS</t>
  </si>
  <si>
    <t>Naomi</t>
  </si>
  <si>
    <t>1STMG OU  1ST2S</t>
  </si>
  <si>
    <t>DESFONTAINE</t>
  </si>
  <si>
    <t>Gabin</t>
  </si>
  <si>
    <t>DILIBERTO</t>
  </si>
  <si>
    <t>Matteo</t>
  </si>
  <si>
    <t>DRANCOURT</t>
  </si>
  <si>
    <t>Alais</t>
  </si>
  <si>
    <t>DUQUENNE</t>
  </si>
  <si>
    <t>Améline</t>
  </si>
  <si>
    <t>FUENTES</t>
  </si>
  <si>
    <t>Maeliss</t>
  </si>
  <si>
    <t>GUIDET</t>
  </si>
  <si>
    <t>CAMILLE</t>
  </si>
  <si>
    <t>KNAPIK</t>
  </si>
  <si>
    <t>Lucas</t>
  </si>
  <si>
    <t>LEGRUX</t>
  </si>
  <si>
    <t>SARAH</t>
  </si>
  <si>
    <t>1ST2S OU VOIE PRO</t>
  </si>
  <si>
    <t>Alice</t>
  </si>
  <si>
    <t>LUPINO</t>
  </si>
  <si>
    <t>Alessandro</t>
  </si>
  <si>
    <t>1STI2D OU VOIE PRO</t>
  </si>
  <si>
    <t>MONTOIS</t>
  </si>
  <si>
    <t>Morgane</t>
  </si>
  <si>
    <t>STIEVENART</t>
  </si>
  <si>
    <t>Lucile</t>
  </si>
  <si>
    <t>LIAM</t>
  </si>
  <si>
    <t>TOURLOS</t>
  </si>
  <si>
    <t>SERGE</t>
  </si>
  <si>
    <t>VAN MULLEN</t>
  </si>
  <si>
    <t>1STMG OU VOIE PRO</t>
  </si>
  <si>
    <t>202</t>
  </si>
  <si>
    <t>BENSEDDIK</t>
  </si>
  <si>
    <t>Faryhene</t>
  </si>
  <si>
    <t>BIERVOYE</t>
  </si>
  <si>
    <t>Léonie</t>
  </si>
  <si>
    <t>MAYLIS</t>
  </si>
  <si>
    <t>BUKOWSKI</t>
  </si>
  <si>
    <t>Luca</t>
  </si>
  <si>
    <t>BYSTER</t>
  </si>
  <si>
    <t>Juliana</t>
  </si>
  <si>
    <t>CHOJNACKI</t>
  </si>
  <si>
    <t>Corentin</t>
  </si>
  <si>
    <t>DELAVIER</t>
  </si>
  <si>
    <t>MAXIME</t>
  </si>
  <si>
    <t>DENIS</t>
  </si>
  <si>
    <t>Abigaëlle</t>
  </si>
  <si>
    <t>DEPREZ</t>
  </si>
  <si>
    <t>Lea</t>
  </si>
  <si>
    <t>DANSE</t>
  </si>
  <si>
    <t>DESCAUDIN</t>
  </si>
  <si>
    <t>Julie</t>
  </si>
  <si>
    <t>DESMEDT</t>
  </si>
  <si>
    <t>LOUISE</t>
  </si>
  <si>
    <t>Camille</t>
  </si>
  <si>
    <t>DUZERT</t>
  </si>
  <si>
    <t>MASSILIA</t>
  </si>
  <si>
    <t>FASI</t>
  </si>
  <si>
    <t>AXEL</t>
  </si>
  <si>
    <t>FRANCOIS</t>
  </si>
  <si>
    <t>Marie</t>
  </si>
  <si>
    <t>GUIDEZ</t>
  </si>
  <si>
    <t>Louna</t>
  </si>
  <si>
    <t>HENO</t>
  </si>
  <si>
    <t>HERFAUT</t>
  </si>
  <si>
    <t>GABIN</t>
  </si>
  <si>
    <t>HOUZE</t>
  </si>
  <si>
    <t>Maélys</t>
  </si>
  <si>
    <t>JAUBERT</t>
  </si>
  <si>
    <t>Constance</t>
  </si>
  <si>
    <t>JONCKHEERE</t>
  </si>
  <si>
    <t>Ingrid</t>
  </si>
  <si>
    <t>KORNBERG</t>
  </si>
  <si>
    <t>ANTOINE</t>
  </si>
  <si>
    <t>LECHIEN</t>
  </si>
  <si>
    <t>LARA</t>
  </si>
  <si>
    <t>1STD2A</t>
  </si>
  <si>
    <t>LECLERCQ</t>
  </si>
  <si>
    <t>Priscillia</t>
  </si>
  <si>
    <t>LOUCHART</t>
  </si>
  <si>
    <t>NJOCK</t>
  </si>
  <si>
    <t>Vahina</t>
  </si>
  <si>
    <t>PICARD</t>
  </si>
  <si>
    <t>PLAISANT</t>
  </si>
  <si>
    <t>REYNAUD</t>
  </si>
  <si>
    <t>LALY</t>
  </si>
  <si>
    <t>SEDE</t>
  </si>
  <si>
    <t>Jayson</t>
  </si>
  <si>
    <t>TESSON</t>
  </si>
  <si>
    <t>ANAIS</t>
  </si>
  <si>
    <t>WILLIAMS</t>
  </si>
  <si>
    <t>Juliette</t>
  </si>
  <si>
    <t>WRONA</t>
  </si>
  <si>
    <t>SIMON</t>
  </si>
  <si>
    <t xml:space="preserve">  </t>
  </si>
  <si>
    <t>206</t>
  </si>
  <si>
    <t>BACHELET</t>
  </si>
  <si>
    <t>Nathan</t>
  </si>
  <si>
    <t>BANCOURT</t>
  </si>
  <si>
    <t>CELIE</t>
  </si>
  <si>
    <t>BIHANIC</t>
  </si>
  <si>
    <t>ERWANN</t>
  </si>
  <si>
    <t>BOUSSEKINE</t>
  </si>
  <si>
    <t>BRIQUET</t>
  </si>
  <si>
    <t>Carla</t>
  </si>
  <si>
    <t>CHATELAIN</t>
  </si>
  <si>
    <t>Charlotte</t>
  </si>
  <si>
    <t>CODRON</t>
  </si>
  <si>
    <t>Mailine</t>
  </si>
  <si>
    <t>COTELLE</t>
  </si>
  <si>
    <t>LOUANE</t>
  </si>
  <si>
    <t>DELANNAY</t>
  </si>
  <si>
    <t>Maxime</t>
  </si>
  <si>
    <t>DELESALLE-LEUREGANS</t>
  </si>
  <si>
    <t>Louison</t>
  </si>
  <si>
    <t>DERNAUCOURT</t>
  </si>
  <si>
    <t>Mattéo</t>
  </si>
  <si>
    <t>DJELTI</t>
  </si>
  <si>
    <t>Ines</t>
  </si>
  <si>
    <t>DUBOIS</t>
  </si>
  <si>
    <t>Coralina</t>
  </si>
  <si>
    <t>DUPONT</t>
  </si>
  <si>
    <t>Jérémy</t>
  </si>
  <si>
    <t>DUTRIEUX</t>
  </si>
  <si>
    <t>Yorka</t>
  </si>
  <si>
    <t>FACON</t>
  </si>
  <si>
    <t>Noémie</t>
  </si>
  <si>
    <t>FIMES</t>
  </si>
  <si>
    <t>Noa</t>
  </si>
  <si>
    <t>HAUCHARD</t>
  </si>
  <si>
    <t>Zoé</t>
  </si>
  <si>
    <t>HIDEUX</t>
  </si>
  <si>
    <t>Lola</t>
  </si>
  <si>
    <t>JASPARD</t>
  </si>
  <si>
    <t>LABDOUNI</t>
  </si>
  <si>
    <t>Nassim</t>
  </si>
  <si>
    <t>MERIAH</t>
  </si>
  <si>
    <t>Heloise</t>
  </si>
  <si>
    <t>MORTELETTE</t>
  </si>
  <si>
    <t>Océane</t>
  </si>
  <si>
    <t>PASZEK</t>
  </si>
  <si>
    <t>Emma</t>
  </si>
  <si>
    <t>SAILLET</t>
  </si>
  <si>
    <t>Lilas</t>
  </si>
  <si>
    <t>SAUVETRE</t>
  </si>
  <si>
    <t>Aloïs</t>
  </si>
  <si>
    <t>SECCHIUTTI</t>
  </si>
  <si>
    <t>Ellena</t>
  </si>
  <si>
    <t>SOUPLET</t>
  </si>
  <si>
    <t>Andy</t>
  </si>
  <si>
    <t>TRIOULLIER</t>
  </si>
  <si>
    <t>Matheo</t>
  </si>
  <si>
    <t>VANDE ROSIEREN--COUSIN</t>
  </si>
  <si>
    <t>Fanny</t>
  </si>
  <si>
    <t>VEILLET</t>
  </si>
  <si>
    <t>ANGELINA</t>
  </si>
  <si>
    <t>ARNAULT</t>
  </si>
  <si>
    <t>KYLIAN</t>
  </si>
  <si>
    <t>AUTREAUX</t>
  </si>
  <si>
    <t>BALARD</t>
  </si>
  <si>
    <t>CLARA</t>
  </si>
  <si>
    <t>BARBIER</t>
  </si>
  <si>
    <t>ELISE</t>
  </si>
  <si>
    <t>204</t>
  </si>
  <si>
    <t>BOUNIDANE</t>
  </si>
  <si>
    <t>Yanis</t>
  </si>
  <si>
    <t>BUSIN</t>
  </si>
  <si>
    <t>Jules</t>
  </si>
  <si>
    <t>CAUCHY</t>
  </si>
  <si>
    <t>Lauraly</t>
  </si>
  <si>
    <t>COUTEAU</t>
  </si>
  <si>
    <t>Darlinda</t>
  </si>
  <si>
    <t>DELANNOY</t>
  </si>
  <si>
    <t>Oriane</t>
  </si>
  <si>
    <t>DIMPRE</t>
  </si>
  <si>
    <t>Mathilde</t>
  </si>
  <si>
    <t>DUSSART</t>
  </si>
  <si>
    <t>FASCIAUX</t>
  </si>
  <si>
    <t>TAELHANE</t>
  </si>
  <si>
    <t>FLICI</t>
  </si>
  <si>
    <t>Yanelle</t>
  </si>
  <si>
    <t>FREIRE NOVO</t>
  </si>
  <si>
    <t>Elisabeth</t>
  </si>
  <si>
    <t>GAUTHIER</t>
  </si>
  <si>
    <t>LEGRAND</t>
  </si>
  <si>
    <t>MERLIOT-PIGNARD</t>
  </si>
  <si>
    <t>Cassandra</t>
  </si>
  <si>
    <t>PAUL</t>
  </si>
  <si>
    <t>GUILLAUME</t>
  </si>
  <si>
    <t>PECHON</t>
  </si>
  <si>
    <t>SHAINESS</t>
  </si>
  <si>
    <t>POIRRIER</t>
  </si>
  <si>
    <t>Enora</t>
  </si>
  <si>
    <t>MUSIQUE</t>
  </si>
  <si>
    <t>RIPP</t>
  </si>
  <si>
    <t>Lou</t>
  </si>
  <si>
    <t>ROCQUET</t>
  </si>
  <si>
    <t>Aymeline</t>
  </si>
  <si>
    <t>SOBIERAJ</t>
  </si>
  <si>
    <t>Matthias</t>
  </si>
  <si>
    <t>SZYMCZAK</t>
  </si>
  <si>
    <t>Nina</t>
  </si>
  <si>
    <t>TANCHON</t>
  </si>
  <si>
    <t>Lou-Ann</t>
  </si>
  <si>
    <t>TENTELIER</t>
  </si>
  <si>
    <t>TRICOT</t>
  </si>
  <si>
    <t>TRUPIN</t>
  </si>
  <si>
    <t>Matthew</t>
  </si>
  <si>
    <t>VANDEVOOGHEL</t>
  </si>
  <si>
    <t>203</t>
  </si>
  <si>
    <t>ALAHIAN</t>
  </si>
  <si>
    <t>Jalal</t>
  </si>
  <si>
    <t>BELKHELOUAT</t>
  </si>
  <si>
    <t>Malorie</t>
  </si>
  <si>
    <t>BENTEBOULA</t>
  </si>
  <si>
    <t>Yliess</t>
  </si>
  <si>
    <t>BIOLOGIE-ÉCOLOGIE</t>
  </si>
  <si>
    <t>BOSSU HECTOR</t>
  </si>
  <si>
    <t>BRONSARD</t>
  </si>
  <si>
    <t>Elias</t>
  </si>
  <si>
    <t>1STAV</t>
  </si>
  <si>
    <t>CAMBAY GODELIER</t>
  </si>
  <si>
    <t>1S2TMD</t>
  </si>
  <si>
    <t>CANDAT</t>
  </si>
  <si>
    <t>James</t>
  </si>
  <si>
    <t>CARDON</t>
  </si>
  <si>
    <t>Aurelien</t>
  </si>
  <si>
    <t>DE CASENEUVE</t>
  </si>
  <si>
    <t>DELL'ONTE</t>
  </si>
  <si>
    <t>Rémy</t>
  </si>
  <si>
    <t>DUPAS</t>
  </si>
  <si>
    <t>Annabelle</t>
  </si>
  <si>
    <t>EMMA</t>
  </si>
  <si>
    <t>Enzo</t>
  </si>
  <si>
    <t>FROIDEVAUX</t>
  </si>
  <si>
    <t>Anna</t>
  </si>
  <si>
    <t>GUEGUIN</t>
  </si>
  <si>
    <t>Alessia</t>
  </si>
  <si>
    <t>GUIOT</t>
  </si>
  <si>
    <t>Iris</t>
  </si>
  <si>
    <t>KERE</t>
  </si>
  <si>
    <t>John</t>
  </si>
  <si>
    <t>LAMOTTE</t>
  </si>
  <si>
    <t>Faustin</t>
  </si>
  <si>
    <t>LAROSE</t>
  </si>
  <si>
    <t>LECOMTE</t>
  </si>
  <si>
    <t>LEKIM</t>
  </si>
  <si>
    <t>CLEMENT</t>
  </si>
  <si>
    <t>LETENEUR</t>
  </si>
  <si>
    <t>Margot</t>
  </si>
  <si>
    <t>LONGELIN</t>
  </si>
  <si>
    <t>Martin</t>
  </si>
  <si>
    <t>LOUCIF</t>
  </si>
  <si>
    <t>MAISSA</t>
  </si>
  <si>
    <t>MARY</t>
  </si>
  <si>
    <t>Oskar</t>
  </si>
  <si>
    <t>MATHIEU</t>
  </si>
  <si>
    <t>XAVIER</t>
  </si>
  <si>
    <t>MINI</t>
  </si>
  <si>
    <t>Melina</t>
  </si>
  <si>
    <t>MOLLET</t>
  </si>
  <si>
    <t>Maëlle</t>
  </si>
  <si>
    <t>QUESTE</t>
  </si>
  <si>
    <t>1ST2S OU 1STMG</t>
  </si>
  <si>
    <t>TIZON</t>
  </si>
  <si>
    <t>Mahé</t>
  </si>
  <si>
    <t>VANOVERBERGHE</t>
  </si>
  <si>
    <t>Clement</t>
  </si>
  <si>
    <t>207</t>
  </si>
  <si>
    <t>BOUGAMONT</t>
  </si>
  <si>
    <t>Mahe</t>
  </si>
  <si>
    <t>BRICE</t>
  </si>
  <si>
    <t>MADISON</t>
  </si>
  <si>
    <t>BRICOUT</t>
  </si>
  <si>
    <t>MATTEO</t>
  </si>
  <si>
    <t>CAUDRELIER</t>
  </si>
  <si>
    <t>CHERIEF</t>
  </si>
  <si>
    <t>Amir</t>
  </si>
  <si>
    <t>CLAY</t>
  </si>
  <si>
    <t>DANGREMONT</t>
  </si>
  <si>
    <t>DANJOU</t>
  </si>
  <si>
    <t>Romain</t>
  </si>
  <si>
    <t>DEL MONTE</t>
  </si>
  <si>
    <t>LANGUES, LITTÉRATURE &amp; CULTURES ÉTRANGÈRES - ITALIEN</t>
  </si>
  <si>
    <t>DELPLANQUE</t>
  </si>
  <si>
    <t>Kylliane</t>
  </si>
  <si>
    <t>Nolane</t>
  </si>
  <si>
    <t>DUMORTIER</t>
  </si>
  <si>
    <t>EMILIEN</t>
  </si>
  <si>
    <t>Léo</t>
  </si>
  <si>
    <t>ENDTER</t>
  </si>
  <si>
    <t>FAIDHERBE</t>
  </si>
  <si>
    <t>FREVAQUE</t>
  </si>
  <si>
    <t>HALLUIN</t>
  </si>
  <si>
    <t>KLUZIAK</t>
  </si>
  <si>
    <t>Ferdinand</t>
  </si>
  <si>
    <t>LAGERSIE</t>
  </si>
  <si>
    <t>Baptiste</t>
  </si>
  <si>
    <t>LARIVIERE</t>
  </si>
  <si>
    <t>LUZIN</t>
  </si>
  <si>
    <t>MARTIN</t>
  </si>
  <si>
    <t>Ludwig</t>
  </si>
  <si>
    <t>MEDJIR</t>
  </si>
  <si>
    <t>MEZARAI</t>
  </si>
  <si>
    <t>Bilal</t>
  </si>
  <si>
    <t>MONTURY</t>
  </si>
  <si>
    <t>Louane</t>
  </si>
  <si>
    <t>NAVETEUR</t>
  </si>
  <si>
    <t>Tom</t>
  </si>
  <si>
    <t>NICODEME</t>
  </si>
  <si>
    <t>Remi</t>
  </si>
  <si>
    <t>PLAQUIN</t>
  </si>
  <si>
    <t>Eliot</t>
  </si>
  <si>
    <t>POPULAIRE</t>
  </si>
  <si>
    <t>Zoe</t>
  </si>
  <si>
    <t>VASSE</t>
  </si>
  <si>
    <t>MAELYS</t>
  </si>
  <si>
    <t>ZAJDA</t>
  </si>
  <si>
    <t>Côme</t>
  </si>
  <si>
    <t>211</t>
  </si>
  <si>
    <t>BARBAUT</t>
  </si>
  <si>
    <t>BERGER</t>
  </si>
  <si>
    <t>BONNEREAU</t>
  </si>
  <si>
    <t>Alissa</t>
  </si>
  <si>
    <t>BRIFFOTEAUX</t>
  </si>
  <si>
    <t>chwastyniak</t>
  </si>
  <si>
    <t>CONRARDY</t>
  </si>
  <si>
    <t>COURBOT</t>
  </si>
  <si>
    <t>Maé</t>
  </si>
  <si>
    <t>DELILLE</t>
  </si>
  <si>
    <t>DERUELLE</t>
  </si>
  <si>
    <t>GORRÉE</t>
  </si>
  <si>
    <t>Mariana</t>
  </si>
  <si>
    <t>CINÉMA-AUDIOVISUEL</t>
  </si>
  <si>
    <t>HENDRYCK</t>
  </si>
  <si>
    <t>BAPTISTE</t>
  </si>
  <si>
    <t>HERBET</t>
  </si>
  <si>
    <t>Chahineze</t>
  </si>
  <si>
    <t>JOVENIAUX</t>
  </si>
  <si>
    <t>LAMOUR</t>
  </si>
  <si>
    <t>Naomie</t>
  </si>
  <si>
    <t>LEMARCHAND</t>
  </si>
  <si>
    <t>LENCELIN</t>
  </si>
  <si>
    <t>Mathieu</t>
  </si>
  <si>
    <t>LENGLEZ</t>
  </si>
  <si>
    <t>Alexandre</t>
  </si>
  <si>
    <t>Paul</t>
  </si>
  <si>
    <t>MAZIARZ</t>
  </si>
  <si>
    <t>MAZURIER</t>
  </si>
  <si>
    <t>MEEUWS</t>
  </si>
  <si>
    <t>NORTIER</t>
  </si>
  <si>
    <t>Adrien</t>
  </si>
  <si>
    <t>OUHADJ</t>
  </si>
  <si>
    <t>Mohamed Isslam</t>
  </si>
  <si>
    <t>PHILEAS-FREUZE</t>
  </si>
  <si>
    <t>Fiona</t>
  </si>
  <si>
    <t>POTEAU</t>
  </si>
  <si>
    <t>Marissa</t>
  </si>
  <si>
    <t>SAWICKI</t>
  </si>
  <si>
    <t>Julien</t>
  </si>
  <si>
    <t>SOTTILE</t>
  </si>
  <si>
    <t>Enza</t>
  </si>
  <si>
    <t>STEUX</t>
  </si>
  <si>
    <t>Thibault</t>
  </si>
  <si>
    <t>TABET</t>
  </si>
  <si>
    <t>Loubna</t>
  </si>
  <si>
    <t>VANDECASTEELE</t>
  </si>
  <si>
    <t>Elea</t>
  </si>
  <si>
    <t>WEST</t>
  </si>
  <si>
    <t>Shawn</t>
  </si>
  <si>
    <t>205</t>
  </si>
  <si>
    <t>BOULANGER</t>
  </si>
  <si>
    <t>Victor</t>
  </si>
  <si>
    <t>ELINA</t>
  </si>
  <si>
    <t>BUDKA</t>
  </si>
  <si>
    <t>LILOU</t>
  </si>
  <si>
    <t>CLERY</t>
  </si>
  <si>
    <t>Cassy</t>
  </si>
  <si>
    <t>COUQUE</t>
  </si>
  <si>
    <t>Luigi</t>
  </si>
  <si>
    <t>DELABY</t>
  </si>
  <si>
    <t>Chloé</t>
  </si>
  <si>
    <t>DELATTRE</t>
  </si>
  <si>
    <t>DEMAILLY</t>
  </si>
  <si>
    <t>Aurélie</t>
  </si>
  <si>
    <t>DEVIGNES</t>
  </si>
  <si>
    <t>Maël</t>
  </si>
  <si>
    <t>DUCATILLON</t>
  </si>
  <si>
    <t>Lixene</t>
  </si>
  <si>
    <t>FERREIRA</t>
  </si>
  <si>
    <t>FRUIT</t>
  </si>
  <si>
    <t>GOURDIN</t>
  </si>
  <si>
    <t>Luna</t>
  </si>
  <si>
    <t>HUBERT</t>
  </si>
  <si>
    <t>MELINE</t>
  </si>
  <si>
    <t>Sacha</t>
  </si>
  <si>
    <t>LORENZON</t>
  </si>
  <si>
    <t>MALENGÉ</t>
  </si>
  <si>
    <t>Solène</t>
  </si>
  <si>
    <t>MANSUET</t>
  </si>
  <si>
    <t>Bleuenn</t>
  </si>
  <si>
    <t>MICHALSKI</t>
  </si>
  <si>
    <t>Lucie</t>
  </si>
  <si>
    <t>MOLINIEZ</t>
  </si>
  <si>
    <t>LOLA</t>
  </si>
  <si>
    <t>OBIN</t>
  </si>
  <si>
    <t>PINCHEMAIL</t>
  </si>
  <si>
    <t>Luka</t>
  </si>
  <si>
    <t>POULAIN</t>
  </si>
  <si>
    <t>Ninon</t>
  </si>
  <si>
    <t>ROBERT</t>
  </si>
  <si>
    <t>LENNY</t>
  </si>
  <si>
    <t>Mario</t>
  </si>
  <si>
    <t>STIENNE</t>
  </si>
  <si>
    <t>Mathéos</t>
  </si>
  <si>
    <t>TRUANT</t>
  </si>
  <si>
    <t>Mélissa</t>
  </si>
  <si>
    <t>TURUT-BALBO</t>
  </si>
  <si>
    <t>WAGON--THOLLIEZ</t>
  </si>
  <si>
    <t>Salomé</t>
  </si>
  <si>
    <t>WATTEBLED</t>
  </si>
  <si>
    <t>ELIAD</t>
  </si>
  <si>
    <t>WIELINSKI</t>
  </si>
  <si>
    <t>1STL OU 1ST2S OU 1S2TMD</t>
  </si>
  <si>
    <t>208</t>
  </si>
  <si>
    <t>AGUSTONI</t>
  </si>
  <si>
    <t>BAZIN</t>
  </si>
  <si>
    <t>Mattheo</t>
  </si>
  <si>
    <t>BELHADRI</t>
  </si>
  <si>
    <t>Fares</t>
  </si>
  <si>
    <t>BERTON</t>
  </si>
  <si>
    <t>Arthur</t>
  </si>
  <si>
    <t>BOCQUET</t>
  </si>
  <si>
    <t>Teo</t>
  </si>
  <si>
    <t xml:space="preserve">CARDON </t>
  </si>
  <si>
    <t>TIMEO</t>
  </si>
  <si>
    <t>DELPIERRE</t>
  </si>
  <si>
    <t>Celia</t>
  </si>
  <si>
    <t>DESSAILLY</t>
  </si>
  <si>
    <t>Aeryn</t>
  </si>
  <si>
    <t>DHENAIN</t>
  </si>
  <si>
    <t>FOURMAUX</t>
  </si>
  <si>
    <t>Calista</t>
  </si>
  <si>
    <t>GASZYNSKI</t>
  </si>
  <si>
    <t>Eléna</t>
  </si>
  <si>
    <t>HANDAKI</t>
  </si>
  <si>
    <t>IBTISAM</t>
  </si>
  <si>
    <t>HELLE</t>
  </si>
  <si>
    <t>SAFIA</t>
  </si>
  <si>
    <t>ICHCHOU</t>
  </si>
  <si>
    <t>Souad</t>
  </si>
  <si>
    <t>JOST</t>
  </si>
  <si>
    <t>Flavian</t>
  </si>
  <si>
    <t>KIZEWSKI</t>
  </si>
  <si>
    <t>MATHIS</t>
  </si>
  <si>
    <t>KRAWITZ</t>
  </si>
  <si>
    <t>Adeline</t>
  </si>
  <si>
    <t>LENGLET</t>
  </si>
  <si>
    <t>LESPINASSE</t>
  </si>
  <si>
    <t>Alicia</t>
  </si>
  <si>
    <t>LOIACONO</t>
  </si>
  <si>
    <t>Anthony</t>
  </si>
  <si>
    <t>MASSON</t>
  </si>
  <si>
    <t>MARIE</t>
  </si>
  <si>
    <t>MAZARI</t>
  </si>
  <si>
    <t>Cynthia</t>
  </si>
  <si>
    <t>MICHIELS</t>
  </si>
  <si>
    <t>PROUX</t>
  </si>
  <si>
    <t>PUJOLS</t>
  </si>
  <si>
    <t>QUINTARD</t>
  </si>
  <si>
    <t>SORRIAU</t>
  </si>
  <si>
    <t>Julia</t>
  </si>
  <si>
    <t>STEPHAN</t>
  </si>
  <si>
    <t>Steven</t>
  </si>
  <si>
    <t>TULLIE</t>
  </si>
  <si>
    <t>Raphaëlle</t>
  </si>
  <si>
    <t>VANHILLE</t>
  </si>
  <si>
    <t>DATE_NAISS</t>
  </si>
  <si>
    <t>N NATIONAL</t>
  </si>
  <si>
    <t>090889835DJ</t>
  </si>
  <si>
    <t>101069575GA</t>
  </si>
  <si>
    <t>090243923CH</t>
  </si>
  <si>
    <t>100679830FK</t>
  </si>
  <si>
    <t>100599973JF</t>
  </si>
  <si>
    <t>100351296FE</t>
  </si>
  <si>
    <t>100232566FG</t>
  </si>
  <si>
    <t>100269929DJ</t>
  </si>
  <si>
    <t>100428291HH</t>
  </si>
  <si>
    <t>100429346JK</t>
  </si>
  <si>
    <t>090351561FK</t>
  </si>
  <si>
    <t>090849943GD</t>
  </si>
  <si>
    <t>090430822EH</t>
  </si>
  <si>
    <t>090753349EF</t>
  </si>
  <si>
    <t>100232952FJ</t>
  </si>
  <si>
    <t>100232977DD</t>
  </si>
  <si>
    <t>101011043AE</t>
  </si>
  <si>
    <t>090237707DF</t>
  </si>
  <si>
    <t>090241434KB</t>
  </si>
  <si>
    <t>100474910BJ</t>
  </si>
  <si>
    <t>100646823JG</t>
  </si>
  <si>
    <t>150809805HC</t>
  </si>
  <si>
    <t>090599500FC</t>
  </si>
  <si>
    <t>100595091CA</t>
  </si>
  <si>
    <t>090597591CB</t>
  </si>
  <si>
    <t>100679944EC</t>
  </si>
  <si>
    <t>100428889GB</t>
  </si>
  <si>
    <t>100349196CA</t>
  </si>
  <si>
    <t>090235399BF</t>
  </si>
  <si>
    <t>100434786JB</t>
  </si>
  <si>
    <t>100562559FH</t>
  </si>
  <si>
    <t>100349155GB</t>
  </si>
  <si>
    <t>101011049KF</t>
  </si>
  <si>
    <t>110644674CF</t>
  </si>
  <si>
    <t>100401882AF</t>
  </si>
  <si>
    <t>100234998EK</t>
  </si>
  <si>
    <t>100236199BC</t>
  </si>
  <si>
    <t>100563450DK</t>
  </si>
  <si>
    <t>090246411GB</t>
  </si>
  <si>
    <t>100679636FK</t>
  </si>
  <si>
    <t>100432131CA</t>
  </si>
  <si>
    <t>090246653BD</t>
  </si>
  <si>
    <t>100431234EE</t>
  </si>
  <si>
    <t>100514775CA</t>
  </si>
  <si>
    <t>100351898DE</t>
  </si>
  <si>
    <t>090698992JC</t>
  </si>
  <si>
    <t>090554704DE</t>
  </si>
  <si>
    <t>100474477GD</t>
  </si>
  <si>
    <t>100597069HK</t>
  </si>
  <si>
    <t>100525586HD</t>
  </si>
  <si>
    <t>183013618GF</t>
  </si>
  <si>
    <t>100401798JK</t>
  </si>
  <si>
    <t>100430829GB</t>
  </si>
  <si>
    <t>090430820EK</t>
  </si>
  <si>
    <t>100349975BH</t>
  </si>
  <si>
    <t>090351551GK</t>
  </si>
  <si>
    <t>100232519AG</t>
  </si>
  <si>
    <t>090236927DK</t>
  </si>
  <si>
    <t>090246595HB</t>
  </si>
  <si>
    <t>100595303AC</t>
  </si>
  <si>
    <t>100429771FC</t>
  </si>
  <si>
    <t>100351531BD</t>
  </si>
  <si>
    <t>100430857DD</t>
  </si>
  <si>
    <t>100233002AJ</t>
  </si>
  <si>
    <t>100351522CC</t>
  </si>
  <si>
    <t>090242901HK</t>
  </si>
  <si>
    <t>090623442GK</t>
  </si>
  <si>
    <t>100235003EE</t>
  </si>
  <si>
    <t>090597771DF</t>
  </si>
  <si>
    <t>100232753GD</t>
  </si>
  <si>
    <t>090244419BG</t>
  </si>
  <si>
    <t>090242899JB</t>
  </si>
  <si>
    <t>100234242CK</t>
  </si>
  <si>
    <t>100401043GJ</t>
  </si>
  <si>
    <t>183079814CD</t>
  </si>
  <si>
    <t>100351763HC</t>
  </si>
  <si>
    <t>100475380DD</t>
  </si>
  <si>
    <t>100235013DE</t>
  </si>
  <si>
    <t>100513277GD</t>
  </si>
  <si>
    <t>090430813FG</t>
  </si>
  <si>
    <t>100513331AK</t>
  </si>
  <si>
    <t>101155672AC</t>
  </si>
  <si>
    <t>090598676AD</t>
  </si>
  <si>
    <t>100475491BK</t>
  </si>
  <si>
    <t>100260141CK</t>
  </si>
  <si>
    <t>100233803JA</t>
  </si>
  <si>
    <t>090244422BD</t>
  </si>
  <si>
    <t>090245760DD</t>
  </si>
  <si>
    <t>090238784CF</t>
  </si>
  <si>
    <t>100595055FG</t>
  </si>
  <si>
    <t>183019298BB</t>
  </si>
  <si>
    <t>090238615KH</t>
  </si>
  <si>
    <t>090697774DK</t>
  </si>
  <si>
    <t>100207887KH</t>
  </si>
  <si>
    <t>100563369CD</t>
  </si>
  <si>
    <t>100646054HK</t>
  </si>
  <si>
    <t>100232755GB</t>
  </si>
  <si>
    <t>100232769EH</t>
  </si>
  <si>
    <t>100349924GJ</t>
  </si>
  <si>
    <t>090895082CK</t>
  </si>
  <si>
    <t>090233993GD</t>
  </si>
  <si>
    <t>100236419JD</t>
  </si>
  <si>
    <t>100351538AG</t>
  </si>
  <si>
    <t>100351726BC</t>
  </si>
  <si>
    <t>100429678EJ</t>
  </si>
  <si>
    <t>101110873JE</t>
  </si>
  <si>
    <t>100232281FA</t>
  </si>
  <si>
    <t>091066899KG</t>
  </si>
  <si>
    <t>173017663HD</t>
  </si>
  <si>
    <t>100232263GJ</t>
  </si>
  <si>
    <t>090597877CG</t>
  </si>
  <si>
    <t>091047830FG</t>
  </si>
  <si>
    <t>090351550HA</t>
  </si>
  <si>
    <t>090733586CA</t>
  </si>
  <si>
    <t>100475652FC</t>
  </si>
  <si>
    <t>090351549HB</t>
  </si>
  <si>
    <t>100236040HE</t>
  </si>
  <si>
    <t>100235009DJ</t>
  </si>
  <si>
    <t>110185903JD</t>
  </si>
  <si>
    <t>090243933BH</t>
  </si>
  <si>
    <t>100646676DK</t>
  </si>
  <si>
    <t>100431029FF</t>
  </si>
  <si>
    <t>090236788JB</t>
  </si>
  <si>
    <t>100349311AC</t>
  </si>
  <si>
    <t>090350287HC</t>
  </si>
  <si>
    <t>101037217CA</t>
  </si>
  <si>
    <t>100595639FE</t>
  </si>
  <si>
    <t>100664818DG</t>
  </si>
  <si>
    <t>090554699DK</t>
  </si>
  <si>
    <t>100645891EJ</t>
  </si>
  <si>
    <t>090242553DK</t>
  </si>
  <si>
    <t>090350206FG</t>
  </si>
  <si>
    <t>100401681BC</t>
  </si>
  <si>
    <t>100236200BB</t>
  </si>
  <si>
    <t>101110872JF</t>
  </si>
  <si>
    <t>090982351GA</t>
  </si>
  <si>
    <t>100428189JC</t>
  </si>
  <si>
    <t>100235677EK</t>
  </si>
  <si>
    <t>100431240DJ</t>
  </si>
  <si>
    <t>090238613AC</t>
  </si>
  <si>
    <t>100513308DC</t>
  </si>
  <si>
    <t>100351727BB</t>
  </si>
  <si>
    <t>090235969CH</t>
  </si>
  <si>
    <t>100513329BB</t>
  </si>
  <si>
    <t>100720427AJ</t>
  </si>
  <si>
    <t>090352266DD</t>
  </si>
  <si>
    <t>090244421BE</t>
  </si>
  <si>
    <t>100525587HC</t>
  </si>
  <si>
    <t>100513332AJ</t>
  </si>
  <si>
    <t>183070521AE</t>
  </si>
  <si>
    <t>100513292EJ</t>
  </si>
  <si>
    <t>140174590BD</t>
  </si>
  <si>
    <t>100974920ED</t>
  </si>
  <si>
    <t>101011053KB</t>
  </si>
  <si>
    <t>090242898JC</t>
  </si>
  <si>
    <t>091047773BG</t>
  </si>
  <si>
    <t>090241079FJ</t>
  </si>
  <si>
    <t>090238897AK</t>
  </si>
  <si>
    <t>100232551HB</t>
  </si>
  <si>
    <t>110514487DJ</t>
  </si>
  <si>
    <t>100172579KH</t>
  </si>
  <si>
    <t>090958897EA</t>
  </si>
  <si>
    <t>100595315JH</t>
  </si>
  <si>
    <t>090401859AH</t>
  </si>
  <si>
    <t>090246628DJ</t>
  </si>
  <si>
    <t>100595373CK</t>
  </si>
  <si>
    <t>100595312KA</t>
  </si>
  <si>
    <t>090350285HE</t>
  </si>
  <si>
    <t>090922323EF</t>
  </si>
  <si>
    <t>100236449FD</t>
  </si>
  <si>
    <t>100233830FD</t>
  </si>
  <si>
    <t>101110869JJ</t>
  </si>
  <si>
    <t>100270137CE</t>
  </si>
  <si>
    <t>090476855JK</t>
  </si>
  <si>
    <t>100236164EH</t>
  </si>
  <si>
    <t>090352437FG</t>
  </si>
  <si>
    <t>090351556GE</t>
  </si>
  <si>
    <t>090553818EH</t>
  </si>
  <si>
    <t>101157205CB</t>
  </si>
  <si>
    <t>100350417GA</t>
  </si>
  <si>
    <t>100595072DK</t>
  </si>
  <si>
    <t>100271256GK</t>
  </si>
  <si>
    <t>100474947HJ</t>
  </si>
  <si>
    <t>090598379AK</t>
  </si>
  <si>
    <t>110735595KA</t>
  </si>
  <si>
    <t>091146210DE</t>
  </si>
  <si>
    <t>100912765CB</t>
  </si>
  <si>
    <t>090698713HA</t>
  </si>
  <si>
    <t>110375531KA</t>
  </si>
  <si>
    <t>100351745KA</t>
  </si>
  <si>
    <t>090972977CF</t>
  </si>
  <si>
    <t>090246332ED</t>
  </si>
  <si>
    <t>100594956FJ</t>
  </si>
  <si>
    <t>100595074DH</t>
  </si>
  <si>
    <t>100595104AH</t>
  </si>
  <si>
    <t>090599323DF</t>
  </si>
  <si>
    <t>090430818FB</t>
  </si>
  <si>
    <t>100513318CC</t>
  </si>
  <si>
    <t>100270139CC</t>
  </si>
  <si>
    <t>090239969AE</t>
  </si>
  <si>
    <t>090239968AF</t>
  </si>
  <si>
    <t>101011614BF</t>
  </si>
  <si>
    <t>100431237EB</t>
  </si>
  <si>
    <t>100270136CF</t>
  </si>
  <si>
    <t>100431238EA</t>
  </si>
  <si>
    <t>090350889FC</t>
  </si>
  <si>
    <t>090351555GF</t>
  </si>
  <si>
    <t>100997064BF</t>
  </si>
  <si>
    <t>090597933GH</t>
  </si>
  <si>
    <t>100794413DD</t>
  </si>
  <si>
    <t>090350283HG</t>
  </si>
  <si>
    <t>090351816KF</t>
  </si>
  <si>
    <t>100234428DH</t>
  </si>
  <si>
    <t>100513295EF</t>
  </si>
  <si>
    <t>100429912AJ</t>
  </si>
  <si>
    <t>090351249JA</t>
  </si>
  <si>
    <t>100351728BA</t>
  </si>
  <si>
    <t>100431263BF</t>
  </si>
  <si>
    <t>100962126DD</t>
  </si>
  <si>
    <t>100350878JE</t>
  </si>
  <si>
    <t>100232777DK</t>
  </si>
  <si>
    <t>090353116FG</t>
  </si>
  <si>
    <t>090554702DG</t>
  </si>
  <si>
    <t>100563371CB</t>
  </si>
  <si>
    <t>090402395FD</t>
  </si>
  <si>
    <t>100236415JH</t>
  </si>
  <si>
    <t>100349787BB</t>
  </si>
  <si>
    <t>100595112KG</t>
  </si>
  <si>
    <t>110696287BG</t>
  </si>
  <si>
    <t>090972976CG</t>
  </si>
  <si>
    <t>090553548CG</t>
  </si>
  <si>
    <t>100233827FG</t>
  </si>
  <si>
    <t>090982344GH</t>
  </si>
  <si>
    <t>090658066HE</t>
  </si>
  <si>
    <t>100429430AF</t>
  </si>
  <si>
    <t>100351717CB</t>
  </si>
  <si>
    <t>090351553GH</t>
  </si>
  <si>
    <t>090968947HJ</t>
  </si>
  <si>
    <t>101154375DJ</t>
  </si>
  <si>
    <t>100351546KF</t>
  </si>
  <si>
    <t>090697779DE</t>
  </si>
  <si>
    <t>100595310KC</t>
  </si>
  <si>
    <t>100232648HB</t>
  </si>
  <si>
    <t>100233026JB</t>
  </si>
  <si>
    <t>100513274GG</t>
  </si>
  <si>
    <t>090236790HK</t>
  </si>
  <si>
    <t>101110858AC</t>
  </si>
  <si>
    <t>090697778DF</t>
  </si>
  <si>
    <t>090430815FE</t>
  </si>
  <si>
    <t>090240752KE</t>
  </si>
  <si>
    <t>090918835EB</t>
  </si>
  <si>
    <t>101110943BE</t>
  </si>
  <si>
    <t>072165119GJ</t>
  </si>
  <si>
    <t>090661550JC</t>
  </si>
  <si>
    <t>090554196FH</t>
  </si>
  <si>
    <t>100431245DD</t>
  </si>
  <si>
    <t>100429098EG</t>
  </si>
  <si>
    <t>THERY</t>
  </si>
  <si>
    <t>090237859HH</t>
  </si>
  <si>
    <t>090511451CF</t>
  </si>
  <si>
    <t>090352362DE</t>
  </si>
  <si>
    <t>100513337AD</t>
  </si>
  <si>
    <t>090352359DH</t>
  </si>
  <si>
    <t>100236418JE</t>
  </si>
  <si>
    <t>090242651DJ</t>
  </si>
  <si>
    <t>100351520CE</t>
  </si>
  <si>
    <t>100270138CD</t>
  </si>
  <si>
    <t>090402083HE</t>
  </si>
  <si>
    <t>FONTAINE</t>
  </si>
  <si>
    <t>090351032AG</t>
  </si>
  <si>
    <t>090351150JC</t>
  </si>
  <si>
    <t>100513310DA</t>
  </si>
  <si>
    <t>090699134DH</t>
  </si>
  <si>
    <t>100351287GD</t>
  </si>
  <si>
    <t>100351551KA</t>
  </si>
  <si>
    <t>110760120AK</t>
  </si>
  <si>
    <t>100234237DE</t>
  </si>
  <si>
    <t>090554694EE</t>
  </si>
  <si>
    <t>080830671BB</t>
  </si>
  <si>
    <t>100513290FA</t>
  </si>
  <si>
    <t>100233722GE</t>
  </si>
  <si>
    <t>100232882DB</t>
  </si>
  <si>
    <t>121083002GB</t>
  </si>
  <si>
    <t>110817106FK</t>
  </si>
  <si>
    <t>100513287FD</t>
  </si>
  <si>
    <t>100513313CH</t>
  </si>
  <si>
    <t>100351533BB</t>
  </si>
  <si>
    <t>090351557GD</t>
  </si>
  <si>
    <t>090245327HJ</t>
  </si>
  <si>
    <t>100236412KA</t>
  </si>
  <si>
    <t>100430041HD</t>
  </si>
  <si>
    <t>090351248JB</t>
  </si>
  <si>
    <t>090245331HE</t>
  </si>
  <si>
    <t>100720383FC</t>
  </si>
  <si>
    <t>090553987HC</t>
  </si>
  <si>
    <t>090243377JJ</t>
  </si>
  <si>
    <t>100513280GA</t>
  </si>
  <si>
    <t>090240205FK</t>
  </si>
  <si>
    <t>100236408KE</t>
  </si>
  <si>
    <t>100769246HH</t>
  </si>
  <si>
    <t>100428884GG</t>
  </si>
  <si>
    <t>090431180HH</t>
  </si>
  <si>
    <t>100349523JB</t>
  </si>
  <si>
    <t>100595369DD</t>
  </si>
  <si>
    <t>183019299BA</t>
  </si>
  <si>
    <t>100595405KE</t>
  </si>
  <si>
    <t>090554398EK</t>
  </si>
  <si>
    <t>100351524CA</t>
  </si>
  <si>
    <t>100596020GB</t>
  </si>
  <si>
    <t>081366579CJ</t>
  </si>
  <si>
    <t>100970490BB</t>
  </si>
  <si>
    <t>100232754GC</t>
  </si>
  <si>
    <t>100595167EB</t>
  </si>
  <si>
    <t>090242903HH</t>
  </si>
  <si>
    <t>090698743EA</t>
  </si>
  <si>
    <t>BODENNE</t>
  </si>
  <si>
    <t>Lou-Anne</t>
  </si>
  <si>
    <t>090243398GH</t>
  </si>
  <si>
    <t>090903578GK</t>
  </si>
  <si>
    <t>090239970AD</t>
  </si>
  <si>
    <t>090235028KF</t>
  </si>
  <si>
    <t>100234982GF</t>
  </si>
  <si>
    <t>100513335AF</t>
  </si>
  <si>
    <t>090242897JD</t>
  </si>
  <si>
    <t>100431244DE</t>
  </si>
  <si>
    <t>100430550EK</t>
  </si>
  <si>
    <t>090249698HC</t>
  </si>
  <si>
    <t>090553935CH</t>
  </si>
  <si>
    <t>100351293FH</t>
  </si>
  <si>
    <t>100431247DB</t>
  </si>
  <si>
    <t>090351554GG</t>
  </si>
  <si>
    <t>090401853BD</t>
  </si>
  <si>
    <t>100400797CD</t>
  </si>
  <si>
    <t>090698747DG</t>
  </si>
  <si>
    <t>090698745DJ</t>
  </si>
  <si>
    <t>100232260HB</t>
  </si>
  <si>
    <t>100232522AD</t>
  </si>
  <si>
    <t>100431294JB</t>
  </si>
  <si>
    <t>100745474JE</t>
  </si>
  <si>
    <t>090243926CE</t>
  </si>
  <si>
    <t>183004057CD</t>
  </si>
  <si>
    <t>183013661CC</t>
  </si>
  <si>
    <t>100431239DK</t>
  </si>
  <si>
    <t>100232975DF</t>
  </si>
  <si>
    <t>100431249CK</t>
  </si>
  <si>
    <t>100429768FF</t>
  </si>
  <si>
    <t>090351591CK</t>
  </si>
  <si>
    <t>090244723AD</t>
  </si>
  <si>
    <t>aucun</t>
  </si>
  <si>
    <t>CPE</t>
  </si>
  <si>
    <t>STMG</t>
  </si>
  <si>
    <t>RDV NL</t>
  </si>
  <si>
    <t>CPE VOIE PRO</t>
  </si>
  <si>
    <t>v1</t>
  </si>
  <si>
    <t>v2</t>
  </si>
  <si>
    <t>v3</t>
  </si>
  <si>
    <t>v4</t>
  </si>
  <si>
    <t>S2</t>
  </si>
  <si>
    <t>S1</t>
  </si>
  <si>
    <t>S3</t>
  </si>
  <si>
    <t>S4</t>
  </si>
  <si>
    <t>S5</t>
  </si>
  <si>
    <t>FRYMARK</t>
  </si>
  <si>
    <t>RENAUT</t>
  </si>
  <si>
    <t>DELAUTRE</t>
  </si>
  <si>
    <t>CHARRON</t>
  </si>
  <si>
    <t>ROCHE</t>
  </si>
  <si>
    <t>LEONARD</t>
  </si>
  <si>
    <t>SYZEL</t>
  </si>
  <si>
    <t>R DOSSINI</t>
  </si>
  <si>
    <t>BODEL</t>
  </si>
  <si>
    <t>BALDYS</t>
  </si>
  <si>
    <t>KOS</t>
  </si>
  <si>
    <t>DEPOERS</t>
  </si>
  <si>
    <t>KARALUS</t>
  </si>
  <si>
    <t>LAURENT</t>
  </si>
  <si>
    <t>VIDAL</t>
  </si>
  <si>
    <t>DEMEULENAERE</t>
  </si>
  <si>
    <t>A DOSSINI</t>
  </si>
  <si>
    <t>VILLERS</t>
  </si>
  <si>
    <t>MUCCIENTE</t>
  </si>
  <si>
    <t>VALLEZ</t>
  </si>
  <si>
    <t>CHWALIK</t>
  </si>
  <si>
    <t>MASCHIO(M5)</t>
  </si>
  <si>
    <t>VIDAL(M5)</t>
  </si>
  <si>
    <t>ou VIDAL(M5)</t>
  </si>
  <si>
    <t>ROCHE(M5)</t>
  </si>
  <si>
    <t>CHARRON(S5)</t>
  </si>
  <si>
    <t>FONTAINE(S5)</t>
  </si>
  <si>
    <t>ou FONTAINE(S5)</t>
  </si>
  <si>
    <t>BALDYS(S5)</t>
  </si>
  <si>
    <t>MALLY(S5)</t>
  </si>
  <si>
    <t>Dumont</t>
  </si>
  <si>
    <t>Magniez</t>
  </si>
  <si>
    <t>A Dossini</t>
  </si>
  <si>
    <t>Piraut</t>
  </si>
  <si>
    <t>Depoers</t>
  </si>
  <si>
    <t>Chwalik</t>
  </si>
  <si>
    <t>Baldys</t>
  </si>
  <si>
    <t>Plet</t>
  </si>
  <si>
    <t>Bodel</t>
  </si>
  <si>
    <t>Syzel</t>
  </si>
  <si>
    <t>Delmare</t>
  </si>
  <si>
    <t>DELAUTRE(S2)</t>
  </si>
  <si>
    <t>Demoutiez</t>
  </si>
  <si>
    <t>Beclin</t>
  </si>
  <si>
    <t>Dyckmans</t>
  </si>
  <si>
    <t>Guislain</t>
  </si>
  <si>
    <t>Foissey</t>
  </si>
  <si>
    <t>Wallerand</t>
  </si>
  <si>
    <t>Fieni</t>
  </si>
  <si>
    <t>Moreau</t>
  </si>
  <si>
    <t>Cuvillier</t>
  </si>
  <si>
    <t>Devynck</t>
  </si>
  <si>
    <t>Maschio</t>
  </si>
  <si>
    <t>Martinache</t>
  </si>
  <si>
    <t>Karalus</t>
  </si>
  <si>
    <t>Delannoy</t>
  </si>
  <si>
    <t>S1_1</t>
  </si>
  <si>
    <t>S1_2</t>
  </si>
  <si>
    <t>S4_2</t>
  </si>
  <si>
    <t>S4_1</t>
  </si>
  <si>
    <t>S3_2</t>
  </si>
  <si>
    <t>S3_1</t>
  </si>
  <si>
    <t>S2_2</t>
  </si>
  <si>
    <t>S2_1</t>
  </si>
  <si>
    <t>Sc. Gest.</t>
  </si>
  <si>
    <t>Droit Eco. Manag.</t>
  </si>
  <si>
    <t>atelier 13h 15h - L006</t>
  </si>
  <si>
    <t>Deregnaucourrt</t>
  </si>
  <si>
    <t>1St2S</t>
  </si>
  <si>
    <t>Dos Santos</t>
  </si>
  <si>
    <t>L006</t>
  </si>
  <si>
    <t>L132</t>
  </si>
  <si>
    <t>L121</t>
  </si>
  <si>
    <t>L032</t>
  </si>
  <si>
    <t>L207</t>
  </si>
  <si>
    <t>L116</t>
  </si>
  <si>
    <t>L137</t>
  </si>
  <si>
    <t>L139</t>
  </si>
  <si>
    <t>L029</t>
  </si>
  <si>
    <t>L110</t>
  </si>
  <si>
    <t>L109</t>
  </si>
  <si>
    <t>L111</t>
  </si>
  <si>
    <t>L023</t>
  </si>
  <si>
    <t>L022</t>
  </si>
  <si>
    <t>L024</t>
  </si>
  <si>
    <t>L018</t>
  </si>
  <si>
    <t>L226</t>
  </si>
  <si>
    <t>VALLEZ(S1)</t>
  </si>
  <si>
    <t>VALLEZ(S3)</t>
  </si>
  <si>
    <t>L201</t>
  </si>
  <si>
    <t>L203</t>
  </si>
  <si>
    <t>L227</t>
  </si>
  <si>
    <t>L208</t>
  </si>
  <si>
    <t>L215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</si>
</sst>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Arial Narrow"/>
      <family val="2"/>
    </font>
    <font>
      <b/>
      <sz val="11"/>
      <color indexed="8"/>
      <name val="Calibri"/>
    </font>
    <font>
      <strike/>
      <sz val="10"/>
      <color theme="1"/>
      <name val="Arial Narrow"/>
      <family val="2"/>
    </font>
    <font>
      <sz val="11"/>
      <color indexed="8"/>
      <name val="Calibri"/>
      <family val="2"/>
    </font>
    <font>
      <sz val="10"/>
      <color theme="1"/>
      <name val="Arial Narrow"/>
      <family val="2"/>
    </font>
    <font>
      <sz val="16"/>
      <color theme="1"/>
      <name val="Arial Narrow"/>
      <family val="2"/>
    </font>
    <font>
      <strike/>
      <sz val="16"/>
      <color theme="1"/>
      <name val="Arial Narrow"/>
      <family val="2"/>
    </font>
    <font>
      <b/>
      <sz val="14"/>
      <color theme="1"/>
      <name val="Arial Narrow"/>
      <family val="2"/>
    </font>
    <font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/>
    <xf numFmtId="0" fontId="0" fillId="0" borderId="0" xfId="0" applyFill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2" borderId="1" xfId="0" applyFont="1" applyFill="1" applyBorder="1"/>
    <xf numFmtId="0" fontId="6" fillId="0" borderId="1" xfId="0" applyFont="1" applyBorder="1"/>
    <xf numFmtId="0" fontId="5" fillId="3" borderId="1" xfId="0" applyFont="1" applyFill="1" applyBorder="1"/>
    <xf numFmtId="0" fontId="5" fillId="0" borderId="8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0" xfId="0" applyBorder="1"/>
    <xf numFmtId="0" fontId="0" fillId="4" borderId="1" xfId="0" applyFill="1" applyBorder="1"/>
    <xf numFmtId="0" fontId="0" fillId="5" borderId="1" xfId="0" applyFill="1" applyBorder="1"/>
    <xf numFmtId="9" fontId="0" fillId="0" borderId="1" xfId="1" applyFont="1" applyBorder="1"/>
    <xf numFmtId="1" fontId="0" fillId="0" borderId="0" xfId="0" applyNumberFormat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6" fillId="0" borderId="1" xfId="0" applyFont="1" applyFill="1" applyBorder="1"/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5" fillId="4" borderId="1" xfId="0" applyFont="1" applyFill="1" applyBorder="1"/>
    <xf numFmtId="1" fontId="8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8" fillId="2" borderId="1" xfId="0" applyFont="1" applyFill="1" applyBorder="1"/>
    <xf numFmtId="0" fontId="8" fillId="5" borderId="1" xfId="0" applyFont="1" applyFill="1" applyBorder="1"/>
    <xf numFmtId="9" fontId="8" fillId="0" borderId="1" xfId="1" applyFont="1" applyBorder="1"/>
    <xf numFmtId="0" fontId="8" fillId="0" borderId="1" xfId="0" applyFont="1" applyBorder="1" applyAlignment="1">
      <alignment horizontal="center"/>
    </xf>
    <xf numFmtId="0" fontId="8" fillId="4" borderId="1" xfId="0" applyFont="1" applyFill="1" applyBorder="1"/>
    <xf numFmtId="1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/>
    <xf numFmtId="0" fontId="0" fillId="5" borderId="1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5" fillId="5" borderId="1" xfId="0" applyFont="1" applyFill="1" applyBorder="1"/>
    <xf numFmtId="0" fontId="5" fillId="0" borderId="8" xfId="0" applyFont="1" applyFill="1" applyBorder="1"/>
    <xf numFmtId="0" fontId="5" fillId="0" borderId="9" xfId="0" applyFont="1" applyFill="1" applyBorder="1"/>
    <xf numFmtId="0" fontId="5" fillId="0" borderId="10" xfId="0" applyFont="1" applyBorder="1"/>
    <xf numFmtId="0" fontId="5" fillId="0" borderId="10" xfId="0" applyFont="1" applyFill="1" applyBorder="1"/>
    <xf numFmtId="0" fontId="5" fillId="0" borderId="11" xfId="0" applyFont="1" applyFill="1" applyBorder="1"/>
    <xf numFmtId="0" fontId="0" fillId="6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5" borderId="0" xfId="0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94EA-67CC-4803-ACFB-F15A7D3C3E2E}">
  <dimension ref="A1:K346"/>
  <sheetViews>
    <sheetView topLeftCell="A223" zoomScale="115" zoomScaleNormal="115" workbookViewId="0">
      <selection activeCell="E312" sqref="E312"/>
    </sheetView>
  </sheetViews>
  <sheetFormatPr baseColWidth="10" defaultRowHeight="13.8" x14ac:dyDescent="0.3"/>
  <cols>
    <col min="1" max="1" width="7.625" bestFit="1" customWidth="1"/>
    <col min="2" max="2" width="25.75" bestFit="1" customWidth="1"/>
    <col min="3" max="3" width="14.625" bestFit="1" customWidth="1"/>
    <col min="4" max="4" width="11.75" bestFit="1" customWidth="1"/>
    <col min="5" max="8" width="81.75" bestFit="1" customWidth="1"/>
    <col min="9" max="9" width="60.75" bestFit="1" customWidth="1"/>
    <col min="10" max="10" width="25.75" bestFit="1" customWidth="1"/>
    <col min="11" max="11" width="6" bestFit="1" customWidth="1"/>
  </cols>
  <sheetData>
    <row r="1" spans="1:1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ht="13.05" x14ac:dyDescent="0.3">
      <c r="A2" s="2">
        <v>201</v>
      </c>
      <c r="B2" s="2" t="s">
        <v>8</v>
      </c>
      <c r="C2" s="2" t="s">
        <v>9</v>
      </c>
      <c r="D2" s="2" t="s">
        <v>10</v>
      </c>
      <c r="E2" s="2"/>
      <c r="F2" s="2"/>
      <c r="G2" s="2"/>
      <c r="H2" s="2"/>
      <c r="I2" s="2"/>
      <c r="J2" s="2"/>
      <c r="K2" s="2"/>
    </row>
    <row r="3" spans="1:11" x14ac:dyDescent="0.3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/>
      <c r="K3" s="2"/>
    </row>
    <row r="4" spans="1:11" x14ac:dyDescent="0.3">
      <c r="A4" s="2" t="s">
        <v>11</v>
      </c>
      <c r="B4" s="2" t="s">
        <v>20</v>
      </c>
      <c r="C4" s="2" t="s">
        <v>21</v>
      </c>
      <c r="D4" s="2" t="s">
        <v>14</v>
      </c>
      <c r="E4" s="2" t="s">
        <v>15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/>
    </row>
    <row r="5" spans="1:11" x14ac:dyDescent="0.3">
      <c r="A5" s="2" t="s">
        <v>11</v>
      </c>
      <c r="B5" s="2" t="s">
        <v>27</v>
      </c>
      <c r="C5" s="2" t="s">
        <v>28</v>
      </c>
      <c r="D5" s="2" t="s">
        <v>14</v>
      </c>
      <c r="E5" s="2" t="s">
        <v>29</v>
      </c>
      <c r="F5" s="2" t="s">
        <v>15</v>
      </c>
      <c r="G5" s="2" t="s">
        <v>22</v>
      </c>
      <c r="H5" s="2" t="s">
        <v>30</v>
      </c>
      <c r="I5" s="2" t="s">
        <v>19</v>
      </c>
      <c r="J5" s="2"/>
      <c r="K5" s="2"/>
    </row>
    <row r="6" spans="1:11" x14ac:dyDescent="0.3">
      <c r="A6" s="2" t="s">
        <v>11</v>
      </c>
      <c r="B6" s="2" t="s">
        <v>31</v>
      </c>
      <c r="C6" s="2" t="s">
        <v>32</v>
      </c>
      <c r="D6" s="2" t="s">
        <v>14</v>
      </c>
      <c r="E6" s="2" t="s">
        <v>24</v>
      </c>
      <c r="F6" s="2" t="s">
        <v>30</v>
      </c>
      <c r="G6" s="2" t="s">
        <v>29</v>
      </c>
      <c r="H6" s="2" t="s">
        <v>23</v>
      </c>
      <c r="I6" s="2" t="s">
        <v>19</v>
      </c>
      <c r="J6" s="2"/>
      <c r="K6" s="2"/>
    </row>
    <row r="7" spans="1:11" x14ac:dyDescent="0.3">
      <c r="A7" s="2" t="s">
        <v>11</v>
      </c>
      <c r="B7" s="2" t="s">
        <v>31</v>
      </c>
      <c r="C7" s="2" t="s">
        <v>33</v>
      </c>
      <c r="D7" s="2" t="s">
        <v>14</v>
      </c>
      <c r="E7" s="2" t="s">
        <v>24</v>
      </c>
      <c r="F7" s="2" t="s">
        <v>29</v>
      </c>
      <c r="G7" s="2" t="s">
        <v>30</v>
      </c>
      <c r="H7" s="2" t="s">
        <v>34</v>
      </c>
      <c r="I7" s="2" t="s">
        <v>19</v>
      </c>
      <c r="J7" s="2" t="s">
        <v>10</v>
      </c>
      <c r="K7" s="2"/>
    </row>
    <row r="8" spans="1:11" x14ac:dyDescent="0.3">
      <c r="A8" s="2" t="s">
        <v>11</v>
      </c>
      <c r="B8" s="2" t="s">
        <v>35</v>
      </c>
      <c r="C8" s="2" t="s">
        <v>36</v>
      </c>
      <c r="D8" s="2" t="s">
        <v>14</v>
      </c>
      <c r="E8" s="2" t="s">
        <v>24</v>
      </c>
      <c r="F8" s="2" t="s">
        <v>29</v>
      </c>
      <c r="G8" s="2" t="s">
        <v>23</v>
      </c>
      <c r="H8" s="2" t="s">
        <v>30</v>
      </c>
      <c r="I8" s="2" t="s">
        <v>19</v>
      </c>
      <c r="J8" s="2"/>
      <c r="K8" s="2"/>
    </row>
    <row r="9" spans="1:11" x14ac:dyDescent="0.3">
      <c r="A9" s="2" t="s">
        <v>11</v>
      </c>
      <c r="B9" s="2" t="s">
        <v>37</v>
      </c>
      <c r="C9" s="2" t="s">
        <v>38</v>
      </c>
      <c r="D9" s="2" t="s">
        <v>14</v>
      </c>
      <c r="E9" s="2" t="s">
        <v>15</v>
      </c>
      <c r="F9" s="2" t="s">
        <v>30</v>
      </c>
      <c r="G9" s="2" t="s">
        <v>23</v>
      </c>
      <c r="H9" s="2" t="s">
        <v>22</v>
      </c>
      <c r="I9" s="2" t="s">
        <v>19</v>
      </c>
      <c r="J9" s="2"/>
      <c r="K9" s="2"/>
    </row>
    <row r="10" spans="1:11" x14ac:dyDescent="0.3">
      <c r="A10" s="2" t="s">
        <v>11</v>
      </c>
      <c r="B10" s="2" t="s">
        <v>39</v>
      </c>
      <c r="C10" s="2" t="s">
        <v>40</v>
      </c>
      <c r="D10" s="2" t="s">
        <v>14</v>
      </c>
      <c r="E10" s="2" t="s">
        <v>22</v>
      </c>
      <c r="F10" s="2" t="s">
        <v>15</v>
      </c>
      <c r="G10" s="2" t="s">
        <v>16</v>
      </c>
      <c r="H10" s="2" t="s">
        <v>24</v>
      </c>
      <c r="I10" s="2" t="s">
        <v>19</v>
      </c>
      <c r="J10" s="2"/>
      <c r="K10" s="2"/>
    </row>
    <row r="11" spans="1:11" x14ac:dyDescent="0.3">
      <c r="A11" s="2" t="s">
        <v>11</v>
      </c>
      <c r="B11" s="2" t="s">
        <v>41</v>
      </c>
      <c r="C11" s="2" t="s">
        <v>42</v>
      </c>
      <c r="D11" s="2" t="s">
        <v>14</v>
      </c>
      <c r="E11" s="2" t="s">
        <v>23</v>
      </c>
      <c r="F11" s="2" t="s">
        <v>17</v>
      </c>
      <c r="G11" s="2" t="s">
        <v>29</v>
      </c>
      <c r="H11" s="2" t="s">
        <v>18</v>
      </c>
      <c r="I11" s="2" t="s">
        <v>19</v>
      </c>
      <c r="J11" s="2"/>
      <c r="K11" s="2"/>
    </row>
    <row r="12" spans="1:11" ht="13.05" x14ac:dyDescent="0.3">
      <c r="A12" s="2" t="s">
        <v>11</v>
      </c>
      <c r="B12" s="2" t="s">
        <v>43</v>
      </c>
      <c r="C12" s="2" t="s">
        <v>44</v>
      </c>
      <c r="D12" s="2" t="s">
        <v>45</v>
      </c>
      <c r="E12" s="2"/>
      <c r="F12" s="2"/>
      <c r="G12" s="2"/>
      <c r="H12" s="2"/>
      <c r="I12" s="2"/>
      <c r="J12" s="2"/>
      <c r="K12" s="2"/>
    </row>
    <row r="13" spans="1:11" ht="13.05" x14ac:dyDescent="0.3">
      <c r="A13" s="2" t="s">
        <v>11</v>
      </c>
      <c r="B13" s="2" t="s">
        <v>43</v>
      </c>
      <c r="C13" s="2" t="s">
        <v>46</v>
      </c>
      <c r="D13" s="2" t="s">
        <v>45</v>
      </c>
      <c r="E13" s="2"/>
      <c r="F13" s="2"/>
      <c r="G13" s="2"/>
      <c r="H13" s="2"/>
      <c r="I13" s="2"/>
      <c r="J13" s="2"/>
      <c r="K13" s="2"/>
    </row>
    <row r="14" spans="1:11" x14ac:dyDescent="0.3">
      <c r="A14" s="2" t="s">
        <v>11</v>
      </c>
      <c r="B14" s="2" t="s">
        <v>47</v>
      </c>
      <c r="C14" s="2" t="s">
        <v>48</v>
      </c>
      <c r="D14" s="2" t="s">
        <v>14</v>
      </c>
      <c r="E14" s="2" t="s">
        <v>24</v>
      </c>
      <c r="F14" s="2" t="s">
        <v>30</v>
      </c>
      <c r="G14" s="2" t="s">
        <v>18</v>
      </c>
      <c r="H14" s="2" t="s">
        <v>29</v>
      </c>
      <c r="I14" s="2" t="s">
        <v>19</v>
      </c>
      <c r="J14" s="2" t="s">
        <v>10</v>
      </c>
      <c r="K14" s="2"/>
    </row>
    <row r="15" spans="1:11" x14ac:dyDescent="0.3">
      <c r="A15" s="2" t="s">
        <v>11</v>
      </c>
      <c r="B15" s="2" t="s">
        <v>49</v>
      </c>
      <c r="C15" s="2" t="s">
        <v>40</v>
      </c>
      <c r="D15" s="2" t="s">
        <v>14</v>
      </c>
      <c r="E15" s="2" t="s">
        <v>15</v>
      </c>
      <c r="F15" s="2" t="s">
        <v>16</v>
      </c>
      <c r="G15" s="2" t="s">
        <v>22</v>
      </c>
      <c r="H15" s="2" t="s">
        <v>18</v>
      </c>
      <c r="I15" s="2" t="s">
        <v>19</v>
      </c>
      <c r="J15" s="2"/>
      <c r="K15" s="2"/>
    </row>
    <row r="16" spans="1:11" x14ac:dyDescent="0.3">
      <c r="A16" s="2" t="s">
        <v>11</v>
      </c>
      <c r="B16" s="2" t="s">
        <v>50</v>
      </c>
      <c r="C16" s="2" t="s">
        <v>51</v>
      </c>
      <c r="D16" s="2" t="s">
        <v>14</v>
      </c>
      <c r="E16" s="2" t="s">
        <v>15</v>
      </c>
      <c r="F16" s="2" t="s">
        <v>22</v>
      </c>
      <c r="G16" s="2" t="s">
        <v>17</v>
      </c>
      <c r="H16" s="2" t="s">
        <v>29</v>
      </c>
      <c r="I16" s="2" t="s">
        <v>19</v>
      </c>
      <c r="J16" s="2"/>
      <c r="K16" s="2"/>
    </row>
    <row r="17" spans="1:11" x14ac:dyDescent="0.3">
      <c r="A17" s="2" t="s">
        <v>11</v>
      </c>
      <c r="B17" s="2" t="s">
        <v>52</v>
      </c>
      <c r="C17" s="2" t="s">
        <v>53</v>
      </c>
      <c r="D17" s="2" t="s">
        <v>14</v>
      </c>
      <c r="E17" s="2" t="s">
        <v>24</v>
      </c>
      <c r="F17" s="2" t="s">
        <v>29</v>
      </c>
      <c r="G17" s="2" t="s">
        <v>30</v>
      </c>
      <c r="H17" s="2" t="s">
        <v>23</v>
      </c>
      <c r="I17" s="2" t="s">
        <v>19</v>
      </c>
      <c r="J17" s="2"/>
      <c r="K17" s="2"/>
    </row>
    <row r="18" spans="1:11" x14ac:dyDescent="0.3">
      <c r="A18" s="2" t="s">
        <v>11</v>
      </c>
      <c r="B18" s="2" t="s">
        <v>54</v>
      </c>
      <c r="C18" s="2" t="s">
        <v>55</v>
      </c>
      <c r="D18" s="2" t="s">
        <v>14</v>
      </c>
      <c r="E18" s="2" t="s">
        <v>15</v>
      </c>
      <c r="F18" s="2" t="s">
        <v>18</v>
      </c>
      <c r="G18" s="2" t="s">
        <v>16</v>
      </c>
      <c r="H18" s="2" t="s">
        <v>34</v>
      </c>
      <c r="I18" s="2" t="s">
        <v>19</v>
      </c>
      <c r="J18" s="2"/>
      <c r="K18" s="2"/>
    </row>
    <row r="19" spans="1:11" x14ac:dyDescent="0.3">
      <c r="A19" s="2" t="s">
        <v>11</v>
      </c>
      <c r="B19" s="2" t="s">
        <v>56</v>
      </c>
      <c r="C19" s="2" t="s">
        <v>57</v>
      </c>
      <c r="D19" s="2" t="s">
        <v>14</v>
      </c>
      <c r="E19" s="2" t="s">
        <v>24</v>
      </c>
      <c r="F19" s="2" t="s">
        <v>18</v>
      </c>
      <c r="G19" s="2" t="s">
        <v>15</v>
      </c>
      <c r="H19" s="2" t="s">
        <v>16</v>
      </c>
      <c r="I19" s="2" t="s">
        <v>19</v>
      </c>
      <c r="J19" s="2"/>
      <c r="K19" s="2"/>
    </row>
    <row r="20" spans="1:11" x14ac:dyDescent="0.3">
      <c r="A20" s="2" t="s">
        <v>11</v>
      </c>
      <c r="B20" s="2" t="s">
        <v>58</v>
      </c>
      <c r="C20" s="2" t="s">
        <v>59</v>
      </c>
      <c r="D20" s="2" t="s">
        <v>14</v>
      </c>
      <c r="E20" s="2" t="s">
        <v>24</v>
      </c>
      <c r="F20" s="2" t="s">
        <v>22</v>
      </c>
      <c r="G20" s="2" t="s">
        <v>16</v>
      </c>
      <c r="H20" s="2" t="s">
        <v>34</v>
      </c>
      <c r="I20" s="2" t="s">
        <v>19</v>
      </c>
      <c r="J20" s="2" t="s">
        <v>60</v>
      </c>
      <c r="K20" s="2"/>
    </row>
    <row r="21" spans="1:11" x14ac:dyDescent="0.3">
      <c r="A21" s="2" t="s">
        <v>11</v>
      </c>
      <c r="B21" s="2" t="s">
        <v>61</v>
      </c>
      <c r="C21" s="2" t="s">
        <v>62</v>
      </c>
      <c r="D21" s="2" t="s">
        <v>14</v>
      </c>
      <c r="E21" s="2" t="s">
        <v>18</v>
      </c>
      <c r="F21" s="2" t="s">
        <v>16</v>
      </c>
      <c r="G21" s="2" t="s">
        <v>29</v>
      </c>
      <c r="H21" s="2" t="s">
        <v>15</v>
      </c>
      <c r="I21" s="2" t="s">
        <v>19</v>
      </c>
      <c r="J21" s="2"/>
      <c r="K21" s="2"/>
    </row>
    <row r="22" spans="1:11" ht="13.05" x14ac:dyDescent="0.3">
      <c r="A22" s="2" t="s">
        <v>11</v>
      </c>
      <c r="B22" s="2" t="s">
        <v>63</v>
      </c>
      <c r="C22" s="2" t="s">
        <v>64</v>
      </c>
      <c r="D22" s="2" t="s">
        <v>60</v>
      </c>
      <c r="E22" s="2"/>
      <c r="F22" s="2"/>
      <c r="G22" s="2"/>
      <c r="H22" s="2"/>
      <c r="I22" s="2"/>
      <c r="J22" s="2" t="s">
        <v>45</v>
      </c>
      <c r="K22" s="2"/>
    </row>
    <row r="23" spans="1:11" x14ac:dyDescent="0.3">
      <c r="A23" s="2" t="s">
        <v>11</v>
      </c>
      <c r="B23" s="2" t="s">
        <v>65</v>
      </c>
      <c r="C23" s="2" t="s">
        <v>66</v>
      </c>
      <c r="D23" s="2" t="s">
        <v>14</v>
      </c>
      <c r="E23" s="2" t="s">
        <v>29</v>
      </c>
      <c r="F23" s="2" t="s">
        <v>15</v>
      </c>
      <c r="G23" s="2" t="s">
        <v>22</v>
      </c>
      <c r="H23" s="2" t="s">
        <v>67</v>
      </c>
      <c r="I23" s="2" t="s">
        <v>19</v>
      </c>
      <c r="J23" s="2"/>
      <c r="K23" s="2"/>
    </row>
    <row r="24" spans="1:11" ht="13.05" x14ac:dyDescent="0.3">
      <c r="A24" s="2" t="s">
        <v>11</v>
      </c>
      <c r="B24" s="2" t="s">
        <v>68</v>
      </c>
      <c r="C24" s="2" t="s">
        <v>69</v>
      </c>
      <c r="D24" s="2" t="s">
        <v>10</v>
      </c>
      <c r="E24" s="2"/>
      <c r="F24" s="2"/>
      <c r="G24" s="2"/>
      <c r="H24" s="2"/>
      <c r="I24" s="2"/>
      <c r="J24" s="2"/>
      <c r="K24" s="2"/>
    </row>
    <row r="25" spans="1:11" x14ac:dyDescent="0.3">
      <c r="A25" s="2" t="s">
        <v>11</v>
      </c>
      <c r="B25" s="2" t="s">
        <v>70</v>
      </c>
      <c r="C25" s="2" t="s">
        <v>71</v>
      </c>
      <c r="D25" s="2" t="s">
        <v>14</v>
      </c>
      <c r="E25" s="2" t="s">
        <v>22</v>
      </c>
      <c r="F25" s="2" t="s">
        <v>30</v>
      </c>
      <c r="G25" s="2" t="s">
        <v>15</v>
      </c>
      <c r="H25" s="2" t="s">
        <v>67</v>
      </c>
      <c r="I25" s="2" t="s">
        <v>19</v>
      </c>
      <c r="J25" s="2"/>
      <c r="K25" s="2"/>
    </row>
    <row r="26" spans="1:11" x14ac:dyDescent="0.3">
      <c r="A26" s="2" t="s">
        <v>11</v>
      </c>
      <c r="B26" s="2" t="s">
        <v>72</v>
      </c>
      <c r="C26" s="2" t="s">
        <v>21</v>
      </c>
      <c r="D26" s="2" t="s">
        <v>14</v>
      </c>
      <c r="E26" s="2" t="s">
        <v>22</v>
      </c>
      <c r="F26" s="2" t="s">
        <v>15</v>
      </c>
      <c r="G26" s="2" t="s">
        <v>16</v>
      </c>
      <c r="H26" s="2" t="s">
        <v>17</v>
      </c>
      <c r="I26" s="2" t="s">
        <v>19</v>
      </c>
      <c r="J26" s="2"/>
      <c r="K26" s="2"/>
    </row>
    <row r="27" spans="1:11" x14ac:dyDescent="0.3">
      <c r="A27" s="2" t="s">
        <v>11</v>
      </c>
      <c r="B27" s="2" t="s">
        <v>73</v>
      </c>
      <c r="C27" s="2" t="s">
        <v>74</v>
      </c>
      <c r="D27" s="2" t="s">
        <v>14</v>
      </c>
      <c r="E27" s="2" t="s">
        <v>29</v>
      </c>
      <c r="F27" s="2" t="s">
        <v>23</v>
      </c>
      <c r="G27" s="2" t="s">
        <v>24</v>
      </c>
      <c r="H27" s="2" t="s">
        <v>30</v>
      </c>
      <c r="I27" s="2" t="s">
        <v>75</v>
      </c>
      <c r="J27" s="2"/>
      <c r="K27" s="2"/>
    </row>
    <row r="28" spans="1:11" x14ac:dyDescent="0.3">
      <c r="A28" s="2" t="s">
        <v>11</v>
      </c>
      <c r="B28" s="2" t="s">
        <v>76</v>
      </c>
      <c r="C28" s="2" t="s">
        <v>77</v>
      </c>
      <c r="D28" s="2" t="s">
        <v>14</v>
      </c>
      <c r="E28" s="2" t="s">
        <v>29</v>
      </c>
      <c r="F28" s="2" t="s">
        <v>30</v>
      </c>
      <c r="G28" s="2" t="s">
        <v>18</v>
      </c>
      <c r="H28" s="2" t="s">
        <v>17</v>
      </c>
      <c r="I28" s="2" t="s">
        <v>19</v>
      </c>
      <c r="J28" s="2"/>
      <c r="K28" s="2"/>
    </row>
    <row r="29" spans="1:11" x14ac:dyDescent="0.3">
      <c r="A29" s="2" t="s">
        <v>11</v>
      </c>
      <c r="B29" s="2" t="s">
        <v>78</v>
      </c>
      <c r="C29" s="2" t="s">
        <v>79</v>
      </c>
      <c r="D29" s="2" t="s">
        <v>14</v>
      </c>
      <c r="E29" s="2" t="s">
        <v>22</v>
      </c>
      <c r="F29" s="2" t="s">
        <v>15</v>
      </c>
      <c r="G29" s="2" t="s">
        <v>29</v>
      </c>
      <c r="H29" s="2" t="s">
        <v>67</v>
      </c>
      <c r="I29" s="2" t="s">
        <v>19</v>
      </c>
      <c r="J29" s="2"/>
      <c r="K29" s="2"/>
    </row>
    <row r="30" spans="1:11" x14ac:dyDescent="0.3">
      <c r="A30" s="2" t="s">
        <v>11</v>
      </c>
      <c r="B30" s="2" t="s">
        <v>80</v>
      </c>
      <c r="C30" s="2" t="s">
        <v>81</v>
      </c>
      <c r="D30" s="2" t="s">
        <v>14</v>
      </c>
      <c r="E30" s="2" t="s">
        <v>15</v>
      </c>
      <c r="F30" s="2" t="s">
        <v>23</v>
      </c>
      <c r="G30" s="2" t="s">
        <v>34</v>
      </c>
      <c r="H30" s="2" t="s">
        <v>29</v>
      </c>
      <c r="I30" s="2" t="s">
        <v>19</v>
      </c>
      <c r="J30" s="2"/>
      <c r="K30" s="2"/>
    </row>
    <row r="31" spans="1:11" x14ac:dyDescent="0.3">
      <c r="A31" s="2" t="s">
        <v>11</v>
      </c>
      <c r="B31" s="2" t="s">
        <v>82</v>
      </c>
      <c r="C31" s="2" t="s">
        <v>83</v>
      </c>
      <c r="D31" s="2" t="s">
        <v>14</v>
      </c>
      <c r="E31" s="2" t="s">
        <v>29</v>
      </c>
      <c r="F31" s="2" t="s">
        <v>30</v>
      </c>
      <c r="G31" s="2" t="s">
        <v>18</v>
      </c>
      <c r="H31" s="2" t="s">
        <v>23</v>
      </c>
      <c r="I31" s="2" t="s">
        <v>19</v>
      </c>
      <c r="J31" s="2"/>
      <c r="K31" s="2"/>
    </row>
    <row r="32" spans="1:11" x14ac:dyDescent="0.3">
      <c r="A32" s="2" t="s">
        <v>11</v>
      </c>
      <c r="B32" s="2" t="s">
        <v>84</v>
      </c>
      <c r="C32" s="2" t="s">
        <v>85</v>
      </c>
      <c r="D32" s="2" t="s">
        <v>14</v>
      </c>
      <c r="E32" s="2" t="s">
        <v>15</v>
      </c>
      <c r="F32" s="2" t="s">
        <v>16</v>
      </c>
      <c r="G32" s="2" t="s">
        <v>22</v>
      </c>
      <c r="H32" s="2" t="s">
        <v>67</v>
      </c>
      <c r="I32" s="2" t="s">
        <v>86</v>
      </c>
      <c r="J32" s="2"/>
      <c r="K32" s="2"/>
    </row>
    <row r="33" spans="1:11" x14ac:dyDescent="0.3">
      <c r="A33" s="2" t="s">
        <v>214</v>
      </c>
      <c r="B33" s="2" t="s">
        <v>215</v>
      </c>
      <c r="C33" s="2" t="s">
        <v>216</v>
      </c>
      <c r="D33" s="2" t="s">
        <v>90</v>
      </c>
      <c r="E33" s="2" t="s">
        <v>29</v>
      </c>
      <c r="F33" s="2" t="s">
        <v>23</v>
      </c>
      <c r="G33" s="2" t="s">
        <v>18</v>
      </c>
      <c r="H33" s="2" t="s">
        <v>30</v>
      </c>
      <c r="I33" s="2" t="s">
        <v>19</v>
      </c>
      <c r="J33" s="2"/>
      <c r="K33" s="2"/>
    </row>
    <row r="34" spans="1:11" x14ac:dyDescent="0.3">
      <c r="A34" s="2" t="s">
        <v>214</v>
      </c>
      <c r="B34" s="2" t="s">
        <v>217</v>
      </c>
      <c r="C34" s="2" t="s">
        <v>218</v>
      </c>
      <c r="D34" s="2" t="s">
        <v>90</v>
      </c>
      <c r="E34" s="2" t="s">
        <v>29</v>
      </c>
      <c r="F34" s="2" t="s">
        <v>17</v>
      </c>
      <c r="G34" s="2" t="s">
        <v>23</v>
      </c>
      <c r="H34" s="2" t="s">
        <v>30</v>
      </c>
      <c r="I34" s="2" t="s">
        <v>19</v>
      </c>
      <c r="J34" s="2"/>
      <c r="K34" s="2"/>
    </row>
    <row r="35" spans="1:11" ht="13.05" x14ac:dyDescent="0.3">
      <c r="A35" s="2" t="s">
        <v>214</v>
      </c>
      <c r="B35" s="2" t="s">
        <v>94</v>
      </c>
      <c r="C35" s="2" t="s">
        <v>219</v>
      </c>
      <c r="D35" s="2" t="s">
        <v>10</v>
      </c>
      <c r="E35" s="2"/>
      <c r="F35" s="2"/>
      <c r="G35" s="2"/>
      <c r="H35" s="2"/>
      <c r="I35" s="2"/>
      <c r="J35" s="2"/>
      <c r="K35" s="2"/>
    </row>
    <row r="36" spans="1:11" x14ac:dyDescent="0.3">
      <c r="A36" s="2" t="s">
        <v>214</v>
      </c>
      <c r="B36" s="2" t="s">
        <v>220</v>
      </c>
      <c r="C36" s="2" t="s">
        <v>221</v>
      </c>
      <c r="D36" s="2" t="s">
        <v>90</v>
      </c>
      <c r="E36" s="2" t="s">
        <v>30</v>
      </c>
      <c r="F36" s="2" t="s">
        <v>15</v>
      </c>
      <c r="G36" s="2" t="s">
        <v>67</v>
      </c>
      <c r="H36" s="2" t="s">
        <v>16</v>
      </c>
      <c r="I36" s="2" t="s">
        <v>19</v>
      </c>
      <c r="J36" s="2"/>
      <c r="K36" s="2"/>
    </row>
    <row r="37" spans="1:11" x14ac:dyDescent="0.3">
      <c r="A37" s="2" t="s">
        <v>214</v>
      </c>
      <c r="B37" s="2" t="s">
        <v>222</v>
      </c>
      <c r="C37" s="2" t="s">
        <v>223</v>
      </c>
      <c r="D37" s="2" t="s">
        <v>90</v>
      </c>
      <c r="E37" s="2" t="s">
        <v>15</v>
      </c>
      <c r="F37" s="2" t="s">
        <v>16</v>
      </c>
      <c r="G37" s="2" t="s">
        <v>18</v>
      </c>
      <c r="H37" s="2" t="s">
        <v>29</v>
      </c>
      <c r="I37" s="2" t="s">
        <v>19</v>
      </c>
      <c r="J37" s="2" t="s">
        <v>138</v>
      </c>
      <c r="K37" s="2"/>
    </row>
    <row r="38" spans="1:11" x14ac:dyDescent="0.3">
      <c r="A38" s="2" t="s">
        <v>214</v>
      </c>
      <c r="B38" s="2" t="s">
        <v>224</v>
      </c>
      <c r="C38" s="2" t="s">
        <v>225</v>
      </c>
      <c r="D38" s="2" t="s">
        <v>90</v>
      </c>
      <c r="E38" s="2" t="s">
        <v>24</v>
      </c>
      <c r="F38" s="2" t="s">
        <v>18</v>
      </c>
      <c r="G38" s="2" t="s">
        <v>16</v>
      </c>
      <c r="H38" s="2" t="s">
        <v>22</v>
      </c>
      <c r="I38" s="2" t="s">
        <v>19</v>
      </c>
      <c r="J38" s="2"/>
      <c r="K38" s="2"/>
    </row>
    <row r="39" spans="1:11" ht="13.05" x14ac:dyDescent="0.3">
      <c r="A39" s="2" t="s">
        <v>214</v>
      </c>
      <c r="B39" s="2" t="s">
        <v>226</v>
      </c>
      <c r="C39" s="2" t="s">
        <v>227</v>
      </c>
      <c r="D39" s="2" t="s">
        <v>10</v>
      </c>
      <c r="E39" s="2"/>
      <c r="F39" s="2"/>
      <c r="G39" s="2"/>
      <c r="H39" s="2"/>
      <c r="I39" s="2"/>
      <c r="J39" s="2"/>
      <c r="K39" s="2"/>
    </row>
    <row r="40" spans="1:11" x14ac:dyDescent="0.3">
      <c r="A40" s="2" t="s">
        <v>214</v>
      </c>
      <c r="B40" s="2" t="s">
        <v>228</v>
      </c>
      <c r="C40" s="2" t="s">
        <v>229</v>
      </c>
      <c r="D40" s="2" t="s">
        <v>90</v>
      </c>
      <c r="E40" s="2" t="s">
        <v>15</v>
      </c>
      <c r="F40" s="2" t="s">
        <v>16</v>
      </c>
      <c r="G40" s="2" t="s">
        <v>18</v>
      </c>
      <c r="H40" s="2" t="s">
        <v>29</v>
      </c>
      <c r="I40" s="2" t="s">
        <v>19</v>
      </c>
      <c r="J40" s="2"/>
      <c r="K40" s="2"/>
    </row>
    <row r="41" spans="1:11" x14ac:dyDescent="0.3">
      <c r="A41" s="2" t="s">
        <v>214</v>
      </c>
      <c r="B41" s="2" t="s">
        <v>230</v>
      </c>
      <c r="C41" s="2" t="s">
        <v>231</v>
      </c>
      <c r="D41" s="2" t="s">
        <v>90</v>
      </c>
      <c r="E41" s="2" t="s">
        <v>30</v>
      </c>
      <c r="F41" s="2" t="s">
        <v>29</v>
      </c>
      <c r="G41" s="2" t="s">
        <v>17</v>
      </c>
      <c r="H41" s="2" t="s">
        <v>23</v>
      </c>
      <c r="I41" s="2" t="s">
        <v>232</v>
      </c>
      <c r="J41" s="2"/>
      <c r="K41" s="2"/>
    </row>
    <row r="42" spans="1:11" x14ac:dyDescent="0.3">
      <c r="A42" s="2" t="s">
        <v>214</v>
      </c>
      <c r="B42" s="2" t="s">
        <v>233</v>
      </c>
      <c r="C42" s="2" t="s">
        <v>234</v>
      </c>
      <c r="D42" s="2" t="s">
        <v>90</v>
      </c>
      <c r="E42" s="2" t="s">
        <v>18</v>
      </c>
      <c r="F42" s="2" t="s">
        <v>16</v>
      </c>
      <c r="G42" s="2" t="s">
        <v>15</v>
      </c>
      <c r="H42" s="2" t="s">
        <v>29</v>
      </c>
      <c r="I42" s="2" t="s">
        <v>75</v>
      </c>
      <c r="J42" s="2"/>
      <c r="K42" s="2"/>
    </row>
    <row r="43" spans="1:11" ht="13.05" x14ac:dyDescent="0.3">
      <c r="A43" s="2" t="s">
        <v>214</v>
      </c>
      <c r="B43" s="2" t="s">
        <v>235</v>
      </c>
      <c r="C43" s="2" t="s">
        <v>236</v>
      </c>
      <c r="D43" s="2" t="s">
        <v>45</v>
      </c>
      <c r="E43" s="2"/>
      <c r="F43" s="2"/>
      <c r="G43" s="2"/>
      <c r="H43" s="2"/>
      <c r="I43" s="2"/>
      <c r="J43" s="2"/>
      <c r="K43" s="2"/>
    </row>
    <row r="44" spans="1:11" x14ac:dyDescent="0.3">
      <c r="A44" s="2" t="s">
        <v>214</v>
      </c>
      <c r="B44" s="2" t="s">
        <v>188</v>
      </c>
      <c r="C44" s="2" t="s">
        <v>237</v>
      </c>
      <c r="D44" s="2" t="s">
        <v>90</v>
      </c>
      <c r="E44" s="2" t="s">
        <v>16</v>
      </c>
      <c r="F44" s="2" t="s">
        <v>18</v>
      </c>
      <c r="G44" s="2" t="s">
        <v>30</v>
      </c>
      <c r="H44" s="2" t="s">
        <v>29</v>
      </c>
      <c r="I44" s="2" t="s">
        <v>19</v>
      </c>
      <c r="J44" s="2"/>
      <c r="K44" s="2"/>
    </row>
    <row r="45" spans="1:11" ht="13.05" x14ac:dyDescent="0.3">
      <c r="A45" s="2" t="s">
        <v>214</v>
      </c>
      <c r="B45" s="2" t="s">
        <v>238</v>
      </c>
      <c r="C45" s="2" t="s">
        <v>239</v>
      </c>
      <c r="D45" s="2" t="s">
        <v>161</v>
      </c>
      <c r="E45" s="2"/>
      <c r="F45" s="2"/>
      <c r="G45" s="2"/>
      <c r="H45" s="2"/>
      <c r="I45" s="2"/>
      <c r="J45" s="2" t="s">
        <v>45</v>
      </c>
      <c r="K45" s="2"/>
    </row>
    <row r="46" spans="1:11" ht="13.05" x14ac:dyDescent="0.3">
      <c r="A46" s="2" t="s">
        <v>214</v>
      </c>
      <c r="B46" s="2" t="s">
        <v>240</v>
      </c>
      <c r="C46" s="2" t="s">
        <v>241</v>
      </c>
      <c r="D46" s="2"/>
      <c r="E46" s="2"/>
      <c r="F46" s="2"/>
      <c r="G46" s="2"/>
      <c r="H46" s="2"/>
      <c r="I46" s="2"/>
      <c r="J46" s="2"/>
      <c r="K46" s="2"/>
    </row>
    <row r="47" spans="1:11" x14ac:dyDescent="0.3">
      <c r="A47" s="2" t="s">
        <v>214</v>
      </c>
      <c r="B47" s="2" t="s">
        <v>242</v>
      </c>
      <c r="C47" s="2" t="s">
        <v>243</v>
      </c>
      <c r="D47" s="2" t="s">
        <v>90</v>
      </c>
      <c r="E47" s="2" t="s">
        <v>30</v>
      </c>
      <c r="F47" s="2" t="s">
        <v>29</v>
      </c>
      <c r="G47" s="2" t="s">
        <v>15</v>
      </c>
      <c r="H47" s="2" t="s">
        <v>23</v>
      </c>
      <c r="I47" s="2" t="s">
        <v>19</v>
      </c>
      <c r="J47" s="2" t="s">
        <v>10</v>
      </c>
      <c r="K47" s="2"/>
    </row>
    <row r="48" spans="1:11" x14ac:dyDescent="0.3">
      <c r="A48" s="2" t="s">
        <v>214</v>
      </c>
      <c r="B48" s="2" t="s">
        <v>244</v>
      </c>
      <c r="C48" s="2" t="s">
        <v>245</v>
      </c>
      <c r="D48" s="2" t="s">
        <v>90</v>
      </c>
      <c r="E48" s="2" t="s">
        <v>29</v>
      </c>
      <c r="F48" s="2" t="s">
        <v>30</v>
      </c>
      <c r="G48" s="2" t="s">
        <v>23</v>
      </c>
      <c r="H48" s="2" t="s">
        <v>17</v>
      </c>
      <c r="I48" s="2" t="s">
        <v>19</v>
      </c>
      <c r="J48" s="2"/>
      <c r="K48" s="2"/>
    </row>
    <row r="49" spans="1:11" x14ac:dyDescent="0.3">
      <c r="A49" s="2" t="s">
        <v>214</v>
      </c>
      <c r="B49" s="2" t="s">
        <v>246</v>
      </c>
      <c r="C49" s="2" t="s">
        <v>245</v>
      </c>
      <c r="D49" s="2" t="s">
        <v>90</v>
      </c>
      <c r="E49" s="2" t="s">
        <v>18</v>
      </c>
      <c r="F49" s="2" t="s">
        <v>16</v>
      </c>
      <c r="G49" s="2" t="s">
        <v>23</v>
      </c>
      <c r="H49" s="2" t="s">
        <v>29</v>
      </c>
      <c r="I49" s="2" t="s">
        <v>19</v>
      </c>
      <c r="J49" s="2"/>
      <c r="K49" s="2"/>
    </row>
    <row r="50" spans="1:11" ht="13.05" x14ac:dyDescent="0.3">
      <c r="A50" s="2" t="s">
        <v>214</v>
      </c>
      <c r="B50" s="2" t="s">
        <v>247</v>
      </c>
      <c r="C50" s="2" t="s">
        <v>248</v>
      </c>
      <c r="D50" s="2" t="s">
        <v>161</v>
      </c>
      <c r="E50" s="2"/>
      <c r="F50" s="2"/>
      <c r="G50" s="2"/>
      <c r="H50" s="2"/>
      <c r="I50" s="2"/>
      <c r="J50" s="2" t="s">
        <v>45</v>
      </c>
      <c r="K50" s="2"/>
    </row>
    <row r="51" spans="1:11" x14ac:dyDescent="0.3">
      <c r="A51" s="2" t="s">
        <v>214</v>
      </c>
      <c r="B51" s="2" t="s">
        <v>249</v>
      </c>
      <c r="C51" s="2" t="s">
        <v>250</v>
      </c>
      <c r="D51" s="2" t="s">
        <v>90</v>
      </c>
      <c r="E51" s="2" t="s">
        <v>15</v>
      </c>
      <c r="F51" s="2" t="s">
        <v>16</v>
      </c>
      <c r="G51" s="2" t="s">
        <v>18</v>
      </c>
      <c r="H51" s="2" t="s">
        <v>30</v>
      </c>
      <c r="I51" s="2" t="s">
        <v>19</v>
      </c>
      <c r="J51" s="2"/>
      <c r="K51" s="2"/>
    </row>
    <row r="52" spans="1:11" x14ac:dyDescent="0.3">
      <c r="A52" s="2" t="s">
        <v>214</v>
      </c>
      <c r="B52" s="2" t="s">
        <v>251</v>
      </c>
      <c r="C52" s="2" t="s">
        <v>252</v>
      </c>
      <c r="D52" s="2" t="s">
        <v>90</v>
      </c>
      <c r="E52" s="2" t="s">
        <v>15</v>
      </c>
      <c r="F52" s="2" t="s">
        <v>16</v>
      </c>
      <c r="G52" s="2" t="s">
        <v>18</v>
      </c>
      <c r="H52" s="2" t="s">
        <v>67</v>
      </c>
      <c r="I52" s="2" t="s">
        <v>19</v>
      </c>
      <c r="J52" s="2"/>
      <c r="K52" s="2"/>
    </row>
    <row r="53" spans="1:11" x14ac:dyDescent="0.3">
      <c r="A53" s="2" t="s">
        <v>214</v>
      </c>
      <c r="B53" s="2" t="s">
        <v>253</v>
      </c>
      <c r="C53" s="2" t="s">
        <v>254</v>
      </c>
      <c r="D53" s="2" t="s">
        <v>90</v>
      </c>
      <c r="E53" s="2" t="s">
        <v>29</v>
      </c>
      <c r="F53" s="2" t="s">
        <v>23</v>
      </c>
      <c r="G53" s="2" t="s">
        <v>17</v>
      </c>
      <c r="H53" s="2" t="s">
        <v>16</v>
      </c>
      <c r="I53" s="2" t="s">
        <v>19</v>
      </c>
      <c r="J53" s="2"/>
      <c r="K53" s="2"/>
    </row>
    <row r="54" spans="1:11" ht="13.05" x14ac:dyDescent="0.3">
      <c r="A54" s="2" t="s">
        <v>214</v>
      </c>
      <c r="B54" s="2" t="s">
        <v>255</v>
      </c>
      <c r="C54" s="2" t="s">
        <v>256</v>
      </c>
      <c r="D54" s="2" t="s">
        <v>161</v>
      </c>
      <c r="E54" s="2"/>
      <c r="F54" s="2"/>
      <c r="G54" s="2"/>
      <c r="H54" s="2"/>
      <c r="I54" s="2"/>
      <c r="J54" s="2"/>
      <c r="K54" s="2"/>
    </row>
    <row r="55" spans="1:11" ht="13.05" x14ac:dyDescent="0.3">
      <c r="A55" s="2" t="s">
        <v>214</v>
      </c>
      <c r="B55" s="2" t="s">
        <v>257</v>
      </c>
      <c r="C55" s="2" t="s">
        <v>258</v>
      </c>
      <c r="D55" s="2" t="s">
        <v>259</v>
      </c>
      <c r="E55" s="2"/>
      <c r="F55" s="2"/>
      <c r="G55" s="2"/>
      <c r="H55" s="2"/>
      <c r="I55" s="2"/>
      <c r="J55" s="2"/>
      <c r="K55" s="2"/>
    </row>
    <row r="56" spans="1:11" x14ac:dyDescent="0.3">
      <c r="A56" s="2" t="s">
        <v>214</v>
      </c>
      <c r="B56" s="2" t="s">
        <v>260</v>
      </c>
      <c r="C56" s="2" t="s">
        <v>261</v>
      </c>
      <c r="D56" s="2" t="s">
        <v>90</v>
      </c>
      <c r="E56" s="2" t="s">
        <v>16</v>
      </c>
      <c r="F56" s="2" t="s">
        <v>18</v>
      </c>
      <c r="G56" s="2" t="s">
        <v>15</v>
      </c>
      <c r="H56" s="2" t="s">
        <v>30</v>
      </c>
      <c r="I56" s="2" t="s">
        <v>19</v>
      </c>
      <c r="J56" s="2"/>
      <c r="K56" s="2"/>
    </row>
    <row r="57" spans="1:11" x14ac:dyDescent="0.3">
      <c r="A57" s="2" t="s">
        <v>214</v>
      </c>
      <c r="B57" s="2" t="s">
        <v>262</v>
      </c>
      <c r="C57" s="2" t="s">
        <v>48</v>
      </c>
      <c r="D57" s="2" t="s">
        <v>90</v>
      </c>
      <c r="E57" s="2" t="s">
        <v>15</v>
      </c>
      <c r="F57" s="2" t="s">
        <v>18</v>
      </c>
      <c r="G57" s="2" t="s">
        <v>16</v>
      </c>
      <c r="H57" s="2" t="s">
        <v>29</v>
      </c>
      <c r="I57" s="2" t="s">
        <v>19</v>
      </c>
      <c r="J57" s="2"/>
      <c r="K57" s="2"/>
    </row>
    <row r="58" spans="1:11" x14ac:dyDescent="0.3">
      <c r="A58" s="2" t="s">
        <v>214</v>
      </c>
      <c r="B58" s="2" t="s">
        <v>263</v>
      </c>
      <c r="C58" s="2" t="s">
        <v>264</v>
      </c>
      <c r="D58" s="2" t="s">
        <v>90</v>
      </c>
      <c r="E58" s="2" t="s">
        <v>23</v>
      </c>
      <c r="F58" s="2" t="s">
        <v>18</v>
      </c>
      <c r="G58" s="2" t="s">
        <v>29</v>
      </c>
      <c r="H58" s="2" t="s">
        <v>16</v>
      </c>
      <c r="I58" s="2" t="s">
        <v>19</v>
      </c>
      <c r="J58" s="2"/>
      <c r="K58" s="2"/>
    </row>
    <row r="59" spans="1:11" x14ac:dyDescent="0.3">
      <c r="A59" s="2" t="s">
        <v>214</v>
      </c>
      <c r="B59" s="2" t="s">
        <v>265</v>
      </c>
      <c r="C59" s="2" t="s">
        <v>231</v>
      </c>
      <c r="D59" s="2" t="s">
        <v>90</v>
      </c>
      <c r="E59" s="2" t="s">
        <v>15</v>
      </c>
      <c r="F59" s="2" t="s">
        <v>17</v>
      </c>
      <c r="G59" s="2" t="s">
        <v>30</v>
      </c>
      <c r="H59" s="2" t="s">
        <v>22</v>
      </c>
      <c r="I59" s="2" t="s">
        <v>19</v>
      </c>
      <c r="J59" s="2" t="s">
        <v>10</v>
      </c>
      <c r="K59" s="2"/>
    </row>
    <row r="60" spans="1:11" ht="13.05" x14ac:dyDescent="0.3">
      <c r="A60" s="2" t="s">
        <v>214</v>
      </c>
      <c r="B60" s="2" t="s">
        <v>266</v>
      </c>
      <c r="C60" s="2" t="s">
        <v>199</v>
      </c>
      <c r="D60" s="2" t="s">
        <v>10</v>
      </c>
      <c r="E60" s="2"/>
      <c r="F60" s="2"/>
      <c r="G60" s="2"/>
      <c r="H60" s="2"/>
      <c r="I60" s="2"/>
      <c r="J60" s="2"/>
      <c r="K60" s="2"/>
    </row>
    <row r="61" spans="1:11" ht="13.05" x14ac:dyDescent="0.3">
      <c r="A61" s="2" t="s">
        <v>214</v>
      </c>
      <c r="B61" s="2" t="s">
        <v>267</v>
      </c>
      <c r="C61" s="2" t="s">
        <v>268</v>
      </c>
      <c r="D61" s="2" t="s">
        <v>10</v>
      </c>
      <c r="E61" s="2"/>
      <c r="F61" s="2"/>
      <c r="G61" s="2"/>
      <c r="H61" s="2"/>
      <c r="I61" s="2"/>
      <c r="J61" s="2"/>
      <c r="K61" s="2"/>
    </row>
    <row r="62" spans="1:11" x14ac:dyDescent="0.3">
      <c r="A62" s="2" t="s">
        <v>214</v>
      </c>
      <c r="B62" s="2" t="s">
        <v>269</v>
      </c>
      <c r="C62" s="2" t="s">
        <v>270</v>
      </c>
      <c r="D62" s="2" t="s">
        <v>90</v>
      </c>
      <c r="E62" s="2" t="s">
        <v>18</v>
      </c>
      <c r="F62" s="2" t="s">
        <v>16</v>
      </c>
      <c r="G62" s="2" t="s">
        <v>15</v>
      </c>
      <c r="H62" s="2" t="s">
        <v>34</v>
      </c>
      <c r="I62" s="2" t="s">
        <v>19</v>
      </c>
      <c r="J62" s="2" t="s">
        <v>10</v>
      </c>
      <c r="K62" s="2"/>
    </row>
    <row r="63" spans="1:11" ht="13.05" x14ac:dyDescent="0.3">
      <c r="A63" s="2" t="s">
        <v>214</v>
      </c>
      <c r="B63" s="2" t="s">
        <v>271</v>
      </c>
      <c r="C63" s="2" t="s">
        <v>272</v>
      </c>
      <c r="D63" s="2" t="s">
        <v>45</v>
      </c>
      <c r="E63" s="2"/>
      <c r="F63" s="2"/>
      <c r="G63" s="2"/>
      <c r="H63" s="2"/>
      <c r="I63" s="2"/>
      <c r="J63" s="2"/>
      <c r="K63" s="2"/>
    </row>
    <row r="64" spans="1:11" x14ac:dyDescent="0.3">
      <c r="A64" s="2" t="s">
        <v>214</v>
      </c>
      <c r="B64" s="2" t="s">
        <v>273</v>
      </c>
      <c r="C64" s="2" t="s">
        <v>274</v>
      </c>
      <c r="D64" s="2" t="s">
        <v>90</v>
      </c>
      <c r="E64" s="2" t="s">
        <v>16</v>
      </c>
      <c r="F64" s="2" t="s">
        <v>18</v>
      </c>
      <c r="G64" s="2" t="s">
        <v>15</v>
      </c>
      <c r="H64" s="2" t="s">
        <v>22</v>
      </c>
      <c r="I64" s="2" t="s">
        <v>19</v>
      </c>
      <c r="J64" s="2"/>
      <c r="K64" s="2"/>
    </row>
    <row r="65" spans="1:11" ht="13.05" x14ac:dyDescent="0.3">
      <c r="A65" s="2" t="s">
        <v>214</v>
      </c>
      <c r="B65" s="2" t="s">
        <v>275</v>
      </c>
      <c r="C65" s="2" t="s">
        <v>276</v>
      </c>
      <c r="D65" s="2" t="s">
        <v>10</v>
      </c>
      <c r="E65" s="2" t="s">
        <v>26</v>
      </c>
      <c r="F65" s="2" t="s">
        <v>26</v>
      </c>
      <c r="G65" s="2" t="s">
        <v>26</v>
      </c>
      <c r="H65" s="2" t="s">
        <v>277</v>
      </c>
      <c r="I65" s="2" t="s">
        <v>19</v>
      </c>
      <c r="J65" s="2"/>
      <c r="K65" s="2"/>
    </row>
    <row r="66" spans="1:11" x14ac:dyDescent="0.3">
      <c r="A66" s="2" t="s">
        <v>392</v>
      </c>
      <c r="B66" s="2" t="s">
        <v>393</v>
      </c>
      <c r="C66" s="2" t="s">
        <v>394</v>
      </c>
      <c r="D66" s="2" t="s">
        <v>90</v>
      </c>
      <c r="E66" s="2" t="s">
        <v>15</v>
      </c>
      <c r="F66" s="2" t="s">
        <v>22</v>
      </c>
      <c r="G66" s="2" t="s">
        <v>67</v>
      </c>
      <c r="H66" s="2" t="s">
        <v>30</v>
      </c>
      <c r="I66" s="2" t="s">
        <v>19</v>
      </c>
      <c r="J66" s="2"/>
      <c r="K66" s="2"/>
    </row>
    <row r="67" spans="1:11" x14ac:dyDescent="0.3">
      <c r="A67" s="2" t="s">
        <v>392</v>
      </c>
      <c r="B67" s="2" t="s">
        <v>395</v>
      </c>
      <c r="C67" s="2" t="s">
        <v>396</v>
      </c>
      <c r="D67" s="2" t="s">
        <v>90</v>
      </c>
      <c r="E67" s="2" t="s">
        <v>22</v>
      </c>
      <c r="F67" s="2" t="s">
        <v>34</v>
      </c>
      <c r="G67" s="2" t="s">
        <v>30</v>
      </c>
      <c r="H67" s="2" t="s">
        <v>23</v>
      </c>
      <c r="I67" s="2" t="s">
        <v>232</v>
      </c>
      <c r="J67" s="2"/>
      <c r="K67" s="2"/>
    </row>
    <row r="68" spans="1:11" x14ac:dyDescent="0.3">
      <c r="A68" s="2" t="s">
        <v>392</v>
      </c>
      <c r="B68" s="2" t="s">
        <v>397</v>
      </c>
      <c r="C68" s="2" t="s">
        <v>398</v>
      </c>
      <c r="D68" s="2" t="s">
        <v>90</v>
      </c>
      <c r="E68" s="2" t="s">
        <v>15</v>
      </c>
      <c r="F68" s="2" t="s">
        <v>22</v>
      </c>
      <c r="G68" s="2" t="s">
        <v>30</v>
      </c>
      <c r="H68" s="2" t="s">
        <v>67</v>
      </c>
      <c r="I68" s="2" t="s">
        <v>399</v>
      </c>
      <c r="J68" s="2"/>
      <c r="K68" s="2"/>
    </row>
    <row r="69" spans="1:11" x14ac:dyDescent="0.3">
      <c r="A69" s="2" t="s">
        <v>392</v>
      </c>
      <c r="B69" s="2" t="s">
        <v>400</v>
      </c>
      <c r="C69" s="2" t="s">
        <v>320</v>
      </c>
      <c r="D69" s="2" t="s">
        <v>90</v>
      </c>
      <c r="E69" s="2" t="s">
        <v>23</v>
      </c>
      <c r="F69" s="2" t="s">
        <v>17</v>
      </c>
      <c r="G69" s="2" t="s">
        <v>29</v>
      </c>
      <c r="H69" s="2" t="s">
        <v>30</v>
      </c>
      <c r="I69" s="2" t="s">
        <v>19</v>
      </c>
      <c r="J69" s="2"/>
      <c r="K69" s="2"/>
    </row>
    <row r="70" spans="1:11" x14ac:dyDescent="0.3">
      <c r="A70" s="2" t="s">
        <v>392</v>
      </c>
      <c r="B70" s="2" t="s">
        <v>401</v>
      </c>
      <c r="C70" s="2" t="s">
        <v>402</v>
      </c>
      <c r="D70" s="2" t="s">
        <v>90</v>
      </c>
      <c r="E70" s="2" t="s">
        <v>30</v>
      </c>
      <c r="F70" s="2" t="s">
        <v>18</v>
      </c>
      <c r="G70" s="2" t="s">
        <v>17</v>
      </c>
      <c r="H70" s="2" t="s">
        <v>29</v>
      </c>
      <c r="I70" s="2" t="s">
        <v>19</v>
      </c>
      <c r="J70" s="2" t="s">
        <v>403</v>
      </c>
      <c r="K70" s="2"/>
    </row>
    <row r="71" spans="1:11" x14ac:dyDescent="0.3">
      <c r="A71" s="2" t="s">
        <v>392</v>
      </c>
      <c r="B71" s="2" t="s">
        <v>404</v>
      </c>
      <c r="C71" s="2" t="s">
        <v>77</v>
      </c>
      <c r="D71" s="2" t="s">
        <v>90</v>
      </c>
      <c r="E71" s="2" t="s">
        <v>22</v>
      </c>
      <c r="F71" s="2" t="s">
        <v>15</v>
      </c>
      <c r="G71" s="2" t="s">
        <v>34</v>
      </c>
      <c r="H71" s="2" t="s">
        <v>18</v>
      </c>
      <c r="I71" s="2" t="s">
        <v>232</v>
      </c>
      <c r="J71" s="2" t="s">
        <v>405</v>
      </c>
      <c r="K71" s="2"/>
    </row>
    <row r="72" spans="1:11" x14ac:dyDescent="0.3">
      <c r="A72" s="2" t="s">
        <v>392</v>
      </c>
      <c r="B72" s="2" t="s">
        <v>406</v>
      </c>
      <c r="C72" s="2" t="s">
        <v>407</v>
      </c>
      <c r="D72" s="2" t="s">
        <v>90</v>
      </c>
      <c r="E72" s="2" t="s">
        <v>24</v>
      </c>
      <c r="F72" s="2" t="s">
        <v>30</v>
      </c>
      <c r="G72" s="2" t="s">
        <v>18</v>
      </c>
      <c r="H72" s="2" t="s">
        <v>22</v>
      </c>
      <c r="I72" s="2" t="s">
        <v>19</v>
      </c>
      <c r="J72" s="2"/>
      <c r="K72" s="2"/>
    </row>
    <row r="73" spans="1:11" x14ac:dyDescent="0.3">
      <c r="A73" s="2" t="s">
        <v>392</v>
      </c>
      <c r="B73" s="2" t="s">
        <v>408</v>
      </c>
      <c r="C73" s="2" t="s">
        <v>409</v>
      </c>
      <c r="D73" s="2" t="s">
        <v>90</v>
      </c>
      <c r="E73" s="2" t="s">
        <v>24</v>
      </c>
      <c r="F73" s="2" t="s">
        <v>18</v>
      </c>
      <c r="G73" s="2" t="s">
        <v>30</v>
      </c>
      <c r="H73" s="2" t="s">
        <v>29</v>
      </c>
      <c r="I73" s="2" t="s">
        <v>19</v>
      </c>
      <c r="J73" s="2"/>
      <c r="K73" s="2"/>
    </row>
    <row r="74" spans="1:11" x14ac:dyDescent="0.3">
      <c r="A74" s="2" t="s">
        <v>392</v>
      </c>
      <c r="B74" s="2" t="s">
        <v>410</v>
      </c>
      <c r="C74" s="2" t="s">
        <v>28</v>
      </c>
      <c r="D74" s="2" t="s">
        <v>90</v>
      </c>
      <c r="E74" s="2" t="s">
        <v>29</v>
      </c>
      <c r="F74" s="2" t="s">
        <v>18</v>
      </c>
      <c r="G74" s="2" t="s">
        <v>67</v>
      </c>
      <c r="H74" s="2" t="s">
        <v>19</v>
      </c>
      <c r="I74" s="2" t="s">
        <v>19</v>
      </c>
      <c r="J74" s="2"/>
      <c r="K74" s="2"/>
    </row>
    <row r="75" spans="1:11" x14ac:dyDescent="0.3">
      <c r="A75" s="2" t="s">
        <v>392</v>
      </c>
      <c r="B75" s="2" t="s">
        <v>411</v>
      </c>
      <c r="C75" s="2" t="s">
        <v>412</v>
      </c>
      <c r="D75" s="2" t="s">
        <v>90</v>
      </c>
      <c r="E75" s="2" t="s">
        <v>15</v>
      </c>
      <c r="F75" s="2" t="s">
        <v>22</v>
      </c>
      <c r="G75" s="2" t="s">
        <v>17</v>
      </c>
      <c r="H75" s="2" t="s">
        <v>18</v>
      </c>
      <c r="I75" s="2" t="s">
        <v>19</v>
      </c>
      <c r="J75" s="2"/>
      <c r="K75" s="2"/>
    </row>
    <row r="76" spans="1:11" x14ac:dyDescent="0.3">
      <c r="A76" s="2" t="s">
        <v>392</v>
      </c>
      <c r="B76" s="2" t="s">
        <v>181</v>
      </c>
      <c r="C76" s="2" t="s">
        <v>225</v>
      </c>
      <c r="D76" s="2" t="s">
        <v>90</v>
      </c>
      <c r="E76" s="2" t="s">
        <v>15</v>
      </c>
      <c r="F76" s="2" t="s">
        <v>22</v>
      </c>
      <c r="G76" s="2" t="s">
        <v>24</v>
      </c>
      <c r="H76" s="2" t="s">
        <v>34</v>
      </c>
      <c r="I76" s="2" t="s">
        <v>19</v>
      </c>
      <c r="J76" s="2" t="s">
        <v>10</v>
      </c>
      <c r="K76" s="2"/>
    </row>
    <row r="77" spans="1:11" x14ac:dyDescent="0.3">
      <c r="A77" s="2" t="s">
        <v>392</v>
      </c>
      <c r="B77" s="2" t="s">
        <v>413</v>
      </c>
      <c r="C77" s="2" t="s">
        <v>414</v>
      </c>
      <c r="D77" s="2" t="s">
        <v>90</v>
      </c>
      <c r="E77" s="2" t="s">
        <v>29</v>
      </c>
      <c r="F77" s="2" t="s">
        <v>67</v>
      </c>
      <c r="G77" s="2" t="s">
        <v>18</v>
      </c>
      <c r="H77" s="2" t="s">
        <v>24</v>
      </c>
      <c r="I77" s="2" t="s">
        <v>19</v>
      </c>
      <c r="J77" s="2"/>
      <c r="K77" s="2"/>
    </row>
    <row r="78" spans="1:11" x14ac:dyDescent="0.3">
      <c r="A78" s="2" t="s">
        <v>392</v>
      </c>
      <c r="B78" s="2" t="s">
        <v>415</v>
      </c>
      <c r="C78" s="2" t="s">
        <v>416</v>
      </c>
      <c r="D78" s="2" t="s">
        <v>90</v>
      </c>
      <c r="E78" s="2" t="s">
        <v>24</v>
      </c>
      <c r="F78" s="2" t="s">
        <v>30</v>
      </c>
      <c r="G78" s="2" t="s">
        <v>29</v>
      </c>
      <c r="H78" s="2" t="s">
        <v>16</v>
      </c>
      <c r="I78" s="2" t="s">
        <v>19</v>
      </c>
      <c r="J78" s="2"/>
      <c r="K78" s="2"/>
    </row>
    <row r="79" spans="1:11" x14ac:dyDescent="0.3">
      <c r="A79" s="2" t="s">
        <v>392</v>
      </c>
      <c r="B79" s="2" t="s">
        <v>417</v>
      </c>
      <c r="C79" s="2" t="s">
        <v>418</v>
      </c>
      <c r="D79" s="2" t="s">
        <v>90</v>
      </c>
      <c r="E79" s="2" t="s">
        <v>15</v>
      </c>
      <c r="F79" s="2" t="s">
        <v>16</v>
      </c>
      <c r="G79" s="2" t="s">
        <v>18</v>
      </c>
      <c r="H79" s="2" t="s">
        <v>24</v>
      </c>
      <c r="I79" s="2" t="s">
        <v>19</v>
      </c>
      <c r="J79" s="2"/>
      <c r="K79" s="2"/>
    </row>
    <row r="80" spans="1:11" x14ac:dyDescent="0.3">
      <c r="A80" s="2" t="s">
        <v>392</v>
      </c>
      <c r="B80" s="2" t="s">
        <v>419</v>
      </c>
      <c r="C80" s="2" t="s">
        <v>420</v>
      </c>
      <c r="D80" s="2" t="s">
        <v>90</v>
      </c>
      <c r="E80" s="2" t="s">
        <v>67</v>
      </c>
      <c r="F80" s="2" t="s">
        <v>23</v>
      </c>
      <c r="G80" s="2" t="s">
        <v>30</v>
      </c>
      <c r="H80" s="2" t="s">
        <v>22</v>
      </c>
      <c r="I80" s="2" t="s">
        <v>19</v>
      </c>
      <c r="J80" s="2"/>
      <c r="K80" s="2"/>
    </row>
    <row r="81" spans="1:11" x14ac:dyDescent="0.3">
      <c r="A81" s="2" t="s">
        <v>392</v>
      </c>
      <c r="B81" s="2" t="s">
        <v>421</v>
      </c>
      <c r="C81" s="2" t="s">
        <v>422</v>
      </c>
      <c r="D81" s="2" t="s">
        <v>90</v>
      </c>
      <c r="E81" s="2" t="s">
        <v>17</v>
      </c>
      <c r="F81" s="2" t="s">
        <v>29</v>
      </c>
      <c r="G81" s="2" t="s">
        <v>23</v>
      </c>
      <c r="H81" s="2" t="s">
        <v>30</v>
      </c>
      <c r="I81" s="2" t="s">
        <v>75</v>
      </c>
      <c r="J81" s="2" t="s">
        <v>10</v>
      </c>
      <c r="K81" s="2"/>
    </row>
    <row r="82" spans="1:11" x14ac:dyDescent="0.3">
      <c r="A82" s="2" t="s">
        <v>392</v>
      </c>
      <c r="B82" s="2" t="s">
        <v>423</v>
      </c>
      <c r="C82" s="2" t="s">
        <v>424</v>
      </c>
      <c r="D82" s="2" t="s">
        <v>90</v>
      </c>
      <c r="E82" s="2" t="s">
        <v>15</v>
      </c>
      <c r="F82" s="2" t="s">
        <v>16</v>
      </c>
      <c r="G82" s="2" t="s">
        <v>18</v>
      </c>
      <c r="H82" s="2" t="s">
        <v>30</v>
      </c>
      <c r="I82" s="2" t="s">
        <v>399</v>
      </c>
      <c r="J82" s="2"/>
      <c r="K82" s="2"/>
    </row>
    <row r="83" spans="1:11" x14ac:dyDescent="0.3">
      <c r="A83" s="2" t="s">
        <v>392</v>
      </c>
      <c r="B83" s="2" t="s">
        <v>425</v>
      </c>
      <c r="C83" s="2" t="s">
        <v>426</v>
      </c>
      <c r="D83" s="2" t="s">
        <v>90</v>
      </c>
      <c r="E83" s="2" t="s">
        <v>15</v>
      </c>
      <c r="F83" s="2" t="s">
        <v>30</v>
      </c>
      <c r="G83" s="2" t="s">
        <v>67</v>
      </c>
      <c r="H83" s="2" t="s">
        <v>24</v>
      </c>
      <c r="I83" s="2" t="s">
        <v>19</v>
      </c>
      <c r="J83" s="2"/>
      <c r="K83" s="2"/>
    </row>
    <row r="84" spans="1:11" x14ac:dyDescent="0.3">
      <c r="A84" s="2" t="s">
        <v>392</v>
      </c>
      <c r="B84" s="2" t="s">
        <v>427</v>
      </c>
      <c r="C84" s="2" t="s">
        <v>245</v>
      </c>
      <c r="D84" s="2" t="s">
        <v>90</v>
      </c>
      <c r="E84" s="2" t="s">
        <v>29</v>
      </c>
      <c r="F84" s="2" t="s">
        <v>23</v>
      </c>
      <c r="G84" s="2" t="s">
        <v>18</v>
      </c>
      <c r="H84" s="2" t="s">
        <v>30</v>
      </c>
      <c r="I84" s="2" t="s">
        <v>19</v>
      </c>
      <c r="J84" s="2"/>
      <c r="K84" s="2"/>
    </row>
    <row r="85" spans="1:11" x14ac:dyDescent="0.3">
      <c r="A85" s="2" t="s">
        <v>392</v>
      </c>
      <c r="B85" s="2" t="s">
        <v>428</v>
      </c>
      <c r="C85" s="2" t="s">
        <v>322</v>
      </c>
      <c r="D85" s="2" t="s">
        <v>90</v>
      </c>
      <c r="E85" s="2" t="s">
        <v>15</v>
      </c>
      <c r="F85" s="2" t="s">
        <v>18</v>
      </c>
      <c r="G85" s="2" t="s">
        <v>22</v>
      </c>
      <c r="H85" s="2" t="s">
        <v>24</v>
      </c>
      <c r="I85" s="2" t="s">
        <v>19</v>
      </c>
      <c r="J85" s="2" t="s">
        <v>10</v>
      </c>
      <c r="K85" s="2"/>
    </row>
    <row r="86" spans="1:11" x14ac:dyDescent="0.3">
      <c r="A86" s="2" t="s">
        <v>392</v>
      </c>
      <c r="B86" s="2" t="s">
        <v>429</v>
      </c>
      <c r="C86" s="2" t="s">
        <v>430</v>
      </c>
      <c r="D86" s="2" t="s">
        <v>10</v>
      </c>
      <c r="E86" s="2"/>
      <c r="F86" s="2"/>
      <c r="G86" s="2"/>
      <c r="H86" s="2"/>
      <c r="I86" s="2"/>
      <c r="J86" s="2"/>
      <c r="K86" s="2"/>
    </row>
    <row r="87" spans="1:11" x14ac:dyDescent="0.3">
      <c r="A87" s="2" t="s">
        <v>392</v>
      </c>
      <c r="B87" s="2" t="s">
        <v>431</v>
      </c>
      <c r="C87" s="2" t="s">
        <v>432</v>
      </c>
      <c r="D87" s="2" t="s">
        <v>90</v>
      </c>
      <c r="E87" s="2" t="s">
        <v>15</v>
      </c>
      <c r="F87" s="2" t="s">
        <v>16</v>
      </c>
      <c r="G87" s="2" t="s">
        <v>34</v>
      </c>
      <c r="H87" s="2" t="s">
        <v>18</v>
      </c>
      <c r="I87" s="2" t="s">
        <v>19</v>
      </c>
      <c r="J87" s="2"/>
      <c r="K87" s="2"/>
    </row>
    <row r="88" spans="1:11" x14ac:dyDescent="0.3">
      <c r="A88" s="2" t="s">
        <v>392</v>
      </c>
      <c r="B88" s="2" t="s">
        <v>433</v>
      </c>
      <c r="C88" s="2" t="s">
        <v>434</v>
      </c>
      <c r="D88" s="2" t="s">
        <v>90</v>
      </c>
      <c r="E88" s="2" t="s">
        <v>29</v>
      </c>
      <c r="F88" s="2" t="s">
        <v>30</v>
      </c>
      <c r="G88" s="2" t="s">
        <v>18</v>
      </c>
      <c r="H88" s="2" t="s">
        <v>24</v>
      </c>
      <c r="I88" s="2" t="s">
        <v>19</v>
      </c>
      <c r="J88" s="2"/>
      <c r="K88" s="2"/>
    </row>
    <row r="89" spans="1:11" x14ac:dyDescent="0.3">
      <c r="A89" s="2" t="s">
        <v>392</v>
      </c>
      <c r="B89" s="2" t="s">
        <v>435</v>
      </c>
      <c r="C89" s="2" t="s">
        <v>436</v>
      </c>
      <c r="D89" s="2" t="s">
        <v>90</v>
      </c>
      <c r="E89" s="2"/>
      <c r="F89" s="2"/>
      <c r="G89" s="2"/>
      <c r="H89" s="2"/>
      <c r="I89" s="2"/>
      <c r="J89" s="2"/>
      <c r="K89" s="2"/>
    </row>
    <row r="90" spans="1:11" x14ac:dyDescent="0.3">
      <c r="A90" s="2" t="s">
        <v>392</v>
      </c>
      <c r="B90" s="2" t="s">
        <v>437</v>
      </c>
      <c r="C90" s="2" t="s">
        <v>438</v>
      </c>
      <c r="D90" s="2" t="s">
        <v>90</v>
      </c>
      <c r="E90" s="2" t="s">
        <v>15</v>
      </c>
      <c r="F90" s="2" t="s">
        <v>16</v>
      </c>
      <c r="G90" s="2" t="s">
        <v>18</v>
      </c>
      <c r="H90" s="2" t="s">
        <v>67</v>
      </c>
      <c r="I90" s="2" t="s">
        <v>19</v>
      </c>
      <c r="J90" s="2"/>
      <c r="K90" s="2"/>
    </row>
    <row r="91" spans="1:11" x14ac:dyDescent="0.3">
      <c r="A91" s="2" t="s">
        <v>392</v>
      </c>
      <c r="B91" s="2" t="s">
        <v>439</v>
      </c>
      <c r="C91" s="2" t="s">
        <v>440</v>
      </c>
      <c r="D91" s="2"/>
      <c r="E91" s="2"/>
      <c r="F91" s="2"/>
      <c r="G91" s="2"/>
      <c r="H91" s="2"/>
      <c r="I91" s="2"/>
      <c r="J91" s="2"/>
      <c r="K91" s="2"/>
    </row>
    <row r="92" spans="1:11" x14ac:dyDescent="0.3">
      <c r="A92" s="2" t="s">
        <v>392</v>
      </c>
      <c r="B92" s="2" t="s">
        <v>441</v>
      </c>
      <c r="C92" s="2" t="s">
        <v>442</v>
      </c>
      <c r="D92" s="2" t="s">
        <v>90</v>
      </c>
      <c r="E92" s="2" t="s">
        <v>15</v>
      </c>
      <c r="F92" s="2" t="s">
        <v>16</v>
      </c>
      <c r="G92" s="2" t="s">
        <v>24</v>
      </c>
      <c r="H92" s="2" t="s">
        <v>18</v>
      </c>
      <c r="I92" s="2" t="s">
        <v>19</v>
      </c>
      <c r="J92" s="2"/>
      <c r="K92" s="2"/>
    </row>
    <row r="93" spans="1:11" x14ac:dyDescent="0.3">
      <c r="A93" s="2" t="s">
        <v>392</v>
      </c>
      <c r="B93" s="2" t="s">
        <v>443</v>
      </c>
      <c r="C93" s="2" t="s">
        <v>444</v>
      </c>
      <c r="D93" s="2" t="s">
        <v>90</v>
      </c>
      <c r="E93" s="2" t="s">
        <v>15</v>
      </c>
      <c r="F93" s="2" t="s">
        <v>16</v>
      </c>
      <c r="G93" s="2" t="s">
        <v>18</v>
      </c>
      <c r="H93" s="2" t="s">
        <v>67</v>
      </c>
      <c r="I93" s="2" t="s">
        <v>19</v>
      </c>
      <c r="J93" s="2"/>
      <c r="K93" s="2"/>
    </row>
    <row r="94" spans="1:11" x14ac:dyDescent="0.3">
      <c r="A94" s="2" t="s">
        <v>392</v>
      </c>
      <c r="B94" s="2" t="s">
        <v>445</v>
      </c>
      <c r="C94" s="2" t="s">
        <v>444</v>
      </c>
      <c r="D94" s="2" t="s">
        <v>90</v>
      </c>
      <c r="E94" s="2" t="s">
        <v>15</v>
      </c>
      <c r="F94" s="2" t="s">
        <v>16</v>
      </c>
      <c r="G94" s="2" t="s">
        <v>18</v>
      </c>
      <c r="H94" s="2" t="s">
        <v>30</v>
      </c>
      <c r="I94" s="2" t="s">
        <v>19</v>
      </c>
      <c r="J94" s="2" t="s">
        <v>446</v>
      </c>
      <c r="K94" s="2"/>
    </row>
    <row r="95" spans="1:11" x14ac:dyDescent="0.3">
      <c r="A95" s="2" t="s">
        <v>392</v>
      </c>
      <c r="B95" s="2" t="s">
        <v>447</v>
      </c>
      <c r="C95" s="2" t="s">
        <v>448</v>
      </c>
      <c r="D95" s="2" t="s">
        <v>90</v>
      </c>
      <c r="E95" s="2" t="s">
        <v>24</v>
      </c>
      <c r="F95" s="2" t="s">
        <v>18</v>
      </c>
      <c r="G95" s="2" t="s">
        <v>22</v>
      </c>
      <c r="H95" s="2" t="s">
        <v>30</v>
      </c>
      <c r="I95" s="2" t="s">
        <v>19</v>
      </c>
      <c r="J95" s="2" t="s">
        <v>10</v>
      </c>
      <c r="K95" s="2"/>
    </row>
    <row r="96" spans="1:11" x14ac:dyDescent="0.3">
      <c r="A96" s="2" t="s">
        <v>392</v>
      </c>
      <c r="B96" s="2" t="s">
        <v>449</v>
      </c>
      <c r="C96" s="2" t="s">
        <v>450</v>
      </c>
      <c r="D96" s="2" t="s">
        <v>90</v>
      </c>
      <c r="E96" s="2" t="s">
        <v>30</v>
      </c>
      <c r="F96" s="2" t="s">
        <v>67</v>
      </c>
      <c r="G96" s="2" t="s">
        <v>15</v>
      </c>
      <c r="H96" s="2" t="s">
        <v>22</v>
      </c>
      <c r="I96" s="2" t="s">
        <v>19</v>
      </c>
      <c r="J96" s="2"/>
      <c r="K96" s="2"/>
    </row>
    <row r="97" spans="1:11" ht="14.4" x14ac:dyDescent="0.3">
      <c r="A97" s="2" t="s">
        <v>346</v>
      </c>
      <c r="B97" s="2" t="s">
        <v>339</v>
      </c>
      <c r="C97" s="2" t="s">
        <v>340</v>
      </c>
      <c r="D97" s="2" t="s">
        <v>45</v>
      </c>
      <c r="E97" s="1"/>
      <c r="F97" s="1"/>
      <c r="G97" s="1"/>
      <c r="H97" s="1"/>
      <c r="I97" s="1"/>
      <c r="J97" s="1"/>
      <c r="K97" s="1"/>
    </row>
    <row r="98" spans="1:11" ht="14.4" x14ac:dyDescent="0.3">
      <c r="A98" s="2" t="s">
        <v>346</v>
      </c>
      <c r="B98" s="2" t="s">
        <v>341</v>
      </c>
      <c r="C98" s="2" t="s">
        <v>64</v>
      </c>
      <c r="D98" s="2" t="s">
        <v>10</v>
      </c>
      <c r="E98" s="1"/>
      <c r="F98" s="1"/>
      <c r="G98" s="1"/>
      <c r="H98" s="1"/>
      <c r="I98" s="1"/>
      <c r="J98" s="1" t="s">
        <v>45</v>
      </c>
      <c r="K98" s="1"/>
    </row>
    <row r="99" spans="1:11" ht="14.4" x14ac:dyDescent="0.3">
      <c r="A99" s="2" t="s">
        <v>346</v>
      </c>
      <c r="B99" s="2" t="s">
        <v>342</v>
      </c>
      <c r="C99" s="2" t="s">
        <v>343</v>
      </c>
      <c r="D99" s="2" t="s">
        <v>10</v>
      </c>
      <c r="E99" s="1"/>
      <c r="F99" s="1"/>
      <c r="G99" s="1"/>
      <c r="H99" s="1"/>
      <c r="I99" s="1"/>
      <c r="J99" s="1"/>
      <c r="K99" s="1"/>
    </row>
    <row r="100" spans="1:11" ht="14.4" x14ac:dyDescent="0.3">
      <c r="A100" s="2" t="s">
        <v>346</v>
      </c>
      <c r="B100" s="2" t="s">
        <v>344</v>
      </c>
      <c r="C100" s="2" t="s">
        <v>345</v>
      </c>
      <c r="D100" s="2" t="s">
        <v>10</v>
      </c>
      <c r="E100" s="1"/>
      <c r="F100" s="1"/>
      <c r="G100" s="1"/>
      <c r="H100" s="1"/>
      <c r="I100" s="1"/>
      <c r="J100" s="1"/>
      <c r="K100" s="1"/>
    </row>
    <row r="101" spans="1:11" x14ac:dyDescent="0.3">
      <c r="A101" s="2" t="s">
        <v>346</v>
      </c>
      <c r="B101" s="2" t="s">
        <v>347</v>
      </c>
      <c r="C101" s="2" t="s">
        <v>348</v>
      </c>
      <c r="D101" s="2" t="s">
        <v>90</v>
      </c>
      <c r="E101" s="2" t="s">
        <v>18</v>
      </c>
      <c r="F101" s="2" t="s">
        <v>30</v>
      </c>
      <c r="G101" s="2" t="s">
        <v>24</v>
      </c>
      <c r="H101" s="2" t="s">
        <v>34</v>
      </c>
      <c r="I101" s="2" t="s">
        <v>19</v>
      </c>
      <c r="J101" s="2"/>
      <c r="K101" s="2"/>
    </row>
    <row r="102" spans="1:11" x14ac:dyDescent="0.3">
      <c r="A102" s="2" t="s">
        <v>346</v>
      </c>
      <c r="B102" s="2" t="s">
        <v>349</v>
      </c>
      <c r="C102" s="2" t="s">
        <v>350</v>
      </c>
      <c r="D102" s="2" t="s">
        <v>90</v>
      </c>
      <c r="E102" s="2" t="s">
        <v>15</v>
      </c>
      <c r="F102" s="2" t="s">
        <v>16</v>
      </c>
      <c r="G102" s="2" t="s">
        <v>22</v>
      </c>
      <c r="H102" s="2" t="s">
        <v>29</v>
      </c>
      <c r="I102" s="2" t="s">
        <v>86</v>
      </c>
      <c r="J102" s="2"/>
      <c r="K102" s="2"/>
    </row>
    <row r="103" spans="1:11" x14ac:dyDescent="0.3">
      <c r="A103" s="2" t="s">
        <v>346</v>
      </c>
      <c r="B103" s="2" t="s">
        <v>351</v>
      </c>
      <c r="C103" s="2" t="s">
        <v>352</v>
      </c>
      <c r="D103" s="2" t="s">
        <v>90</v>
      </c>
      <c r="E103" s="2" t="s">
        <v>15</v>
      </c>
      <c r="F103" s="2" t="s">
        <v>16</v>
      </c>
      <c r="G103" s="2" t="s">
        <v>18</v>
      </c>
      <c r="H103" s="2" t="s">
        <v>22</v>
      </c>
      <c r="I103" s="2" t="s">
        <v>19</v>
      </c>
      <c r="J103" s="2"/>
      <c r="K103" s="2"/>
    </row>
    <row r="104" spans="1:11" x14ac:dyDescent="0.3">
      <c r="A104" s="2" t="s">
        <v>346</v>
      </c>
      <c r="B104" s="2" t="s">
        <v>353</v>
      </c>
      <c r="C104" s="2" t="s">
        <v>354</v>
      </c>
      <c r="D104" s="2" t="s">
        <v>90</v>
      </c>
      <c r="E104" s="2" t="s">
        <v>30</v>
      </c>
      <c r="F104" s="2" t="s">
        <v>67</v>
      </c>
      <c r="G104" s="2" t="s">
        <v>22</v>
      </c>
      <c r="H104" s="2" t="s">
        <v>24</v>
      </c>
      <c r="I104" s="2" t="s">
        <v>19</v>
      </c>
      <c r="J104" s="2"/>
      <c r="K104" s="2"/>
    </row>
    <row r="105" spans="1:11" x14ac:dyDescent="0.3">
      <c r="A105" s="2" t="s">
        <v>346</v>
      </c>
      <c r="B105" s="2" t="s">
        <v>355</v>
      </c>
      <c r="C105" s="2" t="s">
        <v>356</v>
      </c>
      <c r="D105" s="2" t="s">
        <v>90</v>
      </c>
      <c r="E105" s="2" t="s">
        <v>15</v>
      </c>
      <c r="F105" s="2" t="s">
        <v>16</v>
      </c>
      <c r="G105" s="2" t="s">
        <v>18</v>
      </c>
      <c r="H105" s="2" t="s">
        <v>22</v>
      </c>
      <c r="I105" s="2" t="s">
        <v>19</v>
      </c>
      <c r="J105" s="2"/>
      <c r="K105" s="2"/>
    </row>
    <row r="106" spans="1:11" x14ac:dyDescent="0.3">
      <c r="A106" s="2" t="s">
        <v>346</v>
      </c>
      <c r="B106" s="2" t="s">
        <v>357</v>
      </c>
      <c r="C106" s="2" t="s">
        <v>358</v>
      </c>
      <c r="D106" s="2" t="s">
        <v>90</v>
      </c>
      <c r="E106" s="2" t="s">
        <v>15</v>
      </c>
      <c r="F106" s="2" t="s">
        <v>17</v>
      </c>
      <c r="G106" s="2" t="s">
        <v>16</v>
      </c>
      <c r="H106" s="2" t="s">
        <v>29</v>
      </c>
      <c r="I106" s="2" t="s">
        <v>19</v>
      </c>
      <c r="J106" s="2"/>
      <c r="K106" s="2"/>
    </row>
    <row r="107" spans="1:11" x14ac:dyDescent="0.3">
      <c r="A107" s="2" t="s">
        <v>346</v>
      </c>
      <c r="B107" s="2" t="s">
        <v>359</v>
      </c>
      <c r="C107" s="2" t="s">
        <v>71</v>
      </c>
      <c r="D107" s="2" t="s">
        <v>90</v>
      </c>
      <c r="E107" s="2" t="s">
        <v>67</v>
      </c>
      <c r="F107" s="2" t="s">
        <v>30</v>
      </c>
      <c r="G107" s="2" t="s">
        <v>24</v>
      </c>
      <c r="H107" s="2" t="s">
        <v>15</v>
      </c>
      <c r="I107" s="2" t="s">
        <v>19</v>
      </c>
      <c r="J107" s="2"/>
      <c r="K107" s="2"/>
    </row>
    <row r="108" spans="1:11" x14ac:dyDescent="0.3">
      <c r="A108" s="2" t="s">
        <v>346</v>
      </c>
      <c r="B108" s="2" t="s">
        <v>360</v>
      </c>
      <c r="C108" s="2" t="s">
        <v>361</v>
      </c>
      <c r="D108" s="2" t="s">
        <v>45</v>
      </c>
      <c r="E108" s="2"/>
      <c r="F108" s="2"/>
      <c r="G108" s="2"/>
      <c r="H108" s="2"/>
      <c r="I108" s="2"/>
      <c r="J108" s="2"/>
      <c r="K108" s="2"/>
    </row>
    <row r="109" spans="1:11" x14ac:dyDescent="0.3">
      <c r="A109" s="2" t="s">
        <v>346</v>
      </c>
      <c r="B109" s="2" t="s">
        <v>362</v>
      </c>
      <c r="C109" s="2" t="s">
        <v>363</v>
      </c>
      <c r="D109" s="2" t="s">
        <v>90</v>
      </c>
      <c r="E109" s="2" t="s">
        <v>15</v>
      </c>
      <c r="F109" s="2" t="s">
        <v>16</v>
      </c>
      <c r="G109" s="2" t="s">
        <v>18</v>
      </c>
      <c r="H109" s="2" t="s">
        <v>17</v>
      </c>
      <c r="I109" s="2" t="s">
        <v>19</v>
      </c>
      <c r="J109" s="2"/>
      <c r="K109" s="2"/>
    </row>
    <row r="110" spans="1:11" x14ac:dyDescent="0.3">
      <c r="A110" s="2" t="s">
        <v>346</v>
      </c>
      <c r="B110" s="2" t="s">
        <v>364</v>
      </c>
      <c r="C110" s="2" t="s">
        <v>365</v>
      </c>
      <c r="D110" s="2" t="s">
        <v>90</v>
      </c>
      <c r="E110" s="2" t="s">
        <v>15</v>
      </c>
      <c r="F110" s="2" t="s">
        <v>16</v>
      </c>
      <c r="G110" s="2" t="s">
        <v>67</v>
      </c>
      <c r="H110" s="2" t="s">
        <v>18</v>
      </c>
      <c r="I110" s="2" t="s">
        <v>19</v>
      </c>
      <c r="J110" s="2"/>
      <c r="K110" s="2"/>
    </row>
    <row r="111" spans="1:11" x14ac:dyDescent="0.3">
      <c r="A111" s="2" t="s">
        <v>346</v>
      </c>
      <c r="B111" s="2" t="s">
        <v>366</v>
      </c>
      <c r="C111" s="2" t="s">
        <v>231</v>
      </c>
      <c r="D111" s="2" t="s">
        <v>90</v>
      </c>
      <c r="E111" s="2" t="s">
        <v>15</v>
      </c>
      <c r="F111" s="2" t="s">
        <v>18</v>
      </c>
      <c r="G111" s="2" t="s">
        <v>34</v>
      </c>
      <c r="H111" s="2" t="s">
        <v>16</v>
      </c>
      <c r="I111" s="2" t="s">
        <v>19</v>
      </c>
      <c r="J111" s="2"/>
      <c r="K111" s="2"/>
    </row>
    <row r="112" spans="1:11" x14ac:dyDescent="0.3">
      <c r="A112" s="2" t="s">
        <v>346</v>
      </c>
      <c r="B112" s="2" t="s">
        <v>367</v>
      </c>
      <c r="C112" s="2" t="s">
        <v>176</v>
      </c>
      <c r="D112" s="2" t="s">
        <v>90</v>
      </c>
      <c r="E112" s="2" t="s">
        <v>29</v>
      </c>
      <c r="F112" s="2" t="s">
        <v>34</v>
      </c>
      <c r="G112" s="2" t="s">
        <v>18</v>
      </c>
      <c r="H112" s="2" t="s">
        <v>23</v>
      </c>
      <c r="I112" s="2" t="s">
        <v>19</v>
      </c>
      <c r="J112" s="2"/>
      <c r="K112" s="2"/>
    </row>
    <row r="113" spans="1:11" x14ac:dyDescent="0.3">
      <c r="A113" s="2" t="s">
        <v>346</v>
      </c>
      <c r="B113" s="2" t="s">
        <v>368</v>
      </c>
      <c r="C113" s="2" t="s">
        <v>234</v>
      </c>
      <c r="D113" s="2" t="s">
        <v>90</v>
      </c>
      <c r="E113" s="2" t="s">
        <v>15</v>
      </c>
      <c r="F113" s="2" t="s">
        <v>18</v>
      </c>
      <c r="G113" s="2" t="s">
        <v>16</v>
      </c>
      <c r="H113" s="2" t="s">
        <v>19</v>
      </c>
      <c r="I113" s="2" t="s">
        <v>19</v>
      </c>
      <c r="J113" s="2"/>
      <c r="K113" s="2"/>
    </row>
    <row r="114" spans="1:11" x14ac:dyDescent="0.3">
      <c r="A114" s="2" t="s">
        <v>346</v>
      </c>
      <c r="B114" s="2" t="s">
        <v>321</v>
      </c>
      <c r="C114" s="2" t="s">
        <v>369</v>
      </c>
      <c r="D114" s="2" t="s">
        <v>90</v>
      </c>
      <c r="E114" s="2" t="s">
        <v>15</v>
      </c>
      <c r="F114" s="2" t="s">
        <v>16</v>
      </c>
      <c r="G114" s="2" t="s">
        <v>18</v>
      </c>
      <c r="H114" s="2" t="s">
        <v>34</v>
      </c>
      <c r="I114" s="2" t="s">
        <v>19</v>
      </c>
      <c r="J114" s="2"/>
      <c r="K114" s="2"/>
    </row>
    <row r="115" spans="1:11" x14ac:dyDescent="0.3">
      <c r="A115" s="2" t="s">
        <v>346</v>
      </c>
      <c r="B115" s="2" t="s">
        <v>370</v>
      </c>
      <c r="C115" s="2" t="s">
        <v>371</v>
      </c>
      <c r="D115" s="2" t="s">
        <v>10</v>
      </c>
      <c r="E115" s="2"/>
      <c r="F115" s="2"/>
      <c r="G115" s="2"/>
      <c r="H115" s="2"/>
      <c r="I115" s="2"/>
      <c r="J115" s="2" t="s">
        <v>60</v>
      </c>
      <c r="K115" s="2"/>
    </row>
    <row r="116" spans="1:11" x14ac:dyDescent="0.3">
      <c r="A116" s="2" t="s">
        <v>346</v>
      </c>
      <c r="B116" s="2" t="s">
        <v>372</v>
      </c>
      <c r="C116" s="2" t="s">
        <v>373</v>
      </c>
      <c r="D116" s="2" t="s">
        <v>10</v>
      </c>
      <c r="E116" s="2"/>
      <c r="F116" s="2"/>
      <c r="G116" s="2"/>
      <c r="H116" s="2"/>
      <c r="I116" s="2"/>
      <c r="J116" s="2"/>
      <c r="K116" s="2"/>
    </row>
    <row r="117" spans="1:11" x14ac:dyDescent="0.3">
      <c r="A117" s="2" t="s">
        <v>346</v>
      </c>
      <c r="B117" s="2" t="s">
        <v>374</v>
      </c>
      <c r="C117" s="2" t="s">
        <v>375</v>
      </c>
      <c r="D117" s="2" t="s">
        <v>90</v>
      </c>
      <c r="E117" s="2" t="s">
        <v>15</v>
      </c>
      <c r="F117" s="2" t="s">
        <v>16</v>
      </c>
      <c r="G117" s="2" t="s">
        <v>22</v>
      </c>
      <c r="H117" s="2" t="s">
        <v>18</v>
      </c>
      <c r="I117" s="2" t="s">
        <v>376</v>
      </c>
      <c r="J117" s="2"/>
      <c r="K117" s="2"/>
    </row>
    <row r="118" spans="1:11" x14ac:dyDescent="0.3">
      <c r="A118" s="2" t="s">
        <v>346</v>
      </c>
      <c r="B118" s="2" t="s">
        <v>377</v>
      </c>
      <c r="C118" s="2" t="s">
        <v>378</v>
      </c>
      <c r="D118" s="2" t="s">
        <v>90</v>
      </c>
      <c r="E118" s="2" t="s">
        <v>18</v>
      </c>
      <c r="F118" s="2" t="s">
        <v>16</v>
      </c>
      <c r="G118" s="2" t="s">
        <v>29</v>
      </c>
      <c r="H118" s="2" t="s">
        <v>30</v>
      </c>
      <c r="I118" s="2" t="s">
        <v>19</v>
      </c>
      <c r="J118" s="2"/>
      <c r="K118" s="2"/>
    </row>
    <row r="119" spans="1:11" x14ac:dyDescent="0.3">
      <c r="A119" s="2" t="s">
        <v>346</v>
      </c>
      <c r="B119" s="2" t="s">
        <v>379</v>
      </c>
      <c r="C119" s="2" t="s">
        <v>380</v>
      </c>
      <c r="D119" s="2" t="s">
        <v>90</v>
      </c>
      <c r="E119" s="2" t="s">
        <v>18</v>
      </c>
      <c r="F119" s="2" t="s">
        <v>16</v>
      </c>
      <c r="G119" s="2" t="s">
        <v>67</v>
      </c>
      <c r="H119" s="2" t="s">
        <v>15</v>
      </c>
      <c r="I119" s="2" t="s">
        <v>19</v>
      </c>
      <c r="J119" s="2"/>
      <c r="K119" s="2"/>
    </row>
    <row r="120" spans="1:11" x14ac:dyDescent="0.3">
      <c r="A120" s="2" t="s">
        <v>346</v>
      </c>
      <c r="B120" s="2" t="s">
        <v>381</v>
      </c>
      <c r="C120" s="2" t="s">
        <v>382</v>
      </c>
      <c r="D120" s="2" t="s">
        <v>90</v>
      </c>
      <c r="E120" s="2" t="s">
        <v>22</v>
      </c>
      <c r="F120" s="2" t="s">
        <v>16</v>
      </c>
      <c r="G120" s="2" t="s">
        <v>15</v>
      </c>
      <c r="H120" s="2" t="s">
        <v>18</v>
      </c>
      <c r="I120" s="2" t="s">
        <v>19</v>
      </c>
      <c r="J120" s="2"/>
      <c r="K120" s="2"/>
    </row>
    <row r="121" spans="1:11" x14ac:dyDescent="0.3">
      <c r="A121" s="2" t="s">
        <v>346</v>
      </c>
      <c r="B121" s="2" t="s">
        <v>383</v>
      </c>
      <c r="C121" s="2" t="s">
        <v>384</v>
      </c>
      <c r="D121" s="2" t="s">
        <v>90</v>
      </c>
      <c r="E121" s="2" t="s">
        <v>67</v>
      </c>
      <c r="F121" s="2" t="s">
        <v>30</v>
      </c>
      <c r="G121" s="2" t="s">
        <v>29</v>
      </c>
      <c r="H121" s="2" t="s">
        <v>24</v>
      </c>
      <c r="I121" s="2" t="s">
        <v>19</v>
      </c>
      <c r="J121" s="2"/>
      <c r="K121" s="2"/>
    </row>
    <row r="122" spans="1:11" x14ac:dyDescent="0.3">
      <c r="A122" s="2" t="s">
        <v>346</v>
      </c>
      <c r="B122" s="2" t="s">
        <v>385</v>
      </c>
      <c r="C122" s="2" t="s">
        <v>386</v>
      </c>
      <c r="D122" s="2" t="s">
        <v>90</v>
      </c>
      <c r="E122" s="2" t="s">
        <v>15</v>
      </c>
      <c r="F122" s="2" t="s">
        <v>29</v>
      </c>
      <c r="G122" s="2" t="s">
        <v>16</v>
      </c>
      <c r="H122" s="2" t="s">
        <v>24</v>
      </c>
      <c r="I122" s="2" t="s">
        <v>86</v>
      </c>
      <c r="J122" s="2"/>
      <c r="K122" s="2"/>
    </row>
    <row r="123" spans="1:11" x14ac:dyDescent="0.3">
      <c r="A123" s="2" t="s">
        <v>346</v>
      </c>
      <c r="B123" s="2" t="s">
        <v>387</v>
      </c>
      <c r="C123" s="2" t="s">
        <v>131</v>
      </c>
      <c r="D123" s="2" t="s">
        <v>90</v>
      </c>
      <c r="E123" s="2" t="s">
        <v>15</v>
      </c>
      <c r="F123" s="2" t="s">
        <v>18</v>
      </c>
      <c r="G123" s="2" t="s">
        <v>17</v>
      </c>
      <c r="H123" s="2" t="s">
        <v>16</v>
      </c>
      <c r="I123" s="2" t="s">
        <v>19</v>
      </c>
      <c r="J123" s="2" t="s">
        <v>161</v>
      </c>
      <c r="K123" s="2"/>
    </row>
    <row r="124" spans="1:11" x14ac:dyDescent="0.3">
      <c r="A124" s="2" t="s">
        <v>346</v>
      </c>
      <c r="B124" s="2" t="s">
        <v>388</v>
      </c>
      <c r="C124" s="2" t="s">
        <v>101</v>
      </c>
      <c r="D124" s="2" t="s">
        <v>10</v>
      </c>
      <c r="E124" s="2"/>
      <c r="F124" s="2"/>
      <c r="G124" s="2"/>
      <c r="H124" s="2"/>
      <c r="I124" s="2"/>
      <c r="J124" s="2"/>
      <c r="K124" s="2"/>
    </row>
    <row r="125" spans="1:11" x14ac:dyDescent="0.3">
      <c r="A125" s="2" t="s">
        <v>346</v>
      </c>
      <c r="B125" s="2" t="s">
        <v>389</v>
      </c>
      <c r="C125" s="2" t="s">
        <v>390</v>
      </c>
      <c r="D125" s="2" t="s">
        <v>90</v>
      </c>
      <c r="E125" s="2" t="s">
        <v>24</v>
      </c>
      <c r="F125" s="2" t="s">
        <v>29</v>
      </c>
      <c r="G125" s="2" t="s">
        <v>22</v>
      </c>
      <c r="H125" s="2" t="s">
        <v>15</v>
      </c>
      <c r="I125" s="2" t="s">
        <v>19</v>
      </c>
      <c r="J125" s="2"/>
      <c r="K125" s="2"/>
    </row>
    <row r="126" spans="1:11" x14ac:dyDescent="0.3">
      <c r="A126" s="2" t="s">
        <v>346</v>
      </c>
      <c r="B126" s="2" t="s">
        <v>391</v>
      </c>
      <c r="C126" s="2" t="s">
        <v>324</v>
      </c>
      <c r="D126" s="2" t="s">
        <v>90</v>
      </c>
      <c r="E126" s="2" t="s">
        <v>15</v>
      </c>
      <c r="F126" s="2" t="s">
        <v>18</v>
      </c>
      <c r="G126" s="2" t="s">
        <v>30</v>
      </c>
      <c r="H126" s="2" t="s">
        <v>29</v>
      </c>
      <c r="I126" s="2" t="s">
        <v>19</v>
      </c>
      <c r="J126" s="2"/>
      <c r="K126" s="2"/>
    </row>
    <row r="127" spans="1:11" x14ac:dyDescent="0.3">
      <c r="A127" s="2" t="s">
        <v>553</v>
      </c>
      <c r="B127" s="2" t="s">
        <v>554</v>
      </c>
      <c r="C127" s="2" t="s">
        <v>555</v>
      </c>
      <c r="D127" s="2" t="s">
        <v>90</v>
      </c>
      <c r="E127" s="2" t="s">
        <v>15</v>
      </c>
      <c r="F127" s="2" t="s">
        <v>18</v>
      </c>
      <c r="G127" s="2" t="s">
        <v>16</v>
      </c>
      <c r="H127" s="2" t="s">
        <v>24</v>
      </c>
      <c r="I127" s="2" t="s">
        <v>19</v>
      </c>
      <c r="J127" s="2"/>
      <c r="K127" s="2"/>
    </row>
    <row r="128" spans="1:11" x14ac:dyDescent="0.3">
      <c r="A128" s="2" t="s">
        <v>553</v>
      </c>
      <c r="B128" s="2" t="s">
        <v>35</v>
      </c>
      <c r="C128" s="2" t="s">
        <v>556</v>
      </c>
      <c r="D128" s="2" t="s">
        <v>161</v>
      </c>
      <c r="E128" s="2"/>
      <c r="F128" s="2"/>
      <c r="G128" s="2"/>
      <c r="H128" s="2"/>
      <c r="I128" s="2"/>
      <c r="J128" s="2" t="s">
        <v>45</v>
      </c>
      <c r="K128" s="2"/>
    </row>
    <row r="129" spans="1:11" x14ac:dyDescent="0.3">
      <c r="A129" s="2" t="s">
        <v>553</v>
      </c>
      <c r="B129" s="2" t="s">
        <v>557</v>
      </c>
      <c r="C129" s="2" t="s">
        <v>558</v>
      </c>
      <c r="D129" s="2" t="s">
        <v>10</v>
      </c>
      <c r="E129" s="2"/>
      <c r="F129" s="2"/>
      <c r="G129" s="2"/>
      <c r="H129" s="2"/>
      <c r="I129" s="2"/>
      <c r="J129" s="2" t="s">
        <v>45</v>
      </c>
      <c r="K129" s="2"/>
    </row>
    <row r="130" spans="1:11" x14ac:dyDescent="0.3">
      <c r="A130" s="2" t="s">
        <v>553</v>
      </c>
      <c r="B130" s="2" t="s">
        <v>559</v>
      </c>
      <c r="C130" s="2" t="s">
        <v>560</v>
      </c>
      <c r="D130" s="2" t="s">
        <v>90</v>
      </c>
      <c r="E130" s="2" t="s">
        <v>30</v>
      </c>
      <c r="F130" s="2" t="s">
        <v>17</v>
      </c>
      <c r="G130" s="2" t="s">
        <v>22</v>
      </c>
      <c r="H130" s="2" t="s">
        <v>23</v>
      </c>
      <c r="I130" s="2" t="s">
        <v>19</v>
      </c>
      <c r="J130" s="2" t="s">
        <v>10</v>
      </c>
      <c r="K130" s="2"/>
    </row>
    <row r="131" spans="1:11" x14ac:dyDescent="0.3">
      <c r="A131" s="2" t="s">
        <v>553</v>
      </c>
      <c r="B131" s="2" t="s">
        <v>561</v>
      </c>
      <c r="C131" s="2" t="s">
        <v>562</v>
      </c>
      <c r="D131" s="2" t="s">
        <v>90</v>
      </c>
      <c r="E131" s="2" t="s">
        <v>29</v>
      </c>
      <c r="F131" s="2" t="s">
        <v>23</v>
      </c>
      <c r="G131" s="2" t="s">
        <v>30</v>
      </c>
      <c r="H131" s="2" t="s">
        <v>18</v>
      </c>
      <c r="I131" s="2" t="s">
        <v>19</v>
      </c>
      <c r="J131" s="2"/>
      <c r="K131" s="2"/>
    </row>
    <row r="132" spans="1:11" x14ac:dyDescent="0.3">
      <c r="A132" s="2" t="s">
        <v>553</v>
      </c>
      <c r="B132" s="2" t="s">
        <v>563</v>
      </c>
      <c r="C132" s="2" t="s">
        <v>564</v>
      </c>
      <c r="D132" s="2" t="s">
        <v>90</v>
      </c>
      <c r="E132" s="2" t="s">
        <v>24</v>
      </c>
      <c r="F132" s="2" t="s">
        <v>18</v>
      </c>
      <c r="G132" s="2" t="s">
        <v>34</v>
      </c>
      <c r="H132" s="2" t="s">
        <v>29</v>
      </c>
      <c r="I132" s="2" t="s">
        <v>19</v>
      </c>
      <c r="J132" s="2"/>
      <c r="K132" s="2"/>
    </row>
    <row r="133" spans="1:11" x14ac:dyDescent="0.3">
      <c r="A133" s="2" t="s">
        <v>553</v>
      </c>
      <c r="B133" s="2" t="s">
        <v>565</v>
      </c>
      <c r="C133" s="2" t="s">
        <v>57</v>
      </c>
      <c r="D133" s="2" t="s">
        <v>90</v>
      </c>
      <c r="E133" s="2" t="s">
        <v>15</v>
      </c>
      <c r="F133" s="2" t="s">
        <v>18</v>
      </c>
      <c r="G133" s="2" t="s">
        <v>17</v>
      </c>
      <c r="H133" s="2" t="s">
        <v>16</v>
      </c>
      <c r="I133" s="2" t="s">
        <v>232</v>
      </c>
      <c r="J133" s="2"/>
      <c r="K133" s="2"/>
    </row>
    <row r="134" spans="1:11" x14ac:dyDescent="0.3">
      <c r="A134" s="2" t="s">
        <v>553</v>
      </c>
      <c r="B134" s="2" t="s">
        <v>566</v>
      </c>
      <c r="C134" s="2" t="s">
        <v>567</v>
      </c>
      <c r="D134" s="2" t="s">
        <v>90</v>
      </c>
      <c r="E134" s="2" t="s">
        <v>15</v>
      </c>
      <c r="F134" s="2" t="s">
        <v>30</v>
      </c>
      <c r="G134" s="2" t="s">
        <v>22</v>
      </c>
      <c r="H134" s="2" t="s">
        <v>23</v>
      </c>
      <c r="I134" s="2" t="s">
        <v>19</v>
      </c>
      <c r="J134" s="2"/>
      <c r="K134" s="2"/>
    </row>
    <row r="135" spans="1:11" x14ac:dyDescent="0.3">
      <c r="A135" s="2" t="s">
        <v>553</v>
      </c>
      <c r="B135" s="2" t="s">
        <v>568</v>
      </c>
      <c r="C135" s="2" t="s">
        <v>569</v>
      </c>
      <c r="D135" s="2" t="s">
        <v>90</v>
      </c>
      <c r="E135" s="2" t="s">
        <v>15</v>
      </c>
      <c r="F135" s="2" t="s">
        <v>17</v>
      </c>
      <c r="G135" s="2" t="s">
        <v>24</v>
      </c>
      <c r="H135" s="2" t="s">
        <v>22</v>
      </c>
      <c r="I135" s="2" t="s">
        <v>19</v>
      </c>
      <c r="J135" s="2"/>
      <c r="K135" s="2"/>
    </row>
    <row r="136" spans="1:11" x14ac:dyDescent="0.3">
      <c r="A136" s="2" t="s">
        <v>553</v>
      </c>
      <c r="B136" s="2" t="s">
        <v>104</v>
      </c>
      <c r="C136" s="2" t="s">
        <v>529</v>
      </c>
      <c r="D136" s="2" t="s">
        <v>90</v>
      </c>
      <c r="E136" s="2" t="s">
        <v>15</v>
      </c>
      <c r="F136" s="2" t="s">
        <v>22</v>
      </c>
      <c r="G136" s="2" t="s">
        <v>24</v>
      </c>
      <c r="H136" s="2" t="s">
        <v>29</v>
      </c>
      <c r="I136" s="2" t="s">
        <v>19</v>
      </c>
      <c r="J136" s="2"/>
      <c r="K136" s="2"/>
    </row>
    <row r="137" spans="1:11" x14ac:dyDescent="0.3">
      <c r="A137" s="2" t="s">
        <v>553</v>
      </c>
      <c r="B137" s="2" t="s">
        <v>570</v>
      </c>
      <c r="C137" s="2" t="s">
        <v>571</v>
      </c>
      <c r="D137" s="2" t="s">
        <v>90</v>
      </c>
      <c r="E137" s="2" t="s">
        <v>18</v>
      </c>
      <c r="F137" s="2" t="s">
        <v>16</v>
      </c>
      <c r="G137" s="2" t="s">
        <v>15</v>
      </c>
      <c r="H137" s="2" t="s">
        <v>17</v>
      </c>
      <c r="I137" s="2" t="s">
        <v>19</v>
      </c>
      <c r="J137" s="2"/>
      <c r="K137" s="2"/>
    </row>
    <row r="138" spans="1:11" x14ac:dyDescent="0.3">
      <c r="A138" s="2" t="s">
        <v>553</v>
      </c>
      <c r="B138" s="2" t="s">
        <v>572</v>
      </c>
      <c r="C138" s="2" t="s">
        <v>442</v>
      </c>
      <c r="D138" s="2" t="s">
        <v>90</v>
      </c>
      <c r="E138" s="2" t="s">
        <v>67</v>
      </c>
      <c r="F138" s="2" t="s">
        <v>22</v>
      </c>
      <c r="G138" s="2" t="s">
        <v>23</v>
      </c>
      <c r="H138" s="2" t="s">
        <v>30</v>
      </c>
      <c r="I138" s="2" t="s">
        <v>19</v>
      </c>
      <c r="J138" s="2"/>
      <c r="K138" s="2"/>
    </row>
    <row r="139" spans="1:11" x14ac:dyDescent="0.3">
      <c r="A139" s="2" t="s">
        <v>553</v>
      </c>
      <c r="B139" s="2" t="s">
        <v>573</v>
      </c>
      <c r="C139" s="2" t="s">
        <v>416</v>
      </c>
      <c r="D139" s="2" t="s">
        <v>90</v>
      </c>
      <c r="E139" s="2" t="s">
        <v>16</v>
      </c>
      <c r="F139" s="2" t="s">
        <v>18</v>
      </c>
      <c r="G139" s="2" t="s">
        <v>15</v>
      </c>
      <c r="H139" s="2" t="s">
        <v>30</v>
      </c>
      <c r="I139" s="2" t="s">
        <v>466</v>
      </c>
      <c r="J139" s="2"/>
      <c r="K139" s="2"/>
    </row>
    <row r="140" spans="1:11" x14ac:dyDescent="0.3">
      <c r="A140" s="2" t="s">
        <v>553</v>
      </c>
      <c r="B140" s="2" t="s">
        <v>574</v>
      </c>
      <c r="C140" s="2" t="s">
        <v>575</v>
      </c>
      <c r="D140" s="2" t="s">
        <v>90</v>
      </c>
      <c r="E140" s="2" t="s">
        <v>30</v>
      </c>
      <c r="F140" s="2" t="s">
        <v>29</v>
      </c>
      <c r="G140" s="2" t="s">
        <v>67</v>
      </c>
      <c r="H140" s="2" t="s">
        <v>23</v>
      </c>
      <c r="I140" s="2" t="s">
        <v>75</v>
      </c>
      <c r="J140" s="2"/>
      <c r="K140" s="2"/>
    </row>
    <row r="141" spans="1:11" x14ac:dyDescent="0.3">
      <c r="A141" s="2" t="s">
        <v>553</v>
      </c>
      <c r="B141" s="2" t="s">
        <v>576</v>
      </c>
      <c r="C141" s="2" t="s">
        <v>158</v>
      </c>
      <c r="D141" s="2" t="s">
        <v>90</v>
      </c>
      <c r="E141" s="2" t="s">
        <v>29</v>
      </c>
      <c r="F141" s="2" t="s">
        <v>67</v>
      </c>
      <c r="G141" s="2" t="s">
        <v>30</v>
      </c>
      <c r="H141" s="2" t="s">
        <v>23</v>
      </c>
      <c r="I141" s="2" t="s">
        <v>19</v>
      </c>
      <c r="J141" s="2"/>
      <c r="K141" s="2"/>
    </row>
    <row r="142" spans="1:11" x14ac:dyDescent="0.3">
      <c r="A142" s="2" t="s">
        <v>553</v>
      </c>
      <c r="B142" s="2" t="s">
        <v>576</v>
      </c>
      <c r="C142" s="2" t="s">
        <v>577</v>
      </c>
      <c r="D142" s="2" t="s">
        <v>10</v>
      </c>
      <c r="E142" s="2"/>
      <c r="F142" s="2"/>
      <c r="G142" s="2"/>
      <c r="H142" s="2"/>
      <c r="I142" s="2"/>
      <c r="J142" s="2"/>
      <c r="K142" s="2"/>
    </row>
    <row r="143" spans="1:11" x14ac:dyDescent="0.3">
      <c r="A143" s="2" t="s">
        <v>553</v>
      </c>
      <c r="B143" s="2" t="s">
        <v>367</v>
      </c>
      <c r="C143" s="2" t="s">
        <v>578</v>
      </c>
      <c r="D143" s="2" t="s">
        <v>90</v>
      </c>
      <c r="E143" s="2" t="s">
        <v>29</v>
      </c>
      <c r="F143" s="2" t="s">
        <v>30</v>
      </c>
      <c r="G143" s="2" t="s">
        <v>34</v>
      </c>
      <c r="H143" s="2" t="s">
        <v>15</v>
      </c>
      <c r="I143" s="2" t="s">
        <v>19</v>
      </c>
      <c r="J143" s="2"/>
      <c r="K143" s="2"/>
    </row>
    <row r="144" spans="1:11" x14ac:dyDescent="0.3">
      <c r="A144" s="2" t="s">
        <v>553</v>
      </c>
      <c r="B144" s="2" t="s">
        <v>579</v>
      </c>
      <c r="C144" s="2" t="s">
        <v>416</v>
      </c>
      <c r="D144" s="2" t="s">
        <v>90</v>
      </c>
      <c r="E144" s="2" t="s">
        <v>30</v>
      </c>
      <c r="F144" s="2" t="s">
        <v>29</v>
      </c>
      <c r="G144" s="2" t="s">
        <v>17</v>
      </c>
      <c r="H144" s="2" t="s">
        <v>24</v>
      </c>
      <c r="I144" s="2" t="s">
        <v>19</v>
      </c>
      <c r="J144" s="2" t="s">
        <v>10</v>
      </c>
      <c r="K144" s="2"/>
    </row>
    <row r="145" spans="1:11" x14ac:dyDescent="0.3">
      <c r="A145" s="2" t="s">
        <v>553</v>
      </c>
      <c r="B145" s="2" t="s">
        <v>580</v>
      </c>
      <c r="C145" s="2" t="s">
        <v>581</v>
      </c>
      <c r="D145" s="2" t="s">
        <v>90</v>
      </c>
      <c r="E145" s="2" t="s">
        <v>30</v>
      </c>
      <c r="F145" s="2" t="s">
        <v>15</v>
      </c>
      <c r="G145" s="2" t="s">
        <v>29</v>
      </c>
      <c r="H145" s="2" t="s">
        <v>23</v>
      </c>
      <c r="I145" s="2" t="s">
        <v>19</v>
      </c>
      <c r="J145" s="2"/>
      <c r="K145" s="2"/>
    </row>
    <row r="146" spans="1:11" x14ac:dyDescent="0.3">
      <c r="A146" s="2" t="s">
        <v>553</v>
      </c>
      <c r="B146" s="2" t="s">
        <v>582</v>
      </c>
      <c r="C146" s="2" t="s">
        <v>583</v>
      </c>
      <c r="D146" s="2" t="s">
        <v>90</v>
      </c>
      <c r="E146" s="2" t="s">
        <v>15</v>
      </c>
      <c r="F146" s="2" t="s">
        <v>16</v>
      </c>
      <c r="G146" s="2" t="s">
        <v>18</v>
      </c>
      <c r="H146" s="2" t="s">
        <v>22</v>
      </c>
      <c r="I146" s="2" t="s">
        <v>19</v>
      </c>
      <c r="J146" s="2" t="s">
        <v>10</v>
      </c>
      <c r="K146" s="2"/>
    </row>
    <row r="147" spans="1:11" x14ac:dyDescent="0.3">
      <c r="A147" s="2" t="s">
        <v>553</v>
      </c>
      <c r="B147" s="2" t="s">
        <v>584</v>
      </c>
      <c r="C147" s="2" t="s">
        <v>585</v>
      </c>
      <c r="D147" s="2" t="s">
        <v>90</v>
      </c>
      <c r="E147" s="2" t="s">
        <v>29</v>
      </c>
      <c r="F147" s="2" t="s">
        <v>30</v>
      </c>
      <c r="G147" s="2" t="s">
        <v>67</v>
      </c>
      <c r="H147" s="2" t="s">
        <v>23</v>
      </c>
      <c r="I147" s="2" t="s">
        <v>516</v>
      </c>
      <c r="J147" s="2"/>
      <c r="K147" s="2"/>
    </row>
    <row r="148" spans="1:11" x14ac:dyDescent="0.3">
      <c r="A148" s="2" t="s">
        <v>553</v>
      </c>
      <c r="B148" s="2" t="s">
        <v>586</v>
      </c>
      <c r="C148" s="2" t="s">
        <v>587</v>
      </c>
      <c r="D148" s="2" t="s">
        <v>161</v>
      </c>
      <c r="E148" s="2"/>
      <c r="F148" s="2"/>
      <c r="G148" s="2"/>
      <c r="H148" s="2"/>
      <c r="I148" s="2"/>
      <c r="J148" s="2" t="s">
        <v>10</v>
      </c>
      <c r="K148" s="2"/>
    </row>
    <row r="149" spans="1:11" x14ac:dyDescent="0.3">
      <c r="A149" s="2" t="s">
        <v>553</v>
      </c>
      <c r="B149" s="2" t="s">
        <v>588</v>
      </c>
      <c r="C149" s="2" t="s">
        <v>280</v>
      </c>
      <c r="D149" s="2" t="s">
        <v>90</v>
      </c>
      <c r="E149" s="2" t="s">
        <v>18</v>
      </c>
      <c r="F149" s="2" t="s">
        <v>29</v>
      </c>
      <c r="G149" s="2" t="s">
        <v>24</v>
      </c>
      <c r="H149" s="2" t="s">
        <v>30</v>
      </c>
      <c r="I149" s="2" t="s">
        <v>19</v>
      </c>
      <c r="J149" s="2"/>
      <c r="K149" s="2"/>
    </row>
    <row r="150" spans="1:11" x14ac:dyDescent="0.3">
      <c r="A150" s="2" t="s">
        <v>553</v>
      </c>
      <c r="B150" s="2" t="s">
        <v>589</v>
      </c>
      <c r="C150" s="2" t="s">
        <v>590</v>
      </c>
      <c r="D150" s="2" t="s">
        <v>90</v>
      </c>
      <c r="E150" s="2" t="s">
        <v>24</v>
      </c>
      <c r="F150" s="2" t="s">
        <v>34</v>
      </c>
      <c r="G150" s="2" t="s">
        <v>22</v>
      </c>
      <c r="H150" s="2" t="s">
        <v>30</v>
      </c>
      <c r="I150" s="2" t="s">
        <v>19</v>
      </c>
      <c r="J150" s="2"/>
      <c r="K150" s="2"/>
    </row>
    <row r="151" spans="1:11" x14ac:dyDescent="0.3">
      <c r="A151" s="2" t="s">
        <v>553</v>
      </c>
      <c r="B151" s="2" t="s">
        <v>591</v>
      </c>
      <c r="C151" s="2" t="s">
        <v>592</v>
      </c>
      <c r="D151" s="2" t="s">
        <v>90</v>
      </c>
      <c r="E151" s="2" t="s">
        <v>15</v>
      </c>
      <c r="F151" s="2" t="s">
        <v>17</v>
      </c>
      <c r="G151" s="2" t="s">
        <v>23</v>
      </c>
      <c r="H151" s="2" t="s">
        <v>30</v>
      </c>
      <c r="I151" s="2" t="s">
        <v>19</v>
      </c>
      <c r="J151" s="2"/>
      <c r="K151" s="2"/>
    </row>
    <row r="152" spans="1:11" x14ac:dyDescent="0.3">
      <c r="A152" s="2" t="s">
        <v>553</v>
      </c>
      <c r="B152" s="2" t="s">
        <v>593</v>
      </c>
      <c r="C152" s="2" t="s">
        <v>594</v>
      </c>
      <c r="D152" s="2" t="s">
        <v>10</v>
      </c>
      <c r="E152" s="2"/>
      <c r="F152" s="2"/>
      <c r="G152" s="2"/>
      <c r="H152" s="2"/>
      <c r="I152" s="2"/>
      <c r="J152" s="2"/>
      <c r="K152" s="2"/>
    </row>
    <row r="153" spans="1:11" x14ac:dyDescent="0.3">
      <c r="A153" s="2" t="s">
        <v>553</v>
      </c>
      <c r="B153" s="2" t="s">
        <v>545</v>
      </c>
      <c r="C153" s="2" t="s">
        <v>595</v>
      </c>
      <c r="D153" s="2" t="s">
        <v>90</v>
      </c>
      <c r="E153" s="2" t="s">
        <v>15</v>
      </c>
      <c r="F153" s="2" t="s">
        <v>16</v>
      </c>
      <c r="G153" s="2" t="s">
        <v>18</v>
      </c>
      <c r="H153" s="2" t="s">
        <v>24</v>
      </c>
      <c r="I153" s="2" t="s">
        <v>19</v>
      </c>
      <c r="J153" s="2"/>
      <c r="K153" s="2"/>
    </row>
    <row r="154" spans="1:11" x14ac:dyDescent="0.3">
      <c r="A154" s="2" t="s">
        <v>553</v>
      </c>
      <c r="B154" s="2" t="s">
        <v>596</v>
      </c>
      <c r="C154" s="2" t="s">
        <v>597</v>
      </c>
      <c r="D154" s="2" t="s">
        <v>90</v>
      </c>
      <c r="E154" s="2" t="s">
        <v>15</v>
      </c>
      <c r="F154" s="2" t="s">
        <v>16</v>
      </c>
      <c r="G154" s="2" t="s">
        <v>18</v>
      </c>
      <c r="H154" s="2" t="s">
        <v>24</v>
      </c>
      <c r="I154" s="2" t="s">
        <v>19</v>
      </c>
      <c r="J154" s="2"/>
      <c r="K154" s="2"/>
    </row>
    <row r="155" spans="1:11" x14ac:dyDescent="0.3">
      <c r="A155" s="2" t="s">
        <v>553</v>
      </c>
      <c r="B155" s="2" t="s">
        <v>598</v>
      </c>
      <c r="C155" s="2" t="s">
        <v>599</v>
      </c>
      <c r="D155" s="2" t="s">
        <v>90</v>
      </c>
      <c r="E155" s="2" t="s">
        <v>29</v>
      </c>
      <c r="F155" s="2" t="s">
        <v>30</v>
      </c>
      <c r="G155" s="2" t="s">
        <v>67</v>
      </c>
      <c r="H155" s="2" t="s">
        <v>24</v>
      </c>
      <c r="I155" s="2" t="s">
        <v>19</v>
      </c>
      <c r="J155" s="2"/>
      <c r="K155" s="2"/>
    </row>
    <row r="156" spans="1:11" x14ac:dyDescent="0.3">
      <c r="A156" s="2" t="s">
        <v>553</v>
      </c>
      <c r="B156" s="2" t="s">
        <v>600</v>
      </c>
      <c r="C156" s="2" t="s">
        <v>529</v>
      </c>
      <c r="D156" s="2" t="s">
        <v>90</v>
      </c>
      <c r="E156" s="2" t="s">
        <v>15</v>
      </c>
      <c r="F156" s="2" t="s">
        <v>24</v>
      </c>
      <c r="G156" s="2" t="s">
        <v>18</v>
      </c>
      <c r="H156" s="2" t="s">
        <v>34</v>
      </c>
      <c r="I156" s="2" t="s">
        <v>19</v>
      </c>
      <c r="J156" s="2"/>
      <c r="K156" s="2"/>
    </row>
    <row r="157" spans="1:11" x14ac:dyDescent="0.3">
      <c r="A157" s="2" t="s">
        <v>553</v>
      </c>
      <c r="B157" s="2" t="s">
        <v>601</v>
      </c>
      <c r="C157" s="2" t="s">
        <v>602</v>
      </c>
      <c r="D157" s="2" t="s">
        <v>90</v>
      </c>
      <c r="E157" s="2" t="s">
        <v>24</v>
      </c>
      <c r="F157" s="2" t="s">
        <v>17</v>
      </c>
      <c r="G157" s="2" t="s">
        <v>15</v>
      </c>
      <c r="H157" s="2" t="s">
        <v>29</v>
      </c>
      <c r="I157" s="2" t="s">
        <v>232</v>
      </c>
      <c r="J157" s="2"/>
      <c r="K157" s="2"/>
    </row>
    <row r="158" spans="1:11" x14ac:dyDescent="0.3">
      <c r="A158" s="2" t="s">
        <v>553</v>
      </c>
      <c r="B158" s="2" t="s">
        <v>603</v>
      </c>
      <c r="C158" s="2" t="s">
        <v>604</v>
      </c>
      <c r="D158" s="2" t="s">
        <v>10</v>
      </c>
      <c r="E158" s="2"/>
      <c r="F158" s="2"/>
      <c r="G158" s="2"/>
      <c r="H158" s="2"/>
      <c r="I158" s="2"/>
      <c r="J158" s="2" t="s">
        <v>60</v>
      </c>
      <c r="K158" s="2"/>
    </row>
    <row r="159" spans="1:11" x14ac:dyDescent="0.3">
      <c r="A159" s="2" t="s">
        <v>553</v>
      </c>
      <c r="B159" s="2" t="s">
        <v>605</v>
      </c>
      <c r="C159" s="2" t="s">
        <v>348</v>
      </c>
      <c r="D159" s="2" t="s">
        <v>90</v>
      </c>
      <c r="E159" s="2" t="s">
        <v>17</v>
      </c>
      <c r="F159" s="2" t="s">
        <v>24</v>
      </c>
      <c r="G159" s="2" t="s">
        <v>23</v>
      </c>
      <c r="H159" s="2" t="s">
        <v>29</v>
      </c>
      <c r="I159" s="2" t="s">
        <v>516</v>
      </c>
      <c r="J159" s="2" t="s">
        <v>606</v>
      </c>
      <c r="K159" s="2"/>
    </row>
    <row r="160" spans="1:11" x14ac:dyDescent="0.3">
      <c r="A160" s="2" t="s">
        <v>278</v>
      </c>
      <c r="B160" s="2" t="s">
        <v>279</v>
      </c>
      <c r="C160" s="2" t="s">
        <v>280</v>
      </c>
      <c r="D160" s="2"/>
      <c r="E160" s="2" t="s">
        <v>22</v>
      </c>
      <c r="F160" s="2" t="s">
        <v>15</v>
      </c>
      <c r="G160" s="2" t="s">
        <v>18</v>
      </c>
      <c r="H160" s="2" t="s">
        <v>19</v>
      </c>
      <c r="I160" s="2" t="s">
        <v>19</v>
      </c>
      <c r="J160" s="2"/>
      <c r="K160" s="2"/>
    </row>
    <row r="161" spans="1:11" x14ac:dyDescent="0.3">
      <c r="A161" s="2" t="s">
        <v>278</v>
      </c>
      <c r="B161" s="2" t="s">
        <v>281</v>
      </c>
      <c r="C161" s="2" t="s">
        <v>282</v>
      </c>
      <c r="D161" s="2" t="s">
        <v>45</v>
      </c>
      <c r="E161" s="2"/>
      <c r="F161" s="2"/>
      <c r="G161" s="2"/>
      <c r="H161" s="2"/>
      <c r="I161" s="2"/>
      <c r="J161" s="2"/>
      <c r="K161" s="2"/>
    </row>
    <row r="162" spans="1:11" x14ac:dyDescent="0.3">
      <c r="A162" s="2" t="s">
        <v>278</v>
      </c>
      <c r="B162" s="2" t="s">
        <v>283</v>
      </c>
      <c r="C162" s="2" t="s">
        <v>284</v>
      </c>
      <c r="D162" s="2" t="s">
        <v>10</v>
      </c>
      <c r="E162" s="2"/>
      <c r="F162" s="2"/>
      <c r="G162" s="2"/>
      <c r="H162" s="2"/>
      <c r="I162" s="2"/>
      <c r="J162" s="2" t="s">
        <v>60</v>
      </c>
      <c r="K162" s="2"/>
    </row>
    <row r="163" spans="1:11" x14ac:dyDescent="0.3">
      <c r="A163" s="2" t="s">
        <v>278</v>
      </c>
      <c r="B163" s="2" t="s">
        <v>285</v>
      </c>
      <c r="C163" s="2" t="s">
        <v>122</v>
      </c>
      <c r="D163" s="2"/>
      <c r="E163" s="2" t="s">
        <v>67</v>
      </c>
      <c r="F163" s="2" t="s">
        <v>29</v>
      </c>
      <c r="G163" s="2" t="s">
        <v>23</v>
      </c>
      <c r="H163" s="2" t="s">
        <v>19</v>
      </c>
      <c r="I163" s="2" t="s">
        <v>19</v>
      </c>
      <c r="J163" s="2"/>
      <c r="K163" s="2"/>
    </row>
    <row r="164" spans="1:11" x14ac:dyDescent="0.3">
      <c r="A164" s="2" t="s">
        <v>278</v>
      </c>
      <c r="B164" s="2" t="s">
        <v>286</v>
      </c>
      <c r="C164" s="2" t="s">
        <v>287</v>
      </c>
      <c r="D164" s="2"/>
      <c r="E164" s="2" t="s">
        <v>29</v>
      </c>
      <c r="F164" s="2" t="s">
        <v>23</v>
      </c>
      <c r="G164" s="2" t="s">
        <v>18</v>
      </c>
      <c r="H164" s="2" t="s">
        <v>30</v>
      </c>
      <c r="I164" s="2" t="s">
        <v>19</v>
      </c>
      <c r="J164" s="2"/>
      <c r="K164" s="2"/>
    </row>
    <row r="165" spans="1:11" x14ac:dyDescent="0.3">
      <c r="A165" s="2" t="s">
        <v>278</v>
      </c>
      <c r="B165" s="2" t="s">
        <v>288</v>
      </c>
      <c r="C165" s="2" t="s">
        <v>289</v>
      </c>
      <c r="D165" s="2"/>
      <c r="E165" s="2" t="s">
        <v>15</v>
      </c>
      <c r="F165" s="2" t="s">
        <v>17</v>
      </c>
      <c r="G165" s="2" t="s">
        <v>16</v>
      </c>
      <c r="H165" s="2" t="s">
        <v>24</v>
      </c>
      <c r="I165" s="2" t="s">
        <v>19</v>
      </c>
      <c r="J165" s="2"/>
      <c r="K165" s="2"/>
    </row>
    <row r="166" spans="1:11" x14ac:dyDescent="0.3">
      <c r="A166" s="2" t="s">
        <v>278</v>
      </c>
      <c r="B166" s="2" t="s">
        <v>290</v>
      </c>
      <c r="C166" s="2" t="s">
        <v>291</v>
      </c>
      <c r="D166" s="2"/>
      <c r="E166" s="2" t="s">
        <v>18</v>
      </c>
      <c r="F166" s="2" t="s">
        <v>16</v>
      </c>
      <c r="G166" s="2" t="s">
        <v>15</v>
      </c>
      <c r="H166" s="2" t="s">
        <v>17</v>
      </c>
      <c r="I166" s="2" t="s">
        <v>19</v>
      </c>
      <c r="J166" s="2"/>
      <c r="K166" s="2"/>
    </row>
    <row r="167" spans="1:11" x14ac:dyDescent="0.3">
      <c r="A167" s="2" t="s">
        <v>278</v>
      </c>
      <c r="B167" s="2" t="s">
        <v>292</v>
      </c>
      <c r="C167" s="2" t="s">
        <v>293</v>
      </c>
      <c r="D167" s="2" t="s">
        <v>45</v>
      </c>
      <c r="E167" s="2"/>
      <c r="F167" s="2"/>
      <c r="G167" s="2"/>
      <c r="H167" s="2"/>
      <c r="I167" s="2"/>
      <c r="J167" s="2"/>
      <c r="K167" s="2"/>
    </row>
    <row r="168" spans="1:11" x14ac:dyDescent="0.3">
      <c r="A168" s="2" t="s">
        <v>278</v>
      </c>
      <c r="B168" s="2" t="s">
        <v>294</v>
      </c>
      <c r="C168" s="2" t="s">
        <v>295</v>
      </c>
      <c r="D168" s="2"/>
      <c r="E168" s="2" t="s">
        <v>16</v>
      </c>
      <c r="F168" s="2" t="s">
        <v>23</v>
      </c>
      <c r="G168" s="2" t="s">
        <v>15</v>
      </c>
      <c r="H168" s="2" t="s">
        <v>18</v>
      </c>
      <c r="I168" s="2" t="s">
        <v>19</v>
      </c>
      <c r="J168" s="2"/>
      <c r="K168" s="2"/>
    </row>
    <row r="169" spans="1:11" x14ac:dyDescent="0.3">
      <c r="A169" s="2" t="s">
        <v>278</v>
      </c>
      <c r="B169" s="2" t="s">
        <v>296</v>
      </c>
      <c r="C169" s="2" t="s">
        <v>297</v>
      </c>
      <c r="D169" s="2"/>
      <c r="E169" s="2" t="s">
        <v>67</v>
      </c>
      <c r="F169" s="2" t="s">
        <v>30</v>
      </c>
      <c r="G169" s="2" t="s">
        <v>29</v>
      </c>
      <c r="H169" s="2" t="s">
        <v>23</v>
      </c>
      <c r="I169" s="2" t="s">
        <v>75</v>
      </c>
      <c r="J169" s="2"/>
      <c r="K169" s="2"/>
    </row>
    <row r="170" spans="1:11" x14ac:dyDescent="0.3">
      <c r="A170" s="2" t="s">
        <v>278</v>
      </c>
      <c r="B170" s="2" t="s">
        <v>298</v>
      </c>
      <c r="C170" s="2" t="s">
        <v>299</v>
      </c>
      <c r="D170" s="2"/>
      <c r="E170" s="2" t="s">
        <v>15</v>
      </c>
      <c r="F170" s="2" t="s">
        <v>67</v>
      </c>
      <c r="G170" s="2" t="s">
        <v>16</v>
      </c>
      <c r="H170" s="2" t="s">
        <v>30</v>
      </c>
      <c r="I170" s="2" t="s">
        <v>19</v>
      </c>
      <c r="J170" s="2"/>
      <c r="K170" s="2"/>
    </row>
    <row r="171" spans="1:11" x14ac:dyDescent="0.3">
      <c r="A171" s="2" t="s">
        <v>278</v>
      </c>
      <c r="B171" s="2" t="s">
        <v>300</v>
      </c>
      <c r="C171" s="2" t="s">
        <v>301</v>
      </c>
      <c r="D171" s="2"/>
      <c r="E171" s="2" t="s">
        <v>17</v>
      </c>
      <c r="F171" s="2" t="s">
        <v>23</v>
      </c>
      <c r="G171" s="2" t="s">
        <v>29</v>
      </c>
      <c r="H171" s="2" t="s">
        <v>18</v>
      </c>
      <c r="I171" s="2" t="s">
        <v>19</v>
      </c>
      <c r="J171" s="2"/>
      <c r="K171" s="2"/>
    </row>
    <row r="172" spans="1:11" x14ac:dyDescent="0.3">
      <c r="A172" s="2" t="s">
        <v>278</v>
      </c>
      <c r="B172" s="2" t="s">
        <v>302</v>
      </c>
      <c r="C172" s="2" t="s">
        <v>303</v>
      </c>
      <c r="D172" s="2"/>
      <c r="E172" s="2" t="s">
        <v>23</v>
      </c>
      <c r="F172" s="2" t="s">
        <v>29</v>
      </c>
      <c r="G172" s="2" t="s">
        <v>30</v>
      </c>
      <c r="H172" s="2" t="s">
        <v>18</v>
      </c>
      <c r="I172" s="2" t="s">
        <v>19</v>
      </c>
      <c r="J172" s="2"/>
      <c r="K172" s="2"/>
    </row>
    <row r="173" spans="1:11" x14ac:dyDescent="0.3">
      <c r="A173" s="2" t="s">
        <v>278</v>
      </c>
      <c r="B173" s="2" t="s">
        <v>304</v>
      </c>
      <c r="C173" s="2" t="s">
        <v>305</v>
      </c>
      <c r="D173" s="2"/>
      <c r="E173" s="2" t="s">
        <v>22</v>
      </c>
      <c r="F173" s="2" t="s">
        <v>15</v>
      </c>
      <c r="G173" s="2" t="s">
        <v>18</v>
      </c>
      <c r="H173" s="2" t="s">
        <v>19</v>
      </c>
      <c r="I173" s="2" t="s">
        <v>19</v>
      </c>
      <c r="J173" s="2"/>
      <c r="K173" s="2"/>
    </row>
    <row r="174" spans="1:11" x14ac:dyDescent="0.3">
      <c r="A174" s="2" t="s">
        <v>278</v>
      </c>
      <c r="B174" s="2" t="s">
        <v>306</v>
      </c>
      <c r="C174" s="2" t="s">
        <v>307</v>
      </c>
      <c r="D174" s="2"/>
      <c r="E174" s="2" t="s">
        <v>67</v>
      </c>
      <c r="F174" s="2" t="s">
        <v>22</v>
      </c>
      <c r="G174" s="2" t="s">
        <v>18</v>
      </c>
      <c r="H174" s="2" t="s">
        <v>15</v>
      </c>
      <c r="I174" s="2" t="s">
        <v>19</v>
      </c>
      <c r="J174" s="2"/>
      <c r="K174" s="2"/>
    </row>
    <row r="175" spans="1:11" x14ac:dyDescent="0.3">
      <c r="A175" s="2" t="s">
        <v>278</v>
      </c>
      <c r="B175" s="2" t="s">
        <v>308</v>
      </c>
      <c r="C175" s="2" t="s">
        <v>309</v>
      </c>
      <c r="D175" s="2"/>
      <c r="E175" s="2" t="s">
        <v>23</v>
      </c>
      <c r="F175" s="2" t="s">
        <v>17</v>
      </c>
      <c r="G175" s="2" t="s">
        <v>16</v>
      </c>
      <c r="H175" s="2" t="s">
        <v>15</v>
      </c>
      <c r="I175" s="2" t="s">
        <v>19</v>
      </c>
      <c r="J175" s="2"/>
      <c r="K175" s="2"/>
    </row>
    <row r="176" spans="1:11" x14ac:dyDescent="0.3">
      <c r="A176" s="2" t="s">
        <v>278</v>
      </c>
      <c r="B176" s="2" t="s">
        <v>310</v>
      </c>
      <c r="C176" s="2" t="s">
        <v>311</v>
      </c>
      <c r="D176" s="2"/>
      <c r="E176" s="2" t="s">
        <v>15</v>
      </c>
      <c r="F176" s="2" t="s">
        <v>16</v>
      </c>
      <c r="G176" s="2" t="s">
        <v>22</v>
      </c>
      <c r="H176" s="2" t="s">
        <v>18</v>
      </c>
      <c r="I176" s="2" t="s">
        <v>86</v>
      </c>
      <c r="J176" s="2"/>
      <c r="K176" s="2"/>
    </row>
    <row r="177" spans="1:11" x14ac:dyDescent="0.3">
      <c r="A177" s="2" t="s">
        <v>278</v>
      </c>
      <c r="B177" s="2" t="s">
        <v>312</v>
      </c>
      <c r="C177" s="2" t="s">
        <v>313</v>
      </c>
      <c r="D177" s="2"/>
      <c r="E177" s="2" t="s">
        <v>30</v>
      </c>
      <c r="F177" s="2" t="s">
        <v>15</v>
      </c>
      <c r="G177" s="2" t="s">
        <v>67</v>
      </c>
      <c r="H177" s="2" t="s">
        <v>16</v>
      </c>
      <c r="I177" s="2" t="s">
        <v>19</v>
      </c>
      <c r="J177" s="2"/>
      <c r="K177" s="2"/>
    </row>
    <row r="178" spans="1:11" x14ac:dyDescent="0.3">
      <c r="A178" s="2" t="s">
        <v>278</v>
      </c>
      <c r="B178" s="2" t="s">
        <v>314</v>
      </c>
      <c r="C178" s="2" t="s">
        <v>315</v>
      </c>
      <c r="D178" s="2"/>
      <c r="E178" s="2" t="s">
        <v>30</v>
      </c>
      <c r="F178" s="2" t="s">
        <v>29</v>
      </c>
      <c r="G178" s="2" t="s">
        <v>17</v>
      </c>
      <c r="H178" s="2" t="s">
        <v>23</v>
      </c>
      <c r="I178" s="2" t="s">
        <v>19</v>
      </c>
      <c r="J178" s="2"/>
      <c r="K178" s="2"/>
    </row>
    <row r="179" spans="1:11" x14ac:dyDescent="0.3">
      <c r="A179" s="2" t="s">
        <v>278</v>
      </c>
      <c r="B179" s="2" t="s">
        <v>316</v>
      </c>
      <c r="C179" s="2" t="s">
        <v>231</v>
      </c>
      <c r="D179" s="2"/>
      <c r="E179" s="2" t="s">
        <v>18</v>
      </c>
      <c r="F179" s="2" t="s">
        <v>16</v>
      </c>
      <c r="G179" s="2" t="s">
        <v>15</v>
      </c>
      <c r="H179" s="2" t="s">
        <v>24</v>
      </c>
      <c r="I179" s="2" t="s">
        <v>19</v>
      </c>
      <c r="J179" s="2"/>
      <c r="K179" s="2"/>
    </row>
    <row r="180" spans="1:11" x14ac:dyDescent="0.3">
      <c r="A180" s="2" t="s">
        <v>278</v>
      </c>
      <c r="B180" s="2" t="s">
        <v>317</v>
      </c>
      <c r="C180" s="2" t="s">
        <v>318</v>
      </c>
      <c r="D180" s="2"/>
      <c r="E180" s="2" t="s">
        <v>67</v>
      </c>
      <c r="F180" s="2" t="s">
        <v>22</v>
      </c>
      <c r="G180" s="2" t="s">
        <v>15</v>
      </c>
      <c r="H180" s="2" t="s">
        <v>19</v>
      </c>
      <c r="I180" s="2" t="s">
        <v>19</v>
      </c>
      <c r="J180" s="2"/>
      <c r="K180" s="2"/>
    </row>
    <row r="181" spans="1:11" x14ac:dyDescent="0.3">
      <c r="A181" s="2" t="s">
        <v>278</v>
      </c>
      <c r="B181" s="2" t="s">
        <v>319</v>
      </c>
      <c r="C181" s="2" t="s">
        <v>320</v>
      </c>
      <c r="D181" s="2"/>
      <c r="E181" s="2" t="s">
        <v>29</v>
      </c>
      <c r="F181" s="2" t="s">
        <v>17</v>
      </c>
      <c r="G181" s="2" t="s">
        <v>23</v>
      </c>
      <c r="H181" s="2" t="s">
        <v>19</v>
      </c>
      <c r="I181" s="2" t="s">
        <v>19</v>
      </c>
      <c r="J181" s="2"/>
      <c r="K181" s="2"/>
    </row>
    <row r="182" spans="1:11" x14ac:dyDescent="0.3">
      <c r="A182" s="2" t="s">
        <v>278</v>
      </c>
      <c r="B182" s="2" t="s">
        <v>321</v>
      </c>
      <c r="C182" s="2" t="s">
        <v>322</v>
      </c>
      <c r="D182" s="2"/>
      <c r="E182" s="2" t="s">
        <v>23</v>
      </c>
      <c r="F182" s="2" t="s">
        <v>18</v>
      </c>
      <c r="G182" s="2" t="s">
        <v>22</v>
      </c>
      <c r="H182" s="2" t="s">
        <v>16</v>
      </c>
      <c r="I182" s="2" t="s">
        <v>19</v>
      </c>
      <c r="J182" s="2"/>
      <c r="K182" s="2"/>
    </row>
    <row r="183" spans="1:11" x14ac:dyDescent="0.3">
      <c r="A183" s="2" t="s">
        <v>278</v>
      </c>
      <c r="B183" s="2" t="s">
        <v>323</v>
      </c>
      <c r="C183" s="2" t="s">
        <v>324</v>
      </c>
      <c r="D183" s="2"/>
      <c r="E183" s="2" t="s">
        <v>15</v>
      </c>
      <c r="F183" s="2" t="s">
        <v>16</v>
      </c>
      <c r="G183" s="2" t="s">
        <v>18</v>
      </c>
      <c r="H183" s="2" t="s">
        <v>24</v>
      </c>
      <c r="I183" s="2" t="s">
        <v>19</v>
      </c>
      <c r="J183" s="2"/>
      <c r="K183" s="2"/>
    </row>
    <row r="184" spans="1:11" x14ac:dyDescent="0.3">
      <c r="A184" s="2" t="s">
        <v>278</v>
      </c>
      <c r="B184" s="2" t="s">
        <v>325</v>
      </c>
      <c r="C184" s="2" t="s">
        <v>326</v>
      </c>
      <c r="D184" s="2"/>
      <c r="E184" s="2" t="s">
        <v>15</v>
      </c>
      <c r="F184" s="2" t="s">
        <v>16</v>
      </c>
      <c r="G184" s="2" t="s">
        <v>18</v>
      </c>
      <c r="H184" s="2" t="s">
        <v>23</v>
      </c>
      <c r="I184" s="2" t="s">
        <v>19</v>
      </c>
      <c r="J184" s="2"/>
      <c r="K184" s="2"/>
    </row>
    <row r="185" spans="1:11" x14ac:dyDescent="0.3">
      <c r="A185" s="2" t="s">
        <v>278</v>
      </c>
      <c r="B185" s="2" t="s">
        <v>327</v>
      </c>
      <c r="C185" s="2" t="s">
        <v>328</v>
      </c>
      <c r="D185" s="2"/>
      <c r="E185" s="2" t="s">
        <v>67</v>
      </c>
      <c r="F185" s="2" t="s">
        <v>16</v>
      </c>
      <c r="G185" s="2" t="s">
        <v>30</v>
      </c>
      <c r="H185" s="2" t="s">
        <v>29</v>
      </c>
      <c r="I185" s="2" t="s">
        <v>19</v>
      </c>
      <c r="J185" s="2"/>
      <c r="K185" s="2"/>
    </row>
    <row r="186" spans="1:11" x14ac:dyDescent="0.3">
      <c r="A186" s="2" t="s">
        <v>278</v>
      </c>
      <c r="B186" s="2" t="s">
        <v>329</v>
      </c>
      <c r="C186" s="2" t="s">
        <v>330</v>
      </c>
      <c r="D186" s="2"/>
      <c r="E186" s="2" t="s">
        <v>18</v>
      </c>
      <c r="F186" s="2" t="s">
        <v>16</v>
      </c>
      <c r="G186" s="2" t="s">
        <v>15</v>
      </c>
      <c r="H186" s="2" t="s">
        <v>22</v>
      </c>
      <c r="I186" s="2" t="s">
        <v>19</v>
      </c>
      <c r="J186" s="2" t="s">
        <v>161</v>
      </c>
      <c r="K186" s="2"/>
    </row>
    <row r="187" spans="1:11" x14ac:dyDescent="0.3">
      <c r="A187" s="2" t="s">
        <v>278</v>
      </c>
      <c r="B187" s="2" t="s">
        <v>331</v>
      </c>
      <c r="C187" s="2" t="s">
        <v>332</v>
      </c>
      <c r="D187" s="2"/>
      <c r="E187" s="2" t="s">
        <v>18</v>
      </c>
      <c r="F187" s="2" t="s">
        <v>15</v>
      </c>
      <c r="G187" s="2" t="s">
        <v>16</v>
      </c>
      <c r="H187" s="2" t="s">
        <v>22</v>
      </c>
      <c r="I187" s="2" t="s">
        <v>19</v>
      </c>
      <c r="J187" s="2"/>
      <c r="K187" s="2"/>
    </row>
    <row r="188" spans="1:11" x14ac:dyDescent="0.3">
      <c r="A188" s="2" t="s">
        <v>278</v>
      </c>
      <c r="B188" s="2" t="s">
        <v>333</v>
      </c>
      <c r="C188" s="2" t="s">
        <v>334</v>
      </c>
      <c r="D188" s="2"/>
      <c r="E188" s="2" t="s">
        <v>15</v>
      </c>
      <c r="F188" s="2" t="s">
        <v>67</v>
      </c>
      <c r="G188" s="2" t="s">
        <v>22</v>
      </c>
      <c r="H188" s="2" t="s">
        <v>29</v>
      </c>
      <c r="I188" s="2" t="s">
        <v>19</v>
      </c>
      <c r="J188" s="2"/>
      <c r="K188" s="2"/>
    </row>
    <row r="189" spans="1:11" x14ac:dyDescent="0.3">
      <c r="A189" s="2" t="s">
        <v>278</v>
      </c>
      <c r="B189" s="2" t="s">
        <v>335</v>
      </c>
      <c r="C189" s="2" t="s">
        <v>336</v>
      </c>
      <c r="D189" s="2"/>
      <c r="E189" s="2" t="s">
        <v>18</v>
      </c>
      <c r="F189" s="2" t="s">
        <v>15</v>
      </c>
      <c r="G189" s="2" t="s">
        <v>29</v>
      </c>
      <c r="H189" s="2" t="s">
        <v>34</v>
      </c>
      <c r="I189" s="2" t="s">
        <v>19</v>
      </c>
      <c r="J189" s="2"/>
      <c r="K189" s="2"/>
    </row>
    <row r="190" spans="1:11" x14ac:dyDescent="0.3">
      <c r="A190" s="2" t="s">
        <v>278</v>
      </c>
      <c r="B190" s="2" t="s">
        <v>337</v>
      </c>
      <c r="C190" s="2" t="s">
        <v>338</v>
      </c>
      <c r="D190" s="2" t="s">
        <v>10</v>
      </c>
      <c r="E190" s="2" t="s">
        <v>26</v>
      </c>
      <c r="F190" s="2" t="s">
        <v>26</v>
      </c>
      <c r="G190" s="2" t="s">
        <v>26</v>
      </c>
      <c r="H190" s="2" t="s">
        <v>26</v>
      </c>
      <c r="I190" s="2" t="s">
        <v>26</v>
      </c>
      <c r="J190" s="2"/>
      <c r="K190" s="2"/>
    </row>
    <row r="191" spans="1:11" x14ac:dyDescent="0.3">
      <c r="A191" s="2" t="s">
        <v>451</v>
      </c>
      <c r="B191" s="2" t="s">
        <v>452</v>
      </c>
      <c r="C191" s="2" t="s">
        <v>453</v>
      </c>
      <c r="D191" s="2" t="s">
        <v>90</v>
      </c>
      <c r="E191" s="2" t="s">
        <v>29</v>
      </c>
      <c r="F191" s="2" t="s">
        <v>22</v>
      </c>
      <c r="G191" s="2" t="s">
        <v>17</v>
      </c>
      <c r="H191" s="2" t="s">
        <v>15</v>
      </c>
      <c r="I191" s="2" t="s">
        <v>19</v>
      </c>
      <c r="J191" s="2"/>
      <c r="K191" s="2"/>
    </row>
    <row r="192" spans="1:11" x14ac:dyDescent="0.3">
      <c r="A192" s="2" t="s">
        <v>451</v>
      </c>
      <c r="B192" s="2" t="s">
        <v>454</v>
      </c>
      <c r="C192" s="2" t="s">
        <v>455</v>
      </c>
      <c r="D192" s="2"/>
      <c r="E192" s="2"/>
      <c r="F192" s="2"/>
      <c r="G192" s="2"/>
      <c r="H192" s="2"/>
      <c r="I192" s="2"/>
      <c r="J192" s="2"/>
      <c r="K192" s="2"/>
    </row>
    <row r="193" spans="1:11" x14ac:dyDescent="0.3">
      <c r="A193" s="2" t="s">
        <v>451</v>
      </c>
      <c r="B193" s="2" t="s">
        <v>456</v>
      </c>
      <c r="C193" s="2" t="s">
        <v>457</v>
      </c>
      <c r="D193" s="2" t="s">
        <v>10</v>
      </c>
      <c r="E193" s="2"/>
      <c r="F193" s="2"/>
      <c r="G193" s="2"/>
      <c r="H193" s="2"/>
      <c r="I193" s="2"/>
      <c r="J193" s="2"/>
      <c r="K193" s="2"/>
    </row>
    <row r="194" spans="1:11" x14ac:dyDescent="0.3">
      <c r="A194" s="2" t="s">
        <v>451</v>
      </c>
      <c r="B194" s="2" t="s">
        <v>43</v>
      </c>
      <c r="C194" s="2" t="s">
        <v>197</v>
      </c>
      <c r="D194" s="2" t="s">
        <v>90</v>
      </c>
      <c r="E194" s="2" t="s">
        <v>16</v>
      </c>
      <c r="F194" s="2" t="s">
        <v>18</v>
      </c>
      <c r="G194" s="2" t="s">
        <v>29</v>
      </c>
      <c r="H194" s="2" t="s">
        <v>15</v>
      </c>
      <c r="I194" s="2" t="s">
        <v>19</v>
      </c>
      <c r="J194" s="2"/>
      <c r="K194" s="2"/>
    </row>
    <row r="195" spans="1:11" x14ac:dyDescent="0.3">
      <c r="A195" s="2" t="s">
        <v>451</v>
      </c>
      <c r="B195" s="2" t="s">
        <v>458</v>
      </c>
      <c r="C195" s="2" t="s">
        <v>85</v>
      </c>
      <c r="D195" s="2" t="s">
        <v>90</v>
      </c>
      <c r="E195" s="2" t="s">
        <v>15</v>
      </c>
      <c r="F195" s="2" t="s">
        <v>24</v>
      </c>
      <c r="G195" s="2" t="s">
        <v>18</v>
      </c>
      <c r="H195" s="2" t="s">
        <v>17</v>
      </c>
      <c r="I195" s="2" t="s">
        <v>19</v>
      </c>
      <c r="J195" s="2"/>
      <c r="K195" s="2"/>
    </row>
    <row r="196" spans="1:11" x14ac:dyDescent="0.3">
      <c r="A196" s="2" t="s">
        <v>451</v>
      </c>
      <c r="B196" s="2" t="s">
        <v>459</v>
      </c>
      <c r="C196" s="2" t="s">
        <v>460</v>
      </c>
      <c r="D196" s="2" t="s">
        <v>90</v>
      </c>
      <c r="E196" s="2" t="s">
        <v>15</v>
      </c>
      <c r="F196" s="2" t="s">
        <v>18</v>
      </c>
      <c r="G196" s="2" t="s">
        <v>24</v>
      </c>
      <c r="H196" s="2" t="s">
        <v>16</v>
      </c>
      <c r="I196" s="2" t="s">
        <v>19</v>
      </c>
      <c r="J196" s="2"/>
      <c r="K196" s="2"/>
    </row>
    <row r="197" spans="1:11" x14ac:dyDescent="0.3">
      <c r="A197" s="2" t="s">
        <v>451</v>
      </c>
      <c r="B197" s="2" t="s">
        <v>461</v>
      </c>
      <c r="C197" s="2" t="s">
        <v>99</v>
      </c>
      <c r="D197" s="2" t="s">
        <v>90</v>
      </c>
      <c r="E197" s="2" t="s">
        <v>24</v>
      </c>
      <c r="F197" s="2" t="s">
        <v>18</v>
      </c>
      <c r="G197" s="2" t="s">
        <v>29</v>
      </c>
      <c r="H197" s="2" t="s">
        <v>30</v>
      </c>
      <c r="I197" s="2" t="s">
        <v>19</v>
      </c>
      <c r="J197" s="2" t="s">
        <v>10</v>
      </c>
      <c r="K197" s="2"/>
    </row>
    <row r="198" spans="1:11" x14ac:dyDescent="0.3">
      <c r="A198" s="2" t="s">
        <v>451</v>
      </c>
      <c r="B198" s="2" t="s">
        <v>462</v>
      </c>
      <c r="C198" s="2" t="s">
        <v>221</v>
      </c>
      <c r="D198" s="2" t="s">
        <v>90</v>
      </c>
      <c r="E198" s="2" t="s">
        <v>24</v>
      </c>
      <c r="F198" s="2" t="s">
        <v>22</v>
      </c>
      <c r="G198" s="2" t="s">
        <v>30</v>
      </c>
      <c r="H198" s="2" t="s">
        <v>18</v>
      </c>
      <c r="I198" s="2" t="s">
        <v>19</v>
      </c>
      <c r="J198" s="2" t="s">
        <v>10</v>
      </c>
      <c r="K198" s="2"/>
    </row>
    <row r="199" spans="1:11" x14ac:dyDescent="0.3">
      <c r="A199" s="2" t="s">
        <v>451</v>
      </c>
      <c r="B199" s="2" t="s">
        <v>463</v>
      </c>
      <c r="C199" s="2" t="s">
        <v>464</v>
      </c>
      <c r="D199" s="2" t="s">
        <v>90</v>
      </c>
      <c r="E199" s="2" t="s">
        <v>30</v>
      </c>
      <c r="F199" s="2" t="s">
        <v>17</v>
      </c>
      <c r="G199" s="2" t="s">
        <v>18</v>
      </c>
      <c r="H199" s="2" t="s">
        <v>24</v>
      </c>
      <c r="I199" s="2" t="s">
        <v>19</v>
      </c>
      <c r="J199" s="2" t="s">
        <v>10</v>
      </c>
      <c r="K199" s="2"/>
    </row>
    <row r="200" spans="1:11" x14ac:dyDescent="0.3">
      <c r="A200" s="2" t="s">
        <v>451</v>
      </c>
      <c r="B200" s="2" t="s">
        <v>465</v>
      </c>
      <c r="C200" s="2" t="s">
        <v>287</v>
      </c>
      <c r="D200" s="2" t="s">
        <v>90</v>
      </c>
      <c r="E200" s="2" t="s">
        <v>30</v>
      </c>
      <c r="F200" s="2" t="s">
        <v>18</v>
      </c>
      <c r="G200" s="2" t="s">
        <v>24</v>
      </c>
      <c r="H200" s="2" t="s">
        <v>15</v>
      </c>
      <c r="I200" s="2" t="s">
        <v>466</v>
      </c>
      <c r="J200" s="2"/>
      <c r="K200" s="2"/>
    </row>
    <row r="201" spans="1:11" x14ac:dyDescent="0.3">
      <c r="A201" s="2" t="s">
        <v>451</v>
      </c>
      <c r="B201" s="2" t="s">
        <v>467</v>
      </c>
      <c r="C201" s="2" t="s">
        <v>468</v>
      </c>
      <c r="D201" s="2" t="s">
        <v>90</v>
      </c>
      <c r="E201" s="2" t="s">
        <v>24</v>
      </c>
      <c r="F201" s="2" t="s">
        <v>18</v>
      </c>
      <c r="G201" s="2" t="s">
        <v>29</v>
      </c>
      <c r="H201" s="2" t="s">
        <v>15</v>
      </c>
      <c r="I201" s="2" t="s">
        <v>19</v>
      </c>
      <c r="J201" s="2"/>
      <c r="K201" s="2"/>
    </row>
    <row r="202" spans="1:11" x14ac:dyDescent="0.3">
      <c r="A202" s="2" t="s">
        <v>451</v>
      </c>
      <c r="B202" s="2" t="s">
        <v>467</v>
      </c>
      <c r="C202" s="2" t="s">
        <v>469</v>
      </c>
      <c r="D202" s="2" t="s">
        <v>90</v>
      </c>
      <c r="E202" s="2" t="s">
        <v>24</v>
      </c>
      <c r="F202" s="2" t="s">
        <v>18</v>
      </c>
      <c r="G202" s="2" t="s">
        <v>15</v>
      </c>
      <c r="H202" s="2" t="s">
        <v>16</v>
      </c>
      <c r="I202" s="2" t="s">
        <v>19</v>
      </c>
      <c r="J202" s="2"/>
      <c r="K202" s="2"/>
    </row>
    <row r="203" spans="1:11" x14ac:dyDescent="0.3">
      <c r="A203" s="2" t="s">
        <v>451</v>
      </c>
      <c r="B203" s="2" t="s">
        <v>470</v>
      </c>
      <c r="C203" s="2" t="s">
        <v>471</v>
      </c>
      <c r="D203" s="2"/>
      <c r="E203" s="2"/>
      <c r="F203" s="2"/>
      <c r="G203" s="2"/>
      <c r="H203" s="2"/>
      <c r="I203" s="2"/>
      <c r="J203" s="2"/>
      <c r="K203" s="2"/>
    </row>
    <row r="204" spans="1:11" x14ac:dyDescent="0.3">
      <c r="A204" s="2" t="s">
        <v>451</v>
      </c>
      <c r="B204" s="2" t="s">
        <v>54</v>
      </c>
      <c r="C204" s="2" t="s">
        <v>472</v>
      </c>
      <c r="D204" s="2" t="s">
        <v>90</v>
      </c>
      <c r="E204" s="2" t="s">
        <v>22</v>
      </c>
      <c r="F204" s="2" t="s">
        <v>15</v>
      </c>
      <c r="G204" s="2" t="s">
        <v>30</v>
      </c>
      <c r="H204" s="2" t="s">
        <v>18</v>
      </c>
      <c r="I204" s="2" t="s">
        <v>86</v>
      </c>
      <c r="J204" s="2" t="s">
        <v>60</v>
      </c>
      <c r="K204" s="2"/>
    </row>
    <row r="205" spans="1:11" x14ac:dyDescent="0.3">
      <c r="A205" s="2" t="s">
        <v>451</v>
      </c>
      <c r="B205" s="2" t="s">
        <v>473</v>
      </c>
      <c r="C205" s="2" t="s">
        <v>434</v>
      </c>
      <c r="D205" s="2" t="s">
        <v>90</v>
      </c>
      <c r="E205" s="2" t="s">
        <v>15</v>
      </c>
      <c r="F205" s="2" t="s">
        <v>67</v>
      </c>
      <c r="G205" s="2" t="s">
        <v>24</v>
      </c>
      <c r="H205" s="2" t="s">
        <v>29</v>
      </c>
      <c r="I205" s="2" t="s">
        <v>19</v>
      </c>
      <c r="J205" s="2"/>
      <c r="K205" s="2"/>
    </row>
    <row r="206" spans="1:11" x14ac:dyDescent="0.3">
      <c r="A206" s="2" t="s">
        <v>451</v>
      </c>
      <c r="B206" s="2" t="s">
        <v>474</v>
      </c>
      <c r="C206" s="2" t="s">
        <v>9</v>
      </c>
      <c r="D206" s="2" t="s">
        <v>90</v>
      </c>
      <c r="E206" s="2" t="s">
        <v>18</v>
      </c>
      <c r="F206" s="2" t="s">
        <v>30</v>
      </c>
      <c r="G206" s="2" t="s">
        <v>24</v>
      </c>
      <c r="H206" s="2" t="s">
        <v>17</v>
      </c>
      <c r="I206" s="2" t="s">
        <v>19</v>
      </c>
      <c r="J206" s="2"/>
      <c r="K206" s="2"/>
    </row>
    <row r="207" spans="1:11" x14ac:dyDescent="0.3">
      <c r="A207" s="2" t="s">
        <v>451</v>
      </c>
      <c r="B207" s="2" t="s">
        <v>475</v>
      </c>
      <c r="C207" s="2" t="s">
        <v>71</v>
      </c>
      <c r="D207" s="2" t="s">
        <v>90</v>
      </c>
      <c r="E207" s="2" t="s">
        <v>22</v>
      </c>
      <c r="F207" s="2" t="s">
        <v>15</v>
      </c>
      <c r="G207" s="2" t="s">
        <v>67</v>
      </c>
      <c r="H207" s="2" t="s">
        <v>24</v>
      </c>
      <c r="I207" s="2" t="s">
        <v>19</v>
      </c>
      <c r="J207" s="2"/>
      <c r="K207" s="2"/>
    </row>
    <row r="208" spans="1:11" x14ac:dyDescent="0.3">
      <c r="A208" s="2" t="s">
        <v>451</v>
      </c>
      <c r="B208" s="2" t="s">
        <v>476</v>
      </c>
      <c r="C208" s="2" t="s">
        <v>280</v>
      </c>
      <c r="D208" s="2" t="s">
        <v>90</v>
      </c>
      <c r="E208" s="2" t="s">
        <v>29</v>
      </c>
      <c r="F208" s="2" t="s">
        <v>30</v>
      </c>
      <c r="G208" s="2" t="s">
        <v>24</v>
      </c>
      <c r="H208" s="2" t="s">
        <v>22</v>
      </c>
      <c r="I208" s="2" t="s">
        <v>19</v>
      </c>
      <c r="J208" s="2"/>
      <c r="K208" s="2"/>
    </row>
    <row r="209" spans="1:11" x14ac:dyDescent="0.3">
      <c r="A209" s="2" t="s">
        <v>451</v>
      </c>
      <c r="B209" s="2" t="s">
        <v>477</v>
      </c>
      <c r="C209" s="2" t="s">
        <v>478</v>
      </c>
      <c r="D209" s="2" t="s">
        <v>90</v>
      </c>
      <c r="E209" s="2" t="s">
        <v>24</v>
      </c>
      <c r="F209" s="2" t="s">
        <v>29</v>
      </c>
      <c r="G209" s="2" t="s">
        <v>18</v>
      </c>
      <c r="H209" s="2" t="s">
        <v>17</v>
      </c>
      <c r="I209" s="2" t="s">
        <v>19</v>
      </c>
      <c r="J209" s="2"/>
      <c r="K209" s="2"/>
    </row>
    <row r="210" spans="1:11" x14ac:dyDescent="0.3">
      <c r="A210" s="2" t="s">
        <v>451</v>
      </c>
      <c r="B210" s="2" t="s">
        <v>479</v>
      </c>
      <c r="C210" s="2" t="s">
        <v>480</v>
      </c>
      <c r="D210" s="2" t="s">
        <v>90</v>
      </c>
      <c r="E210" s="2" t="s">
        <v>16</v>
      </c>
      <c r="F210" s="2" t="s">
        <v>18</v>
      </c>
      <c r="G210" s="2" t="s">
        <v>15</v>
      </c>
      <c r="H210" s="2" t="s">
        <v>29</v>
      </c>
      <c r="I210" s="2" t="s">
        <v>19</v>
      </c>
      <c r="J210" s="2"/>
      <c r="K210" s="2"/>
    </row>
    <row r="211" spans="1:11" x14ac:dyDescent="0.3">
      <c r="A211" s="2" t="s">
        <v>451</v>
      </c>
      <c r="B211" s="2" t="s">
        <v>481</v>
      </c>
      <c r="C211" s="2" t="s">
        <v>71</v>
      </c>
      <c r="D211" s="2" t="s">
        <v>90</v>
      </c>
      <c r="E211" s="2" t="s">
        <v>24</v>
      </c>
      <c r="F211" s="2" t="s">
        <v>18</v>
      </c>
      <c r="G211" s="2" t="s">
        <v>30</v>
      </c>
      <c r="H211" s="2" t="s">
        <v>29</v>
      </c>
      <c r="I211" s="2" t="s">
        <v>19</v>
      </c>
      <c r="J211" s="2"/>
      <c r="K211" s="2"/>
    </row>
    <row r="212" spans="1:11" x14ac:dyDescent="0.3">
      <c r="A212" s="2" t="s">
        <v>451</v>
      </c>
      <c r="B212" s="2" t="s">
        <v>482</v>
      </c>
      <c r="C212" s="2" t="s">
        <v>99</v>
      </c>
      <c r="D212" s="2" t="s">
        <v>90</v>
      </c>
      <c r="E212" s="2" t="s">
        <v>15</v>
      </c>
      <c r="F212" s="2" t="s">
        <v>16</v>
      </c>
      <c r="G212" s="2" t="s">
        <v>18</v>
      </c>
      <c r="H212" s="2" t="s">
        <v>17</v>
      </c>
      <c r="I212" s="2" t="s">
        <v>19</v>
      </c>
      <c r="J212" s="2"/>
      <c r="K212" s="2"/>
    </row>
    <row r="213" spans="1:11" x14ac:dyDescent="0.3">
      <c r="A213" s="2" t="s">
        <v>451</v>
      </c>
      <c r="B213" s="2" t="s">
        <v>483</v>
      </c>
      <c r="C213" s="2" t="s">
        <v>484</v>
      </c>
      <c r="D213" s="2" t="s">
        <v>90</v>
      </c>
      <c r="E213" s="2" t="s">
        <v>24</v>
      </c>
      <c r="F213" s="2" t="s">
        <v>18</v>
      </c>
      <c r="G213" s="2" t="s">
        <v>30</v>
      </c>
      <c r="H213" s="2" t="s">
        <v>29</v>
      </c>
      <c r="I213" s="2" t="s">
        <v>19</v>
      </c>
      <c r="J213" s="2"/>
      <c r="K213" s="2"/>
    </row>
    <row r="214" spans="1:11" x14ac:dyDescent="0.3">
      <c r="A214" s="2" t="s">
        <v>451</v>
      </c>
      <c r="B214" s="2" t="s">
        <v>485</v>
      </c>
      <c r="C214" s="2" t="s">
        <v>301</v>
      </c>
      <c r="D214" s="2" t="s">
        <v>90</v>
      </c>
      <c r="E214" s="2" t="s">
        <v>24</v>
      </c>
      <c r="F214" s="2" t="s">
        <v>18</v>
      </c>
      <c r="G214" s="2" t="s">
        <v>30</v>
      </c>
      <c r="H214" s="2" t="s">
        <v>22</v>
      </c>
      <c r="I214" s="2" t="s">
        <v>19</v>
      </c>
      <c r="J214" s="2"/>
      <c r="K214" s="2"/>
    </row>
    <row r="215" spans="1:11" x14ac:dyDescent="0.3">
      <c r="A215" s="2" t="s">
        <v>451</v>
      </c>
      <c r="B215" s="2" t="s">
        <v>486</v>
      </c>
      <c r="C215" s="2" t="s">
        <v>487</v>
      </c>
      <c r="D215" s="2" t="s">
        <v>90</v>
      </c>
      <c r="E215" s="2" t="s">
        <v>15</v>
      </c>
      <c r="F215" s="2" t="s">
        <v>18</v>
      </c>
      <c r="G215" s="2" t="s">
        <v>30</v>
      </c>
      <c r="H215" s="2" t="s">
        <v>16</v>
      </c>
      <c r="I215" s="2" t="s">
        <v>19</v>
      </c>
      <c r="J215" s="2"/>
      <c r="K215" s="2"/>
    </row>
    <row r="216" spans="1:11" x14ac:dyDescent="0.3">
      <c r="A216" s="2" t="s">
        <v>451</v>
      </c>
      <c r="B216" s="2" t="s">
        <v>488</v>
      </c>
      <c r="C216" s="2" t="s">
        <v>489</v>
      </c>
      <c r="D216" s="2" t="s">
        <v>90</v>
      </c>
      <c r="E216" s="2" t="s">
        <v>15</v>
      </c>
      <c r="F216" s="2" t="s">
        <v>16</v>
      </c>
      <c r="G216" s="2" t="s">
        <v>18</v>
      </c>
      <c r="H216" s="2" t="s">
        <v>17</v>
      </c>
      <c r="I216" s="2" t="s">
        <v>19</v>
      </c>
      <c r="J216" s="2"/>
      <c r="K216" s="2"/>
    </row>
    <row r="217" spans="1:11" x14ac:dyDescent="0.3">
      <c r="A217" s="2" t="s">
        <v>451</v>
      </c>
      <c r="B217" s="2" t="s">
        <v>490</v>
      </c>
      <c r="C217" s="2" t="s">
        <v>491</v>
      </c>
      <c r="D217" s="2" t="s">
        <v>90</v>
      </c>
      <c r="E217" s="2" t="s">
        <v>24</v>
      </c>
      <c r="F217" s="2" t="s">
        <v>67</v>
      </c>
      <c r="G217" s="2" t="s">
        <v>15</v>
      </c>
      <c r="H217" s="2" t="s">
        <v>29</v>
      </c>
      <c r="I217" s="2" t="s">
        <v>19</v>
      </c>
      <c r="J217" s="2"/>
      <c r="K217" s="2"/>
    </row>
    <row r="218" spans="1:11" x14ac:dyDescent="0.3">
      <c r="A218" s="2" t="s">
        <v>451</v>
      </c>
      <c r="B218" s="2" t="s">
        <v>492</v>
      </c>
      <c r="C218" s="2" t="s">
        <v>493</v>
      </c>
      <c r="D218" s="2" t="s">
        <v>90</v>
      </c>
      <c r="E218" s="2" t="s">
        <v>15</v>
      </c>
      <c r="F218" s="2" t="s">
        <v>22</v>
      </c>
      <c r="G218" s="2" t="s">
        <v>29</v>
      </c>
      <c r="H218" s="2" t="s">
        <v>18</v>
      </c>
      <c r="I218" s="2" t="s">
        <v>19</v>
      </c>
      <c r="J218" s="2"/>
      <c r="K218" s="2"/>
    </row>
    <row r="219" spans="1:11" x14ac:dyDescent="0.3">
      <c r="A219" s="2" t="s">
        <v>451</v>
      </c>
      <c r="B219" s="2" t="s">
        <v>494</v>
      </c>
      <c r="C219" s="2" t="s">
        <v>495</v>
      </c>
      <c r="D219" s="2" t="s">
        <v>90</v>
      </c>
      <c r="E219" s="2" t="s">
        <v>15</v>
      </c>
      <c r="F219" s="2" t="s">
        <v>22</v>
      </c>
      <c r="G219" s="2" t="s">
        <v>16</v>
      </c>
      <c r="H219" s="2" t="s">
        <v>67</v>
      </c>
      <c r="I219" s="2" t="s">
        <v>19</v>
      </c>
      <c r="J219" s="2"/>
      <c r="K219" s="2"/>
    </row>
    <row r="220" spans="1:11" x14ac:dyDescent="0.3">
      <c r="A220" s="2" t="s">
        <v>451</v>
      </c>
      <c r="B220" s="2" t="s">
        <v>496</v>
      </c>
      <c r="C220" s="2" t="s">
        <v>497</v>
      </c>
      <c r="D220" s="2" t="s">
        <v>90</v>
      </c>
      <c r="E220" s="2" t="s">
        <v>15</v>
      </c>
      <c r="F220" s="2" t="s">
        <v>16</v>
      </c>
      <c r="G220" s="2" t="s">
        <v>18</v>
      </c>
      <c r="H220" s="2" t="s">
        <v>24</v>
      </c>
      <c r="I220" s="2" t="s">
        <v>19</v>
      </c>
      <c r="J220" s="2"/>
      <c r="K220" s="2"/>
    </row>
    <row r="221" spans="1:11" x14ac:dyDescent="0.3">
      <c r="A221" s="2" t="s">
        <v>451</v>
      </c>
      <c r="B221" s="2" t="s">
        <v>498</v>
      </c>
      <c r="C221" s="2" t="s">
        <v>499</v>
      </c>
      <c r="D221" s="2" t="s">
        <v>10</v>
      </c>
      <c r="E221" s="2"/>
      <c r="F221" s="2"/>
      <c r="G221" s="2"/>
      <c r="H221" s="2"/>
      <c r="I221" s="2"/>
      <c r="J221" s="2"/>
      <c r="K221" s="2"/>
    </row>
    <row r="222" spans="1:11" x14ac:dyDescent="0.3">
      <c r="A222" s="2" t="s">
        <v>451</v>
      </c>
      <c r="B222" s="2" t="s">
        <v>500</v>
      </c>
      <c r="C222" s="2" t="s">
        <v>501</v>
      </c>
      <c r="D222" s="2" t="s">
        <v>90</v>
      </c>
      <c r="E222" s="2" t="s">
        <v>23</v>
      </c>
      <c r="F222" s="2" t="s">
        <v>17</v>
      </c>
      <c r="G222" s="2" t="s">
        <v>29</v>
      </c>
      <c r="H222" s="2" t="s">
        <v>22</v>
      </c>
      <c r="I222" s="2" t="s">
        <v>376</v>
      </c>
      <c r="J222" s="2"/>
      <c r="K222" s="2"/>
    </row>
    <row r="223" spans="1:11" x14ac:dyDescent="0.3">
      <c r="A223" s="2" t="s">
        <v>607</v>
      </c>
      <c r="B223" s="2" t="s">
        <v>608</v>
      </c>
      <c r="C223" s="2" t="s">
        <v>416</v>
      </c>
      <c r="D223" s="2" t="s">
        <v>90</v>
      </c>
      <c r="E223" s="2" t="s">
        <v>22</v>
      </c>
      <c r="F223" s="2" t="s">
        <v>67</v>
      </c>
      <c r="G223" s="2" t="s">
        <v>15</v>
      </c>
      <c r="H223" s="2" t="s">
        <v>30</v>
      </c>
      <c r="I223" s="2" t="s">
        <v>19</v>
      </c>
      <c r="J223" s="2"/>
      <c r="K223" s="2"/>
    </row>
    <row r="224" spans="1:11" x14ac:dyDescent="0.3">
      <c r="A224" s="2" t="s">
        <v>607</v>
      </c>
      <c r="B224" s="2" t="s">
        <v>609</v>
      </c>
      <c r="C224" s="2" t="s">
        <v>610</v>
      </c>
      <c r="D224" s="2" t="s">
        <v>90</v>
      </c>
      <c r="E224" s="2" t="s">
        <v>24</v>
      </c>
      <c r="F224" s="2" t="s">
        <v>29</v>
      </c>
      <c r="G224" s="2" t="s">
        <v>18</v>
      </c>
      <c r="H224" s="2" t="s">
        <v>30</v>
      </c>
      <c r="I224" s="2" t="s">
        <v>19</v>
      </c>
      <c r="J224" s="2"/>
      <c r="K224" s="2"/>
    </row>
    <row r="225" spans="1:11" x14ac:dyDescent="0.3">
      <c r="A225" s="2" t="s">
        <v>607</v>
      </c>
      <c r="B225" s="2" t="s">
        <v>611</v>
      </c>
      <c r="C225" s="2" t="s">
        <v>612</v>
      </c>
      <c r="D225" s="2" t="s">
        <v>90</v>
      </c>
      <c r="E225" s="2" t="s">
        <v>15</v>
      </c>
      <c r="F225" s="2" t="s">
        <v>30</v>
      </c>
      <c r="G225" s="2" t="s">
        <v>29</v>
      </c>
      <c r="H225" s="2" t="s">
        <v>19</v>
      </c>
      <c r="I225" s="2" t="s">
        <v>19</v>
      </c>
      <c r="J225" s="2"/>
      <c r="K225" s="2"/>
    </row>
    <row r="226" spans="1:11" x14ac:dyDescent="0.3">
      <c r="A226" s="2" t="s">
        <v>607</v>
      </c>
      <c r="B226" s="2" t="s">
        <v>613</v>
      </c>
      <c r="C226" s="2" t="s">
        <v>614</v>
      </c>
      <c r="D226" s="2" t="s">
        <v>90</v>
      </c>
      <c r="E226" s="2" t="s">
        <v>22</v>
      </c>
      <c r="F226" s="2" t="s">
        <v>15</v>
      </c>
      <c r="G226" s="2" t="s">
        <v>67</v>
      </c>
      <c r="H226" s="2" t="s">
        <v>16</v>
      </c>
      <c r="I226" s="2" t="s">
        <v>19</v>
      </c>
      <c r="J226" s="2"/>
      <c r="K226" s="2"/>
    </row>
    <row r="227" spans="1:11" x14ac:dyDescent="0.3">
      <c r="A227" s="2" t="s">
        <v>607</v>
      </c>
      <c r="B227" s="2" t="s">
        <v>615</v>
      </c>
      <c r="C227" s="2" t="s">
        <v>616</v>
      </c>
      <c r="D227" s="2" t="s">
        <v>90</v>
      </c>
      <c r="E227" s="2" t="s">
        <v>15</v>
      </c>
      <c r="F227" s="2" t="s">
        <v>30</v>
      </c>
      <c r="G227" s="2" t="s">
        <v>29</v>
      </c>
      <c r="H227" s="2" t="s">
        <v>22</v>
      </c>
      <c r="I227" s="2" t="s">
        <v>19</v>
      </c>
      <c r="J227" s="2"/>
      <c r="K227" s="2"/>
    </row>
    <row r="228" spans="1:11" x14ac:dyDescent="0.3">
      <c r="A228" s="2" t="s">
        <v>607</v>
      </c>
      <c r="B228" s="2" t="s">
        <v>617</v>
      </c>
      <c r="C228" s="2" t="s">
        <v>618</v>
      </c>
      <c r="D228" s="2" t="s">
        <v>10</v>
      </c>
      <c r="E228" s="2"/>
      <c r="F228" s="2"/>
      <c r="G228" s="2"/>
      <c r="H228" s="2"/>
      <c r="I228" s="2"/>
      <c r="J228" s="2" t="s">
        <v>45</v>
      </c>
      <c r="K228" s="2"/>
    </row>
    <row r="229" spans="1:11" x14ac:dyDescent="0.3">
      <c r="A229" s="2" t="s">
        <v>607</v>
      </c>
      <c r="B229" s="2" t="s">
        <v>619</v>
      </c>
      <c r="C229" s="2" t="s">
        <v>620</v>
      </c>
      <c r="D229" s="2" t="s">
        <v>90</v>
      </c>
      <c r="E229" s="2" t="s">
        <v>29</v>
      </c>
      <c r="F229" s="2" t="s">
        <v>23</v>
      </c>
      <c r="G229" s="2" t="s">
        <v>16</v>
      </c>
      <c r="H229" s="2" t="s">
        <v>18</v>
      </c>
      <c r="I229" s="2" t="s">
        <v>19</v>
      </c>
      <c r="J229" s="2"/>
      <c r="K229" s="2"/>
    </row>
    <row r="230" spans="1:11" x14ac:dyDescent="0.3">
      <c r="A230" s="2" t="s">
        <v>607</v>
      </c>
      <c r="B230" s="2" t="s">
        <v>621</v>
      </c>
      <c r="C230" s="2" t="s">
        <v>622</v>
      </c>
      <c r="D230" s="2" t="s">
        <v>90</v>
      </c>
      <c r="E230" s="2" t="s">
        <v>17</v>
      </c>
      <c r="F230" s="2" t="s">
        <v>29</v>
      </c>
      <c r="G230" s="2" t="s">
        <v>23</v>
      </c>
      <c r="H230" s="2" t="s">
        <v>18</v>
      </c>
      <c r="I230" s="2" t="s">
        <v>19</v>
      </c>
      <c r="J230" s="2"/>
      <c r="K230" s="2"/>
    </row>
    <row r="231" spans="1:11" x14ac:dyDescent="0.3">
      <c r="A231" s="2" t="s">
        <v>607</v>
      </c>
      <c r="B231" s="2" t="s">
        <v>623</v>
      </c>
      <c r="C231" s="2" t="s">
        <v>48</v>
      </c>
      <c r="D231" s="2" t="s">
        <v>90</v>
      </c>
      <c r="E231" s="2" t="s">
        <v>15</v>
      </c>
      <c r="F231" s="2" t="s">
        <v>17</v>
      </c>
      <c r="G231" s="2" t="s">
        <v>16</v>
      </c>
      <c r="H231" s="2" t="s">
        <v>22</v>
      </c>
      <c r="I231" s="2" t="s">
        <v>19</v>
      </c>
      <c r="J231" s="2"/>
      <c r="K231" s="2"/>
    </row>
    <row r="232" spans="1:11" x14ac:dyDescent="0.3">
      <c r="A232" s="2" t="s">
        <v>607</v>
      </c>
      <c r="B232" s="2" t="s">
        <v>624</v>
      </c>
      <c r="C232" s="2" t="s">
        <v>625</v>
      </c>
      <c r="D232" s="2" t="s">
        <v>90</v>
      </c>
      <c r="E232" s="2" t="s">
        <v>29</v>
      </c>
      <c r="F232" s="2" t="s">
        <v>23</v>
      </c>
      <c r="G232" s="2" t="s">
        <v>67</v>
      </c>
      <c r="H232" s="2" t="s">
        <v>30</v>
      </c>
      <c r="I232" s="2" t="s">
        <v>19</v>
      </c>
      <c r="J232" s="2"/>
      <c r="K232" s="2"/>
    </row>
    <row r="233" spans="1:11" x14ac:dyDescent="0.3">
      <c r="A233" s="2" t="s">
        <v>607</v>
      </c>
      <c r="B233" s="2" t="s">
        <v>626</v>
      </c>
      <c r="C233" s="2" t="s">
        <v>627</v>
      </c>
      <c r="D233" s="2" t="s">
        <v>90</v>
      </c>
      <c r="E233" s="2" t="s">
        <v>18</v>
      </c>
      <c r="F233" s="2" t="s">
        <v>29</v>
      </c>
      <c r="G233" s="2" t="s">
        <v>23</v>
      </c>
      <c r="H233" s="2" t="s">
        <v>16</v>
      </c>
      <c r="I233" s="2" t="s">
        <v>19</v>
      </c>
      <c r="J233" s="2"/>
      <c r="K233" s="2"/>
    </row>
    <row r="234" spans="1:11" x14ac:dyDescent="0.3">
      <c r="A234" s="2" t="s">
        <v>607</v>
      </c>
      <c r="B234" s="2" t="s">
        <v>628</v>
      </c>
      <c r="C234" s="2" t="s">
        <v>629</v>
      </c>
      <c r="D234" s="2" t="s">
        <v>10</v>
      </c>
      <c r="E234" s="2"/>
      <c r="F234" s="2"/>
      <c r="G234" s="2"/>
      <c r="H234" s="2"/>
      <c r="I234" s="2"/>
      <c r="J234" s="2"/>
      <c r="K234" s="2"/>
    </row>
    <row r="235" spans="1:11" x14ac:dyDescent="0.3">
      <c r="A235" s="2" t="s">
        <v>607</v>
      </c>
      <c r="B235" s="2" t="s">
        <v>630</v>
      </c>
      <c r="C235" s="2" t="s">
        <v>631</v>
      </c>
      <c r="D235" s="2" t="s">
        <v>161</v>
      </c>
      <c r="E235" s="2"/>
      <c r="F235" s="2"/>
      <c r="G235" s="2"/>
      <c r="H235" s="2"/>
      <c r="I235" s="2"/>
      <c r="J235" s="2"/>
      <c r="K235" s="2"/>
    </row>
    <row r="236" spans="1:11" x14ac:dyDescent="0.3">
      <c r="A236" s="2" t="s">
        <v>607</v>
      </c>
      <c r="B236" s="2" t="s">
        <v>632</v>
      </c>
      <c r="C236" s="2" t="s">
        <v>633</v>
      </c>
      <c r="D236" s="2" t="s">
        <v>90</v>
      </c>
      <c r="E236" s="2" t="s">
        <v>23</v>
      </c>
      <c r="F236" s="2" t="s">
        <v>29</v>
      </c>
      <c r="G236" s="2" t="s">
        <v>30</v>
      </c>
      <c r="H236" s="2" t="s">
        <v>17</v>
      </c>
      <c r="I236" s="2" t="s">
        <v>232</v>
      </c>
      <c r="J236" s="2"/>
      <c r="K236" s="2"/>
    </row>
    <row r="237" spans="1:11" x14ac:dyDescent="0.3">
      <c r="A237" s="2" t="s">
        <v>607</v>
      </c>
      <c r="B237" s="2" t="s">
        <v>634</v>
      </c>
      <c r="C237" s="2" t="s">
        <v>635</v>
      </c>
      <c r="D237" s="2" t="s">
        <v>90</v>
      </c>
      <c r="E237" s="2" t="s">
        <v>22</v>
      </c>
      <c r="F237" s="2" t="s">
        <v>15</v>
      </c>
      <c r="G237" s="2" t="s">
        <v>16</v>
      </c>
      <c r="H237" s="2" t="s">
        <v>18</v>
      </c>
      <c r="I237" s="2" t="s">
        <v>19</v>
      </c>
      <c r="J237" s="2"/>
      <c r="K237" s="2"/>
    </row>
    <row r="238" spans="1:11" x14ac:dyDescent="0.3">
      <c r="A238" s="2" t="s">
        <v>607</v>
      </c>
      <c r="B238" s="2" t="s">
        <v>636</v>
      </c>
      <c r="C238" s="2" t="s">
        <v>637</v>
      </c>
      <c r="D238" s="2" t="s">
        <v>60</v>
      </c>
      <c r="E238" s="2"/>
      <c r="F238" s="2"/>
      <c r="G238" s="2"/>
      <c r="H238" s="2"/>
      <c r="I238" s="2"/>
      <c r="J238" s="2" t="s">
        <v>10</v>
      </c>
      <c r="K238" s="2"/>
    </row>
    <row r="239" spans="1:11" x14ac:dyDescent="0.3">
      <c r="A239" s="2" t="s">
        <v>607</v>
      </c>
      <c r="B239" s="2" t="s">
        <v>638</v>
      </c>
      <c r="C239" s="2" t="s">
        <v>639</v>
      </c>
      <c r="D239" s="2" t="s">
        <v>90</v>
      </c>
      <c r="E239" s="2" t="s">
        <v>15</v>
      </c>
      <c r="F239" s="2" t="s">
        <v>16</v>
      </c>
      <c r="G239" s="2" t="s">
        <v>18</v>
      </c>
      <c r="H239" s="2" t="s">
        <v>30</v>
      </c>
      <c r="I239" s="2" t="s">
        <v>19</v>
      </c>
      <c r="J239" s="2"/>
      <c r="K239" s="2"/>
    </row>
    <row r="240" spans="1:11" x14ac:dyDescent="0.3">
      <c r="A240" s="2" t="s">
        <v>607</v>
      </c>
      <c r="B240" s="2" t="s">
        <v>640</v>
      </c>
      <c r="C240" s="2" t="s">
        <v>315</v>
      </c>
      <c r="D240" s="2" t="s">
        <v>90</v>
      </c>
      <c r="E240" s="2" t="s">
        <v>15</v>
      </c>
      <c r="F240" s="2" t="s">
        <v>16</v>
      </c>
      <c r="G240" s="2" t="s">
        <v>22</v>
      </c>
      <c r="H240" s="2" t="s">
        <v>18</v>
      </c>
      <c r="I240" s="2" t="s">
        <v>19</v>
      </c>
      <c r="J240" s="2" t="s">
        <v>10</v>
      </c>
      <c r="K240" s="2"/>
    </row>
    <row r="241" spans="1:11" x14ac:dyDescent="0.3">
      <c r="A241" s="2" t="s">
        <v>607</v>
      </c>
      <c r="B241" s="2" t="s">
        <v>641</v>
      </c>
      <c r="C241" s="2" t="s">
        <v>642</v>
      </c>
      <c r="D241" s="2" t="s">
        <v>90</v>
      </c>
      <c r="E241" s="2" t="s">
        <v>15</v>
      </c>
      <c r="F241" s="2" t="s">
        <v>16</v>
      </c>
      <c r="G241" s="2" t="s">
        <v>22</v>
      </c>
      <c r="H241" s="2" t="s">
        <v>24</v>
      </c>
      <c r="I241" s="2" t="s">
        <v>19</v>
      </c>
      <c r="J241" s="2"/>
      <c r="K241" s="2"/>
    </row>
    <row r="242" spans="1:11" x14ac:dyDescent="0.3">
      <c r="A242" s="2" t="s">
        <v>607</v>
      </c>
      <c r="B242" s="2" t="s">
        <v>643</v>
      </c>
      <c r="C242" s="2" t="s">
        <v>644</v>
      </c>
      <c r="D242" s="2" t="s">
        <v>90</v>
      </c>
      <c r="E242" s="2" t="s">
        <v>24</v>
      </c>
      <c r="F242" s="2" t="s">
        <v>15</v>
      </c>
      <c r="G242" s="2" t="s">
        <v>16</v>
      </c>
      <c r="H242" s="2" t="s">
        <v>22</v>
      </c>
      <c r="I242" s="2" t="s">
        <v>19</v>
      </c>
      <c r="J242" s="2"/>
      <c r="K242" s="2"/>
    </row>
    <row r="243" spans="1:11" x14ac:dyDescent="0.3">
      <c r="A243" s="2" t="s">
        <v>607</v>
      </c>
      <c r="B243" s="2" t="s">
        <v>645</v>
      </c>
      <c r="C243" s="2" t="s">
        <v>646</v>
      </c>
      <c r="D243" s="2" t="s">
        <v>161</v>
      </c>
      <c r="E243" s="2"/>
      <c r="F243" s="2"/>
      <c r="G243" s="2"/>
      <c r="H243" s="2"/>
      <c r="I243" s="2"/>
      <c r="J243" s="2" t="s">
        <v>10</v>
      </c>
      <c r="K243" s="2"/>
    </row>
    <row r="244" spans="1:11" x14ac:dyDescent="0.3">
      <c r="A244" s="2" t="s">
        <v>607</v>
      </c>
      <c r="B244" s="2" t="s">
        <v>647</v>
      </c>
      <c r="C244" s="2" t="s">
        <v>648</v>
      </c>
      <c r="D244" s="2" t="s">
        <v>90</v>
      </c>
      <c r="E244" s="2" t="s">
        <v>16</v>
      </c>
      <c r="F244" s="2" t="s">
        <v>18</v>
      </c>
      <c r="G244" s="2" t="s">
        <v>29</v>
      </c>
      <c r="H244" s="2" t="s">
        <v>22</v>
      </c>
      <c r="I244" s="2" t="s">
        <v>19</v>
      </c>
      <c r="J244" s="2"/>
      <c r="K244" s="2"/>
    </row>
    <row r="245" spans="1:11" x14ac:dyDescent="0.3">
      <c r="A245" s="2" t="s">
        <v>607</v>
      </c>
      <c r="B245" s="2" t="s">
        <v>649</v>
      </c>
      <c r="C245" s="2" t="s">
        <v>28</v>
      </c>
      <c r="D245" s="2" t="s">
        <v>90</v>
      </c>
      <c r="E245" s="2" t="s">
        <v>23</v>
      </c>
      <c r="F245" s="2" t="s">
        <v>17</v>
      </c>
      <c r="G245" s="2" t="s">
        <v>22</v>
      </c>
      <c r="H245" s="2" t="s">
        <v>18</v>
      </c>
      <c r="I245" s="2" t="s">
        <v>19</v>
      </c>
      <c r="J245" s="2"/>
      <c r="K245" s="2"/>
    </row>
    <row r="246" spans="1:11" x14ac:dyDescent="0.3">
      <c r="A246" s="2" t="s">
        <v>607</v>
      </c>
      <c r="B246" s="2" t="s">
        <v>650</v>
      </c>
      <c r="C246" s="2" t="s">
        <v>382</v>
      </c>
      <c r="D246" s="2" t="s">
        <v>90</v>
      </c>
      <c r="E246" s="2" t="s">
        <v>24</v>
      </c>
      <c r="F246" s="2" t="s">
        <v>17</v>
      </c>
      <c r="G246" s="2" t="s">
        <v>23</v>
      </c>
      <c r="H246" s="2" t="s">
        <v>22</v>
      </c>
      <c r="I246" s="2" t="s">
        <v>19</v>
      </c>
      <c r="J246" s="2"/>
      <c r="K246" s="2"/>
    </row>
    <row r="247" spans="1:11" x14ac:dyDescent="0.3">
      <c r="A247" s="2" t="s">
        <v>607</v>
      </c>
      <c r="B247" s="2" t="s">
        <v>651</v>
      </c>
      <c r="C247" s="2" t="s">
        <v>40</v>
      </c>
      <c r="D247" s="2" t="s">
        <v>90</v>
      </c>
      <c r="E247" s="2" t="s">
        <v>29</v>
      </c>
      <c r="F247" s="2" t="s">
        <v>23</v>
      </c>
      <c r="G247" s="2" t="s">
        <v>22</v>
      </c>
      <c r="H247" s="2" t="s">
        <v>67</v>
      </c>
      <c r="I247" s="2" t="s">
        <v>19</v>
      </c>
      <c r="J247" s="2"/>
      <c r="K247" s="2"/>
    </row>
    <row r="248" spans="1:11" x14ac:dyDescent="0.3">
      <c r="A248" s="2" t="s">
        <v>607</v>
      </c>
      <c r="B248" s="2" t="s">
        <v>73</v>
      </c>
      <c r="C248" s="2" t="s">
        <v>324</v>
      </c>
      <c r="D248" s="2" t="s">
        <v>90</v>
      </c>
      <c r="E248" s="2" t="s">
        <v>30</v>
      </c>
      <c r="F248" s="2" t="s">
        <v>15</v>
      </c>
      <c r="G248" s="2" t="s">
        <v>18</v>
      </c>
      <c r="H248" s="2" t="s">
        <v>22</v>
      </c>
      <c r="I248" s="2" t="s">
        <v>19</v>
      </c>
      <c r="J248" s="2"/>
      <c r="K248" s="2"/>
    </row>
    <row r="249" spans="1:11" x14ac:dyDescent="0.3">
      <c r="A249" s="2" t="s">
        <v>607</v>
      </c>
      <c r="B249" s="2" t="s">
        <v>652</v>
      </c>
      <c r="C249" s="2" t="s">
        <v>85</v>
      </c>
      <c r="D249" s="2" t="s">
        <v>90</v>
      </c>
      <c r="E249" s="2" t="s">
        <v>22</v>
      </c>
      <c r="F249" s="2" t="s">
        <v>15</v>
      </c>
      <c r="G249" s="2" t="s">
        <v>67</v>
      </c>
      <c r="H249" s="2" t="s">
        <v>30</v>
      </c>
      <c r="I249" s="2" t="s">
        <v>19</v>
      </c>
      <c r="J249" s="2"/>
      <c r="K249" s="2"/>
    </row>
    <row r="250" spans="1:11" x14ac:dyDescent="0.3">
      <c r="A250" s="2" t="s">
        <v>607</v>
      </c>
      <c r="B250" s="2" t="s">
        <v>653</v>
      </c>
      <c r="C250" s="2" t="s">
        <v>654</v>
      </c>
      <c r="D250" s="2" t="s">
        <v>90</v>
      </c>
      <c r="E250" s="2" t="s">
        <v>15</v>
      </c>
      <c r="F250" s="2" t="s">
        <v>30</v>
      </c>
      <c r="G250" s="2" t="s">
        <v>29</v>
      </c>
      <c r="H250" s="2" t="s">
        <v>16</v>
      </c>
      <c r="I250" s="2" t="s">
        <v>19</v>
      </c>
      <c r="J250" s="2"/>
      <c r="K250" s="2"/>
    </row>
    <row r="251" spans="1:11" x14ac:dyDescent="0.3">
      <c r="A251" s="2" t="s">
        <v>607</v>
      </c>
      <c r="B251" s="2" t="s">
        <v>655</v>
      </c>
      <c r="C251" s="2" t="s">
        <v>656</v>
      </c>
      <c r="D251" s="2" t="s">
        <v>90</v>
      </c>
      <c r="E251" s="2" t="s">
        <v>24</v>
      </c>
      <c r="F251" s="2" t="s">
        <v>30</v>
      </c>
      <c r="G251" s="2" t="s">
        <v>17</v>
      </c>
      <c r="H251" s="2" t="s">
        <v>22</v>
      </c>
      <c r="I251" s="2" t="s">
        <v>19</v>
      </c>
      <c r="J251" s="2"/>
      <c r="K251" s="2"/>
    </row>
    <row r="252" spans="1:11" x14ac:dyDescent="0.3">
      <c r="A252" s="2" t="s">
        <v>607</v>
      </c>
      <c r="B252" s="2" t="s">
        <v>657</v>
      </c>
      <c r="C252" s="2" t="s">
        <v>658</v>
      </c>
      <c r="D252" s="2" t="s">
        <v>90</v>
      </c>
      <c r="E252" s="2" t="s">
        <v>29</v>
      </c>
      <c r="F252" s="2" t="s">
        <v>23</v>
      </c>
      <c r="G252" s="2" t="s">
        <v>30</v>
      </c>
      <c r="H252" s="2" t="s">
        <v>16</v>
      </c>
      <c r="I252" s="2" t="s">
        <v>19</v>
      </c>
      <c r="J252" s="2"/>
      <c r="K252" s="2"/>
    </row>
    <row r="253" spans="1:11" x14ac:dyDescent="0.3">
      <c r="A253" s="2" t="s">
        <v>607</v>
      </c>
      <c r="B253" s="2" t="s">
        <v>659</v>
      </c>
      <c r="C253" s="2" t="s">
        <v>430</v>
      </c>
      <c r="D253" s="2" t="s">
        <v>10</v>
      </c>
      <c r="E253" s="2" t="s">
        <v>26</v>
      </c>
      <c r="F253" s="2" t="s">
        <v>26</v>
      </c>
      <c r="G253" s="2" t="s">
        <v>26</v>
      </c>
      <c r="H253" s="2" t="s">
        <v>26</v>
      </c>
      <c r="I253" s="2" t="s">
        <v>26</v>
      </c>
      <c r="J253" s="2"/>
      <c r="K253" s="2"/>
    </row>
    <row r="254" spans="1:11" x14ac:dyDescent="0.3">
      <c r="A254" s="2" t="s">
        <v>150</v>
      </c>
      <c r="B254" s="2" t="s">
        <v>151</v>
      </c>
      <c r="C254" s="2" t="s">
        <v>152</v>
      </c>
      <c r="D254" s="2"/>
      <c r="E254" s="2" t="s">
        <v>18</v>
      </c>
      <c r="F254" s="2" t="s">
        <v>67</v>
      </c>
      <c r="G254" s="2" t="s">
        <v>30</v>
      </c>
      <c r="H254" s="2" t="s">
        <v>24</v>
      </c>
      <c r="I254" s="2" t="s">
        <v>19</v>
      </c>
      <c r="J254" s="2"/>
      <c r="K254" s="2"/>
    </row>
    <row r="255" spans="1:11" x14ac:dyDescent="0.3">
      <c r="A255" s="2" t="s">
        <v>150</v>
      </c>
      <c r="B255" s="2" t="s">
        <v>153</v>
      </c>
      <c r="C255" s="2" t="s">
        <v>154</v>
      </c>
      <c r="D255" s="2"/>
      <c r="E255" s="2"/>
      <c r="F255" s="2"/>
      <c r="G255" s="2"/>
      <c r="H255" s="2"/>
      <c r="I255" s="2"/>
      <c r="J255" s="2"/>
      <c r="K255" s="2"/>
    </row>
    <row r="256" spans="1:11" x14ac:dyDescent="0.3">
      <c r="A256" s="2" t="s">
        <v>150</v>
      </c>
      <c r="B256" s="2" t="s">
        <v>155</v>
      </c>
      <c r="C256" s="2" t="s">
        <v>156</v>
      </c>
      <c r="D256" s="2" t="s">
        <v>10</v>
      </c>
      <c r="E256" s="2"/>
      <c r="F256" s="2"/>
      <c r="G256" s="2"/>
      <c r="H256" s="2"/>
      <c r="I256" s="2"/>
      <c r="J256" s="2" t="s">
        <v>45</v>
      </c>
      <c r="K256" s="2"/>
    </row>
    <row r="257" spans="1:11" x14ac:dyDescent="0.3">
      <c r="A257" s="2" t="s">
        <v>150</v>
      </c>
      <c r="B257" s="2" t="s">
        <v>157</v>
      </c>
      <c r="C257" s="2" t="s">
        <v>158</v>
      </c>
      <c r="D257" s="2"/>
      <c r="E257" s="2" t="s">
        <v>18</v>
      </c>
      <c r="F257" s="2" t="s">
        <v>30</v>
      </c>
      <c r="G257" s="2" t="s">
        <v>67</v>
      </c>
      <c r="H257" s="2" t="s">
        <v>29</v>
      </c>
      <c r="I257" s="2" t="s">
        <v>19</v>
      </c>
      <c r="J257" s="2"/>
      <c r="K257" s="2"/>
    </row>
    <row r="258" spans="1:11" x14ac:dyDescent="0.3">
      <c r="A258" s="2" t="s">
        <v>150</v>
      </c>
      <c r="B258" s="2" t="s">
        <v>159</v>
      </c>
      <c r="C258" s="2" t="s">
        <v>160</v>
      </c>
      <c r="D258" s="2" t="s">
        <v>161</v>
      </c>
      <c r="E258" s="2"/>
      <c r="F258" s="2"/>
      <c r="G258" s="2"/>
      <c r="H258" s="2"/>
      <c r="I258" s="2"/>
      <c r="J258" s="2"/>
      <c r="K258" s="2"/>
    </row>
    <row r="259" spans="1:11" x14ac:dyDescent="0.3">
      <c r="A259" s="2" t="s">
        <v>150</v>
      </c>
      <c r="B259" s="2" t="s">
        <v>162</v>
      </c>
      <c r="C259" s="2" t="s">
        <v>69</v>
      </c>
      <c r="D259" s="2" t="s">
        <v>161</v>
      </c>
      <c r="E259" s="2"/>
      <c r="F259" s="2"/>
      <c r="G259" s="2"/>
      <c r="H259" s="2"/>
      <c r="I259" s="2"/>
      <c r="J259" s="2"/>
      <c r="K259" s="2"/>
    </row>
    <row r="260" spans="1:11" x14ac:dyDescent="0.3">
      <c r="A260" s="2" t="s">
        <v>150</v>
      </c>
      <c r="B260" s="2" t="s">
        <v>163</v>
      </c>
      <c r="C260" s="2" t="s">
        <v>164</v>
      </c>
      <c r="D260" s="2"/>
      <c r="E260" s="2" t="s">
        <v>18</v>
      </c>
      <c r="F260" s="2" t="s">
        <v>29</v>
      </c>
      <c r="G260" s="2" t="s">
        <v>23</v>
      </c>
      <c r="H260" s="2" t="s">
        <v>24</v>
      </c>
      <c r="I260" s="2" t="s">
        <v>19</v>
      </c>
      <c r="J260" s="2"/>
      <c r="K260" s="2"/>
    </row>
    <row r="261" spans="1:11" x14ac:dyDescent="0.3">
      <c r="A261" s="2" t="s">
        <v>150</v>
      </c>
      <c r="B261" s="2" t="s">
        <v>165</v>
      </c>
      <c r="C261" s="2" t="s">
        <v>166</v>
      </c>
      <c r="D261" s="2"/>
      <c r="E261" s="2" t="s">
        <v>18</v>
      </c>
      <c r="F261" s="2" t="s">
        <v>15</v>
      </c>
      <c r="G261" s="2" t="s">
        <v>16</v>
      </c>
      <c r="H261" s="2" t="s">
        <v>30</v>
      </c>
      <c r="I261" s="2" t="s">
        <v>19</v>
      </c>
      <c r="J261" s="2" t="s">
        <v>10</v>
      </c>
      <c r="K261" s="2"/>
    </row>
    <row r="262" spans="1:11" x14ac:dyDescent="0.3">
      <c r="A262" s="2" t="s">
        <v>150</v>
      </c>
      <c r="B262" s="2" t="s">
        <v>167</v>
      </c>
      <c r="C262" s="2" t="s">
        <v>168</v>
      </c>
      <c r="D262" s="2" t="s">
        <v>45</v>
      </c>
      <c r="E262" s="2"/>
      <c r="F262" s="2"/>
      <c r="G262" s="2"/>
      <c r="H262" s="2"/>
      <c r="I262" s="2"/>
      <c r="J262" s="2"/>
      <c r="K262" s="2"/>
    </row>
    <row r="263" spans="1:11" x14ac:dyDescent="0.3">
      <c r="A263" s="2" t="s">
        <v>150</v>
      </c>
      <c r="B263" s="2" t="s">
        <v>169</v>
      </c>
      <c r="C263" s="2" t="s">
        <v>170</v>
      </c>
      <c r="D263" s="2"/>
      <c r="E263" s="2" t="s">
        <v>15</v>
      </c>
      <c r="F263" s="2" t="s">
        <v>16</v>
      </c>
      <c r="G263" s="2" t="s">
        <v>18</v>
      </c>
      <c r="H263" s="2" t="s">
        <v>17</v>
      </c>
      <c r="I263" s="2" t="s">
        <v>19</v>
      </c>
      <c r="J263" s="2" t="s">
        <v>161</v>
      </c>
      <c r="K263" s="2"/>
    </row>
    <row r="264" spans="1:11" x14ac:dyDescent="0.3">
      <c r="A264" s="2" t="s">
        <v>150</v>
      </c>
      <c r="B264" s="2" t="s">
        <v>171</v>
      </c>
      <c r="C264" s="2" t="s">
        <v>172</v>
      </c>
      <c r="D264" s="2"/>
      <c r="E264" s="2" t="s">
        <v>15</v>
      </c>
      <c r="F264" s="2" t="s">
        <v>22</v>
      </c>
      <c r="G264" s="2" t="s">
        <v>17</v>
      </c>
      <c r="H264" s="2" t="s">
        <v>29</v>
      </c>
      <c r="I264" s="2" t="s">
        <v>19</v>
      </c>
      <c r="J264" s="2"/>
      <c r="K264" s="2"/>
    </row>
    <row r="265" spans="1:11" x14ac:dyDescent="0.3">
      <c r="A265" s="2" t="s">
        <v>150</v>
      </c>
      <c r="B265" s="2" t="s">
        <v>173</v>
      </c>
      <c r="C265" s="2" t="s">
        <v>174</v>
      </c>
      <c r="D265" s="2" t="s">
        <v>10</v>
      </c>
      <c r="E265" s="2"/>
      <c r="F265" s="2"/>
      <c r="G265" s="2"/>
      <c r="H265" s="2"/>
      <c r="I265" s="2"/>
      <c r="J265" s="2" t="s">
        <v>45</v>
      </c>
      <c r="K265" s="2"/>
    </row>
    <row r="266" spans="1:11" x14ac:dyDescent="0.3">
      <c r="A266" s="2" t="s">
        <v>150</v>
      </c>
      <c r="B266" s="2" t="s">
        <v>175</v>
      </c>
      <c r="C266" s="2" t="s">
        <v>176</v>
      </c>
      <c r="D266" s="2"/>
      <c r="E266" s="2" t="s">
        <v>34</v>
      </c>
      <c r="F266" s="2" t="s">
        <v>15</v>
      </c>
      <c r="G266" s="2" t="s">
        <v>30</v>
      </c>
      <c r="H266" s="2" t="s">
        <v>18</v>
      </c>
      <c r="I266" s="2" t="s">
        <v>19</v>
      </c>
      <c r="J266" s="2"/>
      <c r="K266" s="2"/>
    </row>
    <row r="267" spans="1:11" x14ac:dyDescent="0.3">
      <c r="A267" s="2" t="s">
        <v>150</v>
      </c>
      <c r="B267" s="2" t="s">
        <v>177</v>
      </c>
      <c r="C267" s="2" t="s">
        <v>178</v>
      </c>
      <c r="D267" s="2" t="s">
        <v>60</v>
      </c>
      <c r="E267" s="2"/>
      <c r="F267" s="2"/>
      <c r="G267" s="2"/>
      <c r="H267" s="2"/>
      <c r="I267" s="2"/>
      <c r="J267" s="2"/>
      <c r="K267" s="2"/>
    </row>
    <row r="268" spans="1:11" x14ac:dyDescent="0.3">
      <c r="A268" s="2" t="s">
        <v>150</v>
      </c>
      <c r="B268" s="2" t="s">
        <v>179</v>
      </c>
      <c r="C268" s="2" t="s">
        <v>180</v>
      </c>
      <c r="D268" s="2" t="s">
        <v>10</v>
      </c>
      <c r="E268" s="2"/>
      <c r="F268" s="2"/>
      <c r="G268" s="2"/>
      <c r="H268" s="2"/>
      <c r="I268" s="2"/>
      <c r="J268" s="2"/>
      <c r="K268" s="2"/>
    </row>
    <row r="269" spans="1:11" x14ac:dyDescent="0.3">
      <c r="A269" s="2" t="s">
        <v>150</v>
      </c>
      <c r="B269" s="2" t="s">
        <v>181</v>
      </c>
      <c r="C269" s="2" t="s">
        <v>182</v>
      </c>
      <c r="D269" s="2"/>
      <c r="E269" s="2" t="s">
        <v>30</v>
      </c>
      <c r="F269" s="2" t="s">
        <v>29</v>
      </c>
      <c r="G269" s="2" t="s">
        <v>18</v>
      </c>
      <c r="H269" s="2" t="s">
        <v>17</v>
      </c>
      <c r="I269" s="2" t="s">
        <v>19</v>
      </c>
      <c r="J269" s="2" t="s">
        <v>183</v>
      </c>
      <c r="K269" s="2"/>
    </row>
    <row r="270" spans="1:11" x14ac:dyDescent="0.3">
      <c r="A270" s="2" t="s">
        <v>150</v>
      </c>
      <c r="B270" s="2" t="s">
        <v>184</v>
      </c>
      <c r="C270" s="2" t="s">
        <v>185</v>
      </c>
      <c r="D270" s="2"/>
      <c r="E270" s="2" t="s">
        <v>15</v>
      </c>
      <c r="F270" s="2" t="s">
        <v>22</v>
      </c>
      <c r="G270" s="2" t="s">
        <v>17</v>
      </c>
      <c r="H270" s="2" t="s">
        <v>29</v>
      </c>
      <c r="I270" s="2" t="s">
        <v>19</v>
      </c>
      <c r="J270" s="2"/>
      <c r="K270" s="2"/>
    </row>
    <row r="271" spans="1:11" x14ac:dyDescent="0.3">
      <c r="A271" s="2" t="s">
        <v>150</v>
      </c>
      <c r="B271" s="2" t="s">
        <v>186</v>
      </c>
      <c r="C271" s="2" t="s">
        <v>187</v>
      </c>
      <c r="D271" s="2"/>
      <c r="E271" s="2" t="s">
        <v>16</v>
      </c>
      <c r="F271" s="2" t="s">
        <v>18</v>
      </c>
      <c r="G271" s="2" t="s">
        <v>29</v>
      </c>
      <c r="H271" s="2" t="s">
        <v>24</v>
      </c>
      <c r="I271" s="2" t="s">
        <v>19</v>
      </c>
      <c r="J271" s="2"/>
      <c r="K271" s="2"/>
    </row>
    <row r="272" spans="1:11" x14ac:dyDescent="0.3">
      <c r="A272" s="2" t="s">
        <v>150</v>
      </c>
      <c r="B272" s="2" t="s">
        <v>188</v>
      </c>
      <c r="C272" s="2" t="s">
        <v>189</v>
      </c>
      <c r="D272" s="2"/>
      <c r="E272" s="2" t="s">
        <v>16</v>
      </c>
      <c r="F272" s="2" t="s">
        <v>15</v>
      </c>
      <c r="G272" s="2" t="s">
        <v>18</v>
      </c>
      <c r="H272" s="2" t="s">
        <v>17</v>
      </c>
      <c r="I272" s="2" t="s">
        <v>19</v>
      </c>
      <c r="J272" s="2"/>
      <c r="K272" s="2"/>
    </row>
    <row r="273" spans="1:11" x14ac:dyDescent="0.3">
      <c r="A273" s="2" t="s">
        <v>150</v>
      </c>
      <c r="B273" s="2" t="s">
        <v>190</v>
      </c>
      <c r="C273" s="2" t="s">
        <v>191</v>
      </c>
      <c r="D273" s="2"/>
      <c r="E273" s="2" t="s">
        <v>18</v>
      </c>
      <c r="F273" s="2" t="s">
        <v>24</v>
      </c>
      <c r="G273" s="2" t="s">
        <v>30</v>
      </c>
      <c r="H273" s="2" t="s">
        <v>17</v>
      </c>
      <c r="I273" s="2" t="s">
        <v>19</v>
      </c>
      <c r="J273" s="2"/>
      <c r="K273" s="2"/>
    </row>
    <row r="274" spans="1:11" x14ac:dyDescent="0.3">
      <c r="A274" s="2" t="s">
        <v>150</v>
      </c>
      <c r="B274" s="2" t="s">
        <v>192</v>
      </c>
      <c r="C274" s="2" t="s">
        <v>193</v>
      </c>
      <c r="D274" s="2"/>
      <c r="E274" s="2" t="s">
        <v>18</v>
      </c>
      <c r="F274" s="2" t="s">
        <v>15</v>
      </c>
      <c r="G274" s="2" t="s">
        <v>34</v>
      </c>
      <c r="H274" s="2" t="s">
        <v>24</v>
      </c>
      <c r="I274" s="2" t="s">
        <v>19</v>
      </c>
      <c r="J274" s="2" t="s">
        <v>10</v>
      </c>
      <c r="K274" s="2"/>
    </row>
    <row r="275" spans="1:11" x14ac:dyDescent="0.3">
      <c r="A275" s="2" t="s">
        <v>150</v>
      </c>
      <c r="B275" s="2" t="s">
        <v>194</v>
      </c>
      <c r="C275" s="2" t="s">
        <v>195</v>
      </c>
      <c r="D275" s="2" t="s">
        <v>10</v>
      </c>
      <c r="E275" s="2"/>
      <c r="F275" s="2"/>
      <c r="G275" s="2"/>
      <c r="H275" s="2"/>
      <c r="I275" s="2"/>
      <c r="J275" s="2"/>
      <c r="K275" s="2"/>
    </row>
    <row r="276" spans="1:11" x14ac:dyDescent="0.3">
      <c r="A276" s="2" t="s">
        <v>150</v>
      </c>
      <c r="B276" s="2" t="s">
        <v>196</v>
      </c>
      <c r="C276" s="2" t="s">
        <v>197</v>
      </c>
      <c r="D276" s="2"/>
      <c r="E276" s="2" t="s">
        <v>22</v>
      </c>
      <c r="F276" s="2" t="s">
        <v>15</v>
      </c>
      <c r="G276" s="2" t="s">
        <v>16</v>
      </c>
      <c r="H276" s="2" t="s">
        <v>17</v>
      </c>
      <c r="I276" s="2" t="s">
        <v>19</v>
      </c>
      <c r="J276" s="2"/>
      <c r="K276" s="2"/>
    </row>
    <row r="277" spans="1:11" x14ac:dyDescent="0.3">
      <c r="A277" s="2" t="s">
        <v>150</v>
      </c>
      <c r="B277" s="2" t="s">
        <v>198</v>
      </c>
      <c r="C277" s="2" t="s">
        <v>199</v>
      </c>
      <c r="D277" s="2" t="s">
        <v>10</v>
      </c>
      <c r="E277" s="2"/>
      <c r="F277" s="2"/>
      <c r="G277" s="2"/>
      <c r="H277" s="2"/>
      <c r="I277" s="2"/>
      <c r="J277" s="2" t="s">
        <v>200</v>
      </c>
      <c r="K277" s="2"/>
    </row>
    <row r="278" spans="1:11" x14ac:dyDescent="0.3">
      <c r="A278" s="2" t="s">
        <v>150</v>
      </c>
      <c r="B278" s="2" t="s">
        <v>127</v>
      </c>
      <c r="C278" s="2" t="s">
        <v>201</v>
      </c>
      <c r="D278" s="2"/>
      <c r="E278" s="2" t="s">
        <v>15</v>
      </c>
      <c r="F278" s="2" t="s">
        <v>16</v>
      </c>
      <c r="G278" s="2" t="s">
        <v>18</v>
      </c>
      <c r="H278" s="2" t="s">
        <v>17</v>
      </c>
      <c r="I278" s="2" t="s">
        <v>19</v>
      </c>
      <c r="J278" s="2"/>
      <c r="K278" s="2"/>
    </row>
    <row r="279" spans="1:11" x14ac:dyDescent="0.3">
      <c r="A279" s="2" t="s">
        <v>150</v>
      </c>
      <c r="B279" s="2" t="s">
        <v>202</v>
      </c>
      <c r="C279" s="2" t="s">
        <v>203</v>
      </c>
      <c r="D279" s="2"/>
      <c r="E279" s="2" t="s">
        <v>15</v>
      </c>
      <c r="F279" s="2" t="s">
        <v>16</v>
      </c>
      <c r="G279" s="2" t="s">
        <v>17</v>
      </c>
      <c r="H279" s="2" t="s">
        <v>22</v>
      </c>
      <c r="I279" s="2" t="s">
        <v>86</v>
      </c>
      <c r="J279" s="2" t="s">
        <v>204</v>
      </c>
      <c r="K279" s="2"/>
    </row>
    <row r="280" spans="1:11" x14ac:dyDescent="0.3">
      <c r="A280" s="2" t="s">
        <v>150</v>
      </c>
      <c r="B280" s="2" t="s">
        <v>205</v>
      </c>
      <c r="C280" s="2" t="s">
        <v>206</v>
      </c>
      <c r="D280" s="2"/>
      <c r="E280" s="2" t="s">
        <v>22</v>
      </c>
      <c r="F280" s="2" t="s">
        <v>18</v>
      </c>
      <c r="G280" s="2" t="s">
        <v>23</v>
      </c>
      <c r="H280" s="2" t="s">
        <v>17</v>
      </c>
      <c r="I280" s="2" t="s">
        <v>19</v>
      </c>
      <c r="J280" s="2"/>
      <c r="K280" s="2"/>
    </row>
    <row r="281" spans="1:11" x14ac:dyDescent="0.3">
      <c r="A281" s="2" t="s">
        <v>150</v>
      </c>
      <c r="B281" s="2" t="s">
        <v>207</v>
      </c>
      <c r="C281" s="2" t="s">
        <v>208</v>
      </c>
      <c r="D281" s="2"/>
      <c r="E281" s="2" t="s">
        <v>29</v>
      </c>
      <c r="F281" s="2" t="s">
        <v>67</v>
      </c>
      <c r="G281" s="2" t="s">
        <v>15</v>
      </c>
      <c r="H281" s="2" t="s">
        <v>16</v>
      </c>
      <c r="I281" s="2" t="s">
        <v>19</v>
      </c>
      <c r="J281" s="2"/>
      <c r="K281" s="2"/>
    </row>
    <row r="282" spans="1:11" x14ac:dyDescent="0.3">
      <c r="A282" s="2" t="s">
        <v>150</v>
      </c>
      <c r="B282" s="2" t="s">
        <v>82</v>
      </c>
      <c r="C282" s="2" t="s">
        <v>209</v>
      </c>
      <c r="D282" s="2" t="s">
        <v>10</v>
      </c>
      <c r="E282" s="2"/>
      <c r="F282" s="2"/>
      <c r="G282" s="2"/>
      <c r="H282" s="2"/>
      <c r="I282" s="2"/>
      <c r="J282" s="2"/>
      <c r="K282" s="2"/>
    </row>
    <row r="283" spans="1:11" x14ac:dyDescent="0.3">
      <c r="A283" s="2" t="s">
        <v>150</v>
      </c>
      <c r="B283" s="2" t="s">
        <v>210</v>
      </c>
      <c r="C283" s="2" t="s">
        <v>211</v>
      </c>
      <c r="D283" s="2" t="s">
        <v>10</v>
      </c>
      <c r="E283" s="2"/>
      <c r="F283" s="2"/>
      <c r="G283" s="2"/>
      <c r="H283" s="2"/>
      <c r="I283" s="2"/>
      <c r="J283" s="2"/>
      <c r="K283" s="2"/>
    </row>
    <row r="284" spans="1:11" x14ac:dyDescent="0.3">
      <c r="A284" s="2" t="s">
        <v>150</v>
      </c>
      <c r="B284" s="2" t="s">
        <v>212</v>
      </c>
      <c r="C284" s="2" t="s">
        <v>55</v>
      </c>
      <c r="D284" s="2" t="s">
        <v>90</v>
      </c>
      <c r="E284" s="2" t="s">
        <v>18</v>
      </c>
      <c r="F284" s="2" t="s">
        <v>23</v>
      </c>
      <c r="G284" s="2" t="s">
        <v>24</v>
      </c>
      <c r="H284" s="2" t="s">
        <v>30</v>
      </c>
      <c r="I284" s="2" t="s">
        <v>19</v>
      </c>
      <c r="J284" s="2" t="s">
        <v>213</v>
      </c>
      <c r="K284" s="2"/>
    </row>
    <row r="285" spans="1:11" x14ac:dyDescent="0.3">
      <c r="A285" s="2" t="s">
        <v>87</v>
      </c>
      <c r="B285" s="2" t="s">
        <v>88</v>
      </c>
      <c r="C285" s="2" t="s">
        <v>89</v>
      </c>
      <c r="D285" s="2" t="s">
        <v>90</v>
      </c>
      <c r="E285" s="2" t="s">
        <v>23</v>
      </c>
      <c r="F285" s="2" t="s">
        <v>29</v>
      </c>
      <c r="G285" s="2" t="s">
        <v>67</v>
      </c>
      <c r="H285" s="2" t="s">
        <v>15</v>
      </c>
      <c r="I285" s="2" t="s">
        <v>91</v>
      </c>
      <c r="J285" s="2"/>
      <c r="K285" s="2"/>
    </row>
    <row r="286" spans="1:11" x14ac:dyDescent="0.3">
      <c r="A286" s="2" t="s">
        <v>87</v>
      </c>
      <c r="B286" s="2" t="s">
        <v>92</v>
      </c>
      <c r="C286" s="2" t="s">
        <v>93</v>
      </c>
      <c r="D286" s="2" t="s">
        <v>90</v>
      </c>
      <c r="E286" s="2" t="s">
        <v>16</v>
      </c>
      <c r="F286" s="2" t="s">
        <v>15</v>
      </c>
      <c r="G286" s="2" t="s">
        <v>18</v>
      </c>
      <c r="H286" s="2" t="s">
        <v>23</v>
      </c>
      <c r="I286" s="2" t="s">
        <v>19</v>
      </c>
      <c r="J286" s="2"/>
      <c r="K286" s="2"/>
    </row>
    <row r="287" spans="1:11" x14ac:dyDescent="0.3">
      <c r="A287" s="2" t="s">
        <v>87</v>
      </c>
      <c r="B287" s="2" t="s">
        <v>94</v>
      </c>
      <c r="C287" s="2" t="s">
        <v>95</v>
      </c>
      <c r="D287" s="2" t="s">
        <v>90</v>
      </c>
      <c r="E287" s="2" t="s">
        <v>24</v>
      </c>
      <c r="F287" s="2" t="s">
        <v>30</v>
      </c>
      <c r="G287" s="2" t="s">
        <v>29</v>
      </c>
      <c r="H287" s="2" t="s">
        <v>18</v>
      </c>
      <c r="I287" s="2" t="s">
        <v>19</v>
      </c>
      <c r="J287" s="2"/>
      <c r="K287" s="2"/>
    </row>
    <row r="288" spans="1:11" x14ac:dyDescent="0.3">
      <c r="A288" s="2" t="s">
        <v>87</v>
      </c>
      <c r="B288" s="2" t="s">
        <v>96</v>
      </c>
      <c r="C288" s="2" t="s">
        <v>97</v>
      </c>
      <c r="D288" s="2" t="s">
        <v>90</v>
      </c>
      <c r="E288" s="2" t="s">
        <v>24</v>
      </c>
      <c r="F288" s="2" t="s">
        <v>15</v>
      </c>
      <c r="G288" s="2" t="s">
        <v>18</v>
      </c>
      <c r="H288" s="2" t="s">
        <v>16</v>
      </c>
      <c r="I288" s="2" t="s">
        <v>19</v>
      </c>
      <c r="J288" s="2"/>
      <c r="K288" s="2"/>
    </row>
    <row r="289" spans="1:11" x14ac:dyDescent="0.3">
      <c r="A289" s="2" t="s">
        <v>87</v>
      </c>
      <c r="B289" s="2" t="s">
        <v>98</v>
      </c>
      <c r="C289" s="2" t="s">
        <v>99</v>
      </c>
      <c r="D289" s="2" t="s">
        <v>90</v>
      </c>
      <c r="E289" s="2" t="s">
        <v>29</v>
      </c>
      <c r="F289" s="2" t="s">
        <v>23</v>
      </c>
      <c r="G289" s="2" t="s">
        <v>30</v>
      </c>
      <c r="H289" s="2" t="s">
        <v>22</v>
      </c>
      <c r="I289" s="2" t="s">
        <v>19</v>
      </c>
      <c r="J289" s="2"/>
      <c r="K289" s="2"/>
    </row>
    <row r="290" spans="1:11" x14ac:dyDescent="0.3">
      <c r="A290" s="2" t="s">
        <v>87</v>
      </c>
      <c r="B290" s="2" t="s">
        <v>100</v>
      </c>
      <c r="C290" s="2" t="s">
        <v>101</v>
      </c>
      <c r="D290" s="2" t="s">
        <v>10</v>
      </c>
      <c r="E290" s="2"/>
      <c r="F290" s="2"/>
      <c r="G290" s="2"/>
      <c r="H290" s="2"/>
      <c r="I290" s="2"/>
      <c r="J290" s="2"/>
      <c r="K290" s="2"/>
    </row>
    <row r="291" spans="1:11" x14ac:dyDescent="0.3">
      <c r="A291" s="2" t="s">
        <v>87</v>
      </c>
      <c r="B291" s="2" t="s">
        <v>102</v>
      </c>
      <c r="C291" s="2" t="s">
        <v>103</v>
      </c>
      <c r="D291" s="2"/>
      <c r="E291" s="2"/>
      <c r="F291" s="2"/>
      <c r="G291" s="2"/>
      <c r="H291" s="2"/>
      <c r="I291" s="2"/>
      <c r="J291" s="2"/>
      <c r="K291" s="2"/>
    </row>
    <row r="292" spans="1:11" x14ac:dyDescent="0.3">
      <c r="A292" s="2" t="s">
        <v>87</v>
      </c>
      <c r="B292" s="2" t="s">
        <v>104</v>
      </c>
      <c r="C292" s="2" t="s">
        <v>105</v>
      </c>
      <c r="D292" s="2" t="s">
        <v>90</v>
      </c>
      <c r="E292" s="2" t="s">
        <v>24</v>
      </c>
      <c r="F292" s="2" t="s">
        <v>18</v>
      </c>
      <c r="G292" s="2" t="s">
        <v>29</v>
      </c>
      <c r="H292" s="2" t="s">
        <v>17</v>
      </c>
      <c r="I292" s="2" t="s">
        <v>19</v>
      </c>
      <c r="J292" s="2"/>
      <c r="K292" s="2"/>
    </row>
    <row r="293" spans="1:11" x14ac:dyDescent="0.3">
      <c r="A293" s="2" t="s">
        <v>87</v>
      </c>
      <c r="B293" s="2" t="s">
        <v>106</v>
      </c>
      <c r="C293" s="2" t="s">
        <v>107</v>
      </c>
      <c r="D293" s="2" t="s">
        <v>90</v>
      </c>
      <c r="E293" s="2" t="s">
        <v>15</v>
      </c>
      <c r="F293" s="2" t="s">
        <v>22</v>
      </c>
      <c r="G293" s="2" t="s">
        <v>16</v>
      </c>
      <c r="H293" s="2" t="s">
        <v>30</v>
      </c>
      <c r="I293" s="2" t="s">
        <v>75</v>
      </c>
      <c r="J293" s="2"/>
      <c r="K293" s="2"/>
    </row>
    <row r="294" spans="1:11" x14ac:dyDescent="0.3">
      <c r="A294" s="2" t="s">
        <v>87</v>
      </c>
      <c r="B294" s="2" t="s">
        <v>108</v>
      </c>
      <c r="C294" s="2" t="s">
        <v>109</v>
      </c>
      <c r="D294" s="2" t="s">
        <v>90</v>
      </c>
      <c r="E294" s="2" t="s">
        <v>34</v>
      </c>
      <c r="F294" s="2" t="s">
        <v>18</v>
      </c>
      <c r="G294" s="2" t="s">
        <v>29</v>
      </c>
      <c r="H294" s="2" t="s">
        <v>30</v>
      </c>
      <c r="I294" s="2" t="s">
        <v>19</v>
      </c>
      <c r="J294" s="2"/>
      <c r="K294" s="2"/>
    </row>
    <row r="295" spans="1:11" x14ac:dyDescent="0.3">
      <c r="A295" s="2" t="s">
        <v>87</v>
      </c>
      <c r="B295" s="2" t="s">
        <v>110</v>
      </c>
      <c r="C295" s="2" t="s">
        <v>111</v>
      </c>
      <c r="D295" s="2" t="s">
        <v>10</v>
      </c>
      <c r="E295" s="2"/>
      <c r="F295" s="2"/>
      <c r="G295" s="2"/>
      <c r="H295" s="2"/>
      <c r="I295" s="2"/>
      <c r="J295" s="2"/>
      <c r="K295" s="2"/>
    </row>
    <row r="296" spans="1:11" x14ac:dyDescent="0.3">
      <c r="A296" s="2" t="s">
        <v>87</v>
      </c>
      <c r="B296" s="2" t="s">
        <v>112</v>
      </c>
      <c r="C296" s="2" t="s">
        <v>113</v>
      </c>
      <c r="D296" s="2" t="s">
        <v>90</v>
      </c>
      <c r="E296" s="2" t="s">
        <v>30</v>
      </c>
      <c r="F296" s="2" t="s">
        <v>15</v>
      </c>
      <c r="G296" s="2" t="s">
        <v>34</v>
      </c>
      <c r="H296" s="2" t="s">
        <v>29</v>
      </c>
      <c r="I296" s="2" t="s">
        <v>19</v>
      </c>
      <c r="J296" s="2"/>
      <c r="K296" s="2"/>
    </row>
    <row r="297" spans="1:11" x14ac:dyDescent="0.3">
      <c r="A297" s="2" t="s">
        <v>87</v>
      </c>
      <c r="B297" s="2" t="s">
        <v>114</v>
      </c>
      <c r="C297" s="2" t="s">
        <v>99</v>
      </c>
      <c r="D297" s="2" t="s">
        <v>90</v>
      </c>
      <c r="E297" s="2" t="s">
        <v>15</v>
      </c>
      <c r="F297" s="2" t="s">
        <v>18</v>
      </c>
      <c r="G297" s="2" t="s">
        <v>24</v>
      </c>
      <c r="H297" s="2" t="s">
        <v>34</v>
      </c>
      <c r="I297" s="2" t="s">
        <v>19</v>
      </c>
      <c r="J297" s="2"/>
      <c r="K297" s="2"/>
    </row>
    <row r="298" spans="1:11" x14ac:dyDescent="0.3">
      <c r="A298" s="2" t="s">
        <v>87</v>
      </c>
      <c r="B298" s="2" t="s">
        <v>115</v>
      </c>
      <c r="C298" s="2" t="s">
        <v>116</v>
      </c>
      <c r="D298" s="2" t="s">
        <v>90</v>
      </c>
      <c r="E298" s="2" t="s">
        <v>15</v>
      </c>
      <c r="F298" s="2" t="s">
        <v>23</v>
      </c>
      <c r="G298" s="2" t="s">
        <v>18</v>
      </c>
      <c r="H298" s="2" t="s">
        <v>22</v>
      </c>
      <c r="I298" s="2" t="s">
        <v>19</v>
      </c>
      <c r="J298" s="2"/>
      <c r="K298" s="2"/>
    </row>
    <row r="299" spans="1:11" x14ac:dyDescent="0.3">
      <c r="A299" s="2" t="s">
        <v>87</v>
      </c>
      <c r="B299" s="2" t="s">
        <v>117</v>
      </c>
      <c r="C299" s="2" t="s">
        <v>118</v>
      </c>
      <c r="D299" s="2" t="s">
        <v>90</v>
      </c>
      <c r="E299" s="2" t="s">
        <v>15</v>
      </c>
      <c r="F299" s="2" t="s">
        <v>16</v>
      </c>
      <c r="G299" s="2" t="s">
        <v>18</v>
      </c>
      <c r="H299" s="2" t="s">
        <v>22</v>
      </c>
      <c r="I299" s="2" t="s">
        <v>19</v>
      </c>
      <c r="J299" s="2"/>
      <c r="K299" s="2"/>
    </row>
    <row r="300" spans="1:11" x14ac:dyDescent="0.3">
      <c r="A300" s="2" t="s">
        <v>87</v>
      </c>
      <c r="B300" s="2" t="s">
        <v>119</v>
      </c>
      <c r="C300" s="2" t="s">
        <v>120</v>
      </c>
      <c r="D300" s="2" t="s">
        <v>10</v>
      </c>
      <c r="E300" s="2"/>
      <c r="F300" s="2"/>
      <c r="G300" s="2"/>
      <c r="H300" s="2"/>
      <c r="I300" s="2"/>
      <c r="J300" s="2" t="s">
        <v>45</v>
      </c>
      <c r="K300" s="2"/>
    </row>
    <row r="301" spans="1:11" x14ac:dyDescent="0.3">
      <c r="A301" s="2" t="s">
        <v>87</v>
      </c>
      <c r="B301" s="2" t="s">
        <v>121</v>
      </c>
      <c r="C301" s="2" t="s">
        <v>122</v>
      </c>
      <c r="D301" s="2" t="s">
        <v>90</v>
      </c>
      <c r="E301" s="2" t="s">
        <v>15</v>
      </c>
      <c r="F301" s="2" t="s">
        <v>16</v>
      </c>
      <c r="G301" s="2" t="s">
        <v>18</v>
      </c>
      <c r="H301" s="2" t="s">
        <v>24</v>
      </c>
      <c r="I301" s="2" t="s">
        <v>19</v>
      </c>
      <c r="J301" s="2"/>
      <c r="K301" s="2"/>
    </row>
    <row r="302" spans="1:11" x14ac:dyDescent="0.3">
      <c r="A302" s="2" t="s">
        <v>87</v>
      </c>
      <c r="B302" s="2" t="s">
        <v>123</v>
      </c>
      <c r="C302" s="2" t="s">
        <v>124</v>
      </c>
      <c r="D302" s="2" t="s">
        <v>90</v>
      </c>
      <c r="E302" s="2" t="s">
        <v>29</v>
      </c>
      <c r="F302" s="2" t="s">
        <v>18</v>
      </c>
      <c r="G302" s="2" t="s">
        <v>34</v>
      </c>
      <c r="H302" s="2" t="s">
        <v>19</v>
      </c>
      <c r="I302" s="2" t="s">
        <v>19</v>
      </c>
      <c r="J302" s="2"/>
      <c r="K302" s="2"/>
    </row>
    <row r="303" spans="1:11" x14ac:dyDescent="0.3">
      <c r="A303" s="2" t="s">
        <v>87</v>
      </c>
      <c r="B303" s="2" t="s">
        <v>125</v>
      </c>
      <c r="C303" s="2" t="s">
        <v>126</v>
      </c>
      <c r="D303" s="2" t="s">
        <v>45</v>
      </c>
      <c r="E303" s="2"/>
      <c r="F303" s="2"/>
      <c r="G303" s="2"/>
      <c r="H303" s="2"/>
      <c r="I303" s="2"/>
      <c r="J303" s="2"/>
      <c r="K303" s="2"/>
    </row>
    <row r="304" spans="1:11" x14ac:dyDescent="0.3">
      <c r="A304" s="2" t="s">
        <v>87</v>
      </c>
      <c r="B304" s="2" t="s">
        <v>127</v>
      </c>
      <c r="C304" s="2" t="s">
        <v>128</v>
      </c>
      <c r="D304" s="2" t="s">
        <v>90</v>
      </c>
      <c r="E304" s="2" t="s">
        <v>30</v>
      </c>
      <c r="F304" s="2" t="s">
        <v>29</v>
      </c>
      <c r="G304" s="2" t="s">
        <v>23</v>
      </c>
      <c r="H304" s="2" t="s">
        <v>67</v>
      </c>
      <c r="I304" s="2" t="s">
        <v>129</v>
      </c>
      <c r="J304" s="2"/>
      <c r="K304" s="2"/>
    </row>
    <row r="305" spans="1:11" x14ac:dyDescent="0.3">
      <c r="A305" s="2" t="s">
        <v>87</v>
      </c>
      <c r="B305" s="2" t="s">
        <v>130</v>
      </c>
      <c r="C305" s="2" t="s">
        <v>131</v>
      </c>
      <c r="D305" s="2" t="s">
        <v>90</v>
      </c>
      <c r="E305" s="2" t="s">
        <v>15</v>
      </c>
      <c r="F305" s="2" t="s">
        <v>16</v>
      </c>
      <c r="G305" s="2" t="s">
        <v>18</v>
      </c>
      <c r="H305" s="2" t="s">
        <v>30</v>
      </c>
      <c r="I305" s="2" t="s">
        <v>19</v>
      </c>
      <c r="J305" s="2"/>
      <c r="K305" s="2"/>
    </row>
    <row r="306" spans="1:11" x14ac:dyDescent="0.3">
      <c r="A306" s="2" t="s">
        <v>87</v>
      </c>
      <c r="B306" s="2" t="s">
        <v>132</v>
      </c>
      <c r="C306" s="2" t="s">
        <v>133</v>
      </c>
      <c r="D306" s="2" t="s">
        <v>90</v>
      </c>
      <c r="E306" s="2" t="s">
        <v>15</v>
      </c>
      <c r="F306" s="2" t="s">
        <v>16</v>
      </c>
      <c r="G306" s="2" t="s">
        <v>18</v>
      </c>
      <c r="H306" s="2" t="s">
        <v>34</v>
      </c>
      <c r="I306" s="2" t="s">
        <v>19</v>
      </c>
      <c r="J306" s="2"/>
      <c r="K306" s="2"/>
    </row>
    <row r="307" spans="1:11" x14ac:dyDescent="0.3">
      <c r="A307" s="2" t="s">
        <v>87</v>
      </c>
      <c r="B307" s="2" t="s">
        <v>134</v>
      </c>
      <c r="C307" s="2" t="s">
        <v>135</v>
      </c>
      <c r="D307" s="2" t="s">
        <v>90</v>
      </c>
      <c r="E307" s="2" t="s">
        <v>15</v>
      </c>
      <c r="F307" s="2" t="s">
        <v>30</v>
      </c>
      <c r="G307" s="2" t="s">
        <v>29</v>
      </c>
      <c r="H307" s="2" t="s">
        <v>23</v>
      </c>
      <c r="I307" s="2" t="s">
        <v>19</v>
      </c>
      <c r="J307" s="2"/>
      <c r="K307" s="2"/>
    </row>
    <row r="308" spans="1:11" x14ac:dyDescent="0.3">
      <c r="A308" s="2" t="s">
        <v>87</v>
      </c>
      <c r="B308" s="2" t="s">
        <v>136</v>
      </c>
      <c r="C308" s="2" t="s">
        <v>137</v>
      </c>
      <c r="D308" s="2" t="s">
        <v>90</v>
      </c>
      <c r="E308" s="2" t="s">
        <v>15</v>
      </c>
      <c r="F308" s="2" t="s">
        <v>16</v>
      </c>
      <c r="G308" s="2" t="s">
        <v>18</v>
      </c>
      <c r="H308" s="2" t="s">
        <v>22</v>
      </c>
      <c r="I308" s="2" t="s">
        <v>19</v>
      </c>
      <c r="J308" s="2" t="s">
        <v>138</v>
      </c>
      <c r="K308" s="2"/>
    </row>
    <row r="309" spans="1:11" x14ac:dyDescent="0.3">
      <c r="A309" s="2" t="s">
        <v>87</v>
      </c>
      <c r="B309" s="2" t="s">
        <v>139</v>
      </c>
      <c r="C309" s="2" t="s">
        <v>140</v>
      </c>
      <c r="D309" s="2" t="s">
        <v>90</v>
      </c>
      <c r="E309" s="2" t="s">
        <v>17</v>
      </c>
      <c r="F309" s="2" t="s">
        <v>23</v>
      </c>
      <c r="G309" s="2" t="s">
        <v>30</v>
      </c>
      <c r="H309" s="2" t="s">
        <v>29</v>
      </c>
      <c r="I309" s="2" t="s">
        <v>19</v>
      </c>
      <c r="J309" s="2" t="s">
        <v>10</v>
      </c>
      <c r="K309" s="2"/>
    </row>
    <row r="310" spans="1:11" x14ac:dyDescent="0.3">
      <c r="A310" s="2" t="s">
        <v>87</v>
      </c>
      <c r="B310" s="2" t="s">
        <v>141</v>
      </c>
      <c r="C310" s="2" t="s">
        <v>142</v>
      </c>
      <c r="D310" s="2" t="s">
        <v>90</v>
      </c>
      <c r="E310" s="2" t="s">
        <v>17</v>
      </c>
      <c r="F310" s="2" t="s">
        <v>15</v>
      </c>
      <c r="G310" s="2" t="s">
        <v>24</v>
      </c>
      <c r="H310" s="2" t="s">
        <v>22</v>
      </c>
      <c r="I310" s="2" t="s">
        <v>19</v>
      </c>
      <c r="J310" s="2"/>
      <c r="K310" s="2"/>
    </row>
    <row r="311" spans="1:11" x14ac:dyDescent="0.3">
      <c r="A311" s="2" t="s">
        <v>87</v>
      </c>
      <c r="B311" s="2" t="s">
        <v>143</v>
      </c>
      <c r="C311" s="2" t="s">
        <v>21</v>
      </c>
      <c r="D311" s="2" t="s">
        <v>90</v>
      </c>
      <c r="E311" s="2" t="s">
        <v>17</v>
      </c>
      <c r="F311" s="2" t="s">
        <v>24</v>
      </c>
      <c r="G311" s="2" t="s">
        <v>23</v>
      </c>
      <c r="H311" s="2" t="s">
        <v>30</v>
      </c>
      <c r="I311" s="2" t="s">
        <v>19</v>
      </c>
      <c r="J311" s="2" t="s">
        <v>10</v>
      </c>
      <c r="K311" s="2"/>
    </row>
    <row r="312" spans="1:11" x14ac:dyDescent="0.3">
      <c r="A312" s="2" t="s">
        <v>87</v>
      </c>
      <c r="B312" s="2" t="s">
        <v>144</v>
      </c>
      <c r="C312" s="2" t="s">
        <v>145</v>
      </c>
      <c r="D312" s="2" t="s">
        <v>10</v>
      </c>
      <c r="E312" s="2"/>
      <c r="F312" s="2"/>
      <c r="G312" s="2"/>
      <c r="H312" s="2"/>
      <c r="I312" s="2"/>
      <c r="J312" s="2"/>
      <c r="K312" s="2"/>
    </row>
    <row r="313" spans="1:11" x14ac:dyDescent="0.3">
      <c r="A313" s="2" t="s">
        <v>87</v>
      </c>
      <c r="B313" s="2" t="s">
        <v>146</v>
      </c>
      <c r="C313" s="2" t="s">
        <v>147</v>
      </c>
      <c r="D313" s="2" t="s">
        <v>10</v>
      </c>
      <c r="E313" s="2"/>
      <c r="F313" s="2"/>
      <c r="G313" s="2"/>
      <c r="H313" s="2"/>
      <c r="I313" s="2"/>
      <c r="J313" s="2" t="s">
        <v>45</v>
      </c>
      <c r="K313" s="2"/>
    </row>
    <row r="314" spans="1:11" x14ac:dyDescent="0.3">
      <c r="A314" s="2" t="s">
        <v>87</v>
      </c>
      <c r="B314" s="2" t="s">
        <v>148</v>
      </c>
      <c r="C314" s="2" t="s">
        <v>149</v>
      </c>
      <c r="D314" s="2" t="s">
        <v>90</v>
      </c>
      <c r="E314" s="2" t="s">
        <v>29</v>
      </c>
      <c r="F314" s="2" t="s">
        <v>30</v>
      </c>
      <c r="G314" s="2" t="s">
        <v>18</v>
      </c>
      <c r="H314" s="2" t="s">
        <v>22</v>
      </c>
      <c r="I314" s="2" t="s">
        <v>19</v>
      </c>
      <c r="J314" s="2"/>
      <c r="K314" s="2"/>
    </row>
    <row r="315" spans="1:11" x14ac:dyDescent="0.3">
      <c r="A315" s="2" t="s">
        <v>502</v>
      </c>
      <c r="B315" s="2" t="s">
        <v>503</v>
      </c>
      <c r="C315" s="2" t="s">
        <v>322</v>
      </c>
      <c r="D315" s="2" t="s">
        <v>90</v>
      </c>
      <c r="E315" s="2" t="s">
        <v>67</v>
      </c>
      <c r="F315" s="2" t="s">
        <v>29</v>
      </c>
      <c r="G315" s="2" t="s">
        <v>23</v>
      </c>
      <c r="H315" s="2" t="s">
        <v>22</v>
      </c>
      <c r="I315" s="2" t="s">
        <v>19</v>
      </c>
      <c r="J315" s="2"/>
      <c r="K315" s="2"/>
    </row>
    <row r="316" spans="1:11" x14ac:dyDescent="0.3">
      <c r="A316" s="2" t="s">
        <v>502</v>
      </c>
      <c r="B316" s="2" t="s">
        <v>504</v>
      </c>
      <c r="C316" s="2" t="s">
        <v>243</v>
      </c>
      <c r="D316" s="2" t="s">
        <v>90</v>
      </c>
      <c r="E316" s="2" t="s">
        <v>30</v>
      </c>
      <c r="F316" s="2" t="s">
        <v>29</v>
      </c>
      <c r="G316" s="2" t="s">
        <v>23</v>
      </c>
      <c r="H316" s="2" t="s">
        <v>16</v>
      </c>
      <c r="I316" s="2" t="s">
        <v>19</v>
      </c>
      <c r="J316" s="2"/>
      <c r="K316" s="2"/>
    </row>
    <row r="317" spans="1:11" x14ac:dyDescent="0.3">
      <c r="A317" s="2" t="s">
        <v>502</v>
      </c>
      <c r="B317" s="2" t="s">
        <v>505</v>
      </c>
      <c r="C317" s="2" t="s">
        <v>506</v>
      </c>
      <c r="D317" s="2" t="s">
        <v>90</v>
      </c>
      <c r="E317" s="2" t="s">
        <v>24</v>
      </c>
      <c r="F317" s="2" t="s">
        <v>23</v>
      </c>
      <c r="G317" s="2" t="s">
        <v>30</v>
      </c>
      <c r="H317" s="2" t="s">
        <v>18</v>
      </c>
      <c r="I317" s="2" t="s">
        <v>19</v>
      </c>
      <c r="J317" s="2"/>
      <c r="K317" s="2"/>
    </row>
    <row r="318" spans="1:11" x14ac:dyDescent="0.3">
      <c r="A318" s="2" t="s">
        <v>502</v>
      </c>
      <c r="B318" s="2" t="s">
        <v>507</v>
      </c>
      <c r="C318" s="2" t="s">
        <v>234</v>
      </c>
      <c r="D318" s="2" t="s">
        <v>90</v>
      </c>
      <c r="E318" s="2" t="s">
        <v>29</v>
      </c>
      <c r="F318" s="2" t="s">
        <v>30</v>
      </c>
      <c r="G318" s="2" t="s">
        <v>34</v>
      </c>
      <c r="H318" s="2" t="s">
        <v>23</v>
      </c>
      <c r="I318" s="2" t="s">
        <v>19</v>
      </c>
      <c r="J318" s="2"/>
      <c r="K318" s="2"/>
    </row>
    <row r="319" spans="1:11" x14ac:dyDescent="0.3">
      <c r="A319" s="2" t="s">
        <v>502</v>
      </c>
      <c r="B319" s="2" t="s">
        <v>508</v>
      </c>
      <c r="C319" s="2" t="s">
        <v>111</v>
      </c>
      <c r="D319" s="2"/>
      <c r="E319" s="2"/>
      <c r="F319" s="2"/>
      <c r="G319" s="2"/>
      <c r="H319" s="2"/>
      <c r="I319" s="2"/>
      <c r="J319" s="2"/>
      <c r="K319" s="2"/>
    </row>
    <row r="320" spans="1:11" x14ac:dyDescent="0.3">
      <c r="A320" s="2" t="s">
        <v>502</v>
      </c>
      <c r="B320" s="2" t="s">
        <v>509</v>
      </c>
      <c r="C320" s="2" t="s">
        <v>280</v>
      </c>
      <c r="D320" s="2" t="s">
        <v>90</v>
      </c>
      <c r="E320" s="2" t="s">
        <v>24</v>
      </c>
      <c r="F320" s="2" t="s">
        <v>18</v>
      </c>
      <c r="G320" s="2" t="s">
        <v>34</v>
      </c>
      <c r="H320" s="2" t="s">
        <v>29</v>
      </c>
      <c r="I320" s="2" t="s">
        <v>19</v>
      </c>
      <c r="J320" s="2"/>
      <c r="K320" s="2"/>
    </row>
    <row r="321" spans="1:11" x14ac:dyDescent="0.3">
      <c r="A321" s="2" t="s">
        <v>502</v>
      </c>
      <c r="B321" s="2" t="s">
        <v>510</v>
      </c>
      <c r="C321" s="2" t="s">
        <v>511</v>
      </c>
      <c r="D321" s="2" t="s">
        <v>90</v>
      </c>
      <c r="E321" s="2" t="s">
        <v>18</v>
      </c>
      <c r="F321" s="2" t="s">
        <v>17</v>
      </c>
      <c r="G321" s="2" t="s">
        <v>15</v>
      </c>
      <c r="H321" s="2" t="s">
        <v>29</v>
      </c>
      <c r="I321" s="2" t="s">
        <v>19</v>
      </c>
      <c r="J321" s="2"/>
      <c r="K321" s="2"/>
    </row>
    <row r="322" spans="1:11" x14ac:dyDescent="0.3">
      <c r="A322" s="2" t="s">
        <v>502</v>
      </c>
      <c r="B322" s="2" t="s">
        <v>173</v>
      </c>
      <c r="C322" s="2" t="s">
        <v>107</v>
      </c>
      <c r="D322" s="2" t="s">
        <v>90</v>
      </c>
      <c r="E322" s="2" t="s">
        <v>34</v>
      </c>
      <c r="F322" s="2" t="s">
        <v>29</v>
      </c>
      <c r="G322" s="2" t="s">
        <v>24</v>
      </c>
      <c r="H322" s="2" t="s">
        <v>23</v>
      </c>
      <c r="I322" s="2" t="s">
        <v>19</v>
      </c>
      <c r="J322" s="2"/>
      <c r="K322" s="2"/>
    </row>
    <row r="323" spans="1:11" x14ac:dyDescent="0.3">
      <c r="A323" s="2" t="s">
        <v>502</v>
      </c>
      <c r="B323" s="2" t="s">
        <v>512</v>
      </c>
      <c r="C323" s="2" t="s">
        <v>243</v>
      </c>
      <c r="D323" s="2" t="s">
        <v>90</v>
      </c>
      <c r="E323" s="2" t="s">
        <v>15</v>
      </c>
      <c r="F323" s="2" t="s">
        <v>16</v>
      </c>
      <c r="G323" s="2" t="s">
        <v>18</v>
      </c>
      <c r="H323" s="2" t="s">
        <v>17</v>
      </c>
      <c r="I323" s="2" t="s">
        <v>19</v>
      </c>
      <c r="J323" s="2"/>
      <c r="K323" s="2"/>
    </row>
    <row r="324" spans="1:11" x14ac:dyDescent="0.3">
      <c r="A324" s="2" t="s">
        <v>502</v>
      </c>
      <c r="B324" s="2" t="s">
        <v>513</v>
      </c>
      <c r="C324" s="2" t="s">
        <v>491</v>
      </c>
      <c r="D324" s="2" t="s">
        <v>90</v>
      </c>
      <c r="E324" s="2" t="s">
        <v>18</v>
      </c>
      <c r="F324" s="2" t="s">
        <v>15</v>
      </c>
      <c r="G324" s="2" t="s">
        <v>16</v>
      </c>
      <c r="H324" s="2" t="s">
        <v>24</v>
      </c>
      <c r="I324" s="2" t="s">
        <v>19</v>
      </c>
      <c r="J324" s="2"/>
      <c r="K324" s="2"/>
    </row>
    <row r="325" spans="1:11" x14ac:dyDescent="0.3">
      <c r="A325" s="2" t="s">
        <v>502</v>
      </c>
      <c r="B325" s="2" t="s">
        <v>514</v>
      </c>
      <c r="C325" s="2" t="s">
        <v>515</v>
      </c>
      <c r="D325" s="2" t="s">
        <v>90</v>
      </c>
      <c r="E325" s="2" t="s">
        <v>15</v>
      </c>
      <c r="F325" s="2" t="s">
        <v>67</v>
      </c>
      <c r="G325" s="2" t="s">
        <v>30</v>
      </c>
      <c r="H325" s="2" t="s">
        <v>16</v>
      </c>
      <c r="I325" s="2" t="s">
        <v>516</v>
      </c>
      <c r="J325" s="2"/>
      <c r="K325" s="2"/>
    </row>
    <row r="326" spans="1:11" x14ac:dyDescent="0.3">
      <c r="A326" s="2" t="s">
        <v>502</v>
      </c>
      <c r="B326" s="2" t="s">
        <v>517</v>
      </c>
      <c r="C326" s="2" t="s">
        <v>518</v>
      </c>
      <c r="D326" s="2" t="s">
        <v>161</v>
      </c>
      <c r="E326" s="2"/>
      <c r="F326" s="2"/>
      <c r="G326" s="2"/>
      <c r="H326" s="2"/>
      <c r="I326" s="2"/>
      <c r="J326" s="2"/>
      <c r="K326" s="2"/>
    </row>
    <row r="327" spans="1:11" x14ac:dyDescent="0.3">
      <c r="A327" s="2" t="s">
        <v>502</v>
      </c>
      <c r="B327" s="2" t="s">
        <v>519</v>
      </c>
      <c r="C327" s="2" t="s">
        <v>520</v>
      </c>
      <c r="D327" s="2" t="s">
        <v>90</v>
      </c>
      <c r="E327" s="2" t="s">
        <v>23</v>
      </c>
      <c r="F327" s="2" t="s">
        <v>30</v>
      </c>
      <c r="G327" s="2" t="s">
        <v>67</v>
      </c>
      <c r="H327" s="2" t="s">
        <v>29</v>
      </c>
      <c r="I327" s="2" t="s">
        <v>19</v>
      </c>
      <c r="J327" s="2"/>
      <c r="K327" s="2"/>
    </row>
    <row r="328" spans="1:11" x14ac:dyDescent="0.3">
      <c r="A328" s="2" t="s">
        <v>502</v>
      </c>
      <c r="B328" s="2" t="s">
        <v>521</v>
      </c>
      <c r="C328" s="2" t="s">
        <v>142</v>
      </c>
      <c r="D328" s="2" t="s">
        <v>90</v>
      </c>
      <c r="E328" s="2" t="s">
        <v>22</v>
      </c>
      <c r="F328" s="2" t="s">
        <v>67</v>
      </c>
      <c r="G328" s="2" t="s">
        <v>15</v>
      </c>
      <c r="H328" s="2" t="s">
        <v>29</v>
      </c>
      <c r="I328" s="2" t="s">
        <v>19</v>
      </c>
      <c r="J328" s="2"/>
      <c r="K328" s="2"/>
    </row>
    <row r="329" spans="1:11" x14ac:dyDescent="0.3">
      <c r="A329" s="2" t="s">
        <v>502</v>
      </c>
      <c r="B329" s="2" t="s">
        <v>522</v>
      </c>
      <c r="C329" s="2" t="s">
        <v>523</v>
      </c>
      <c r="D329" s="2" t="s">
        <v>90</v>
      </c>
      <c r="E329" s="2" t="s">
        <v>34</v>
      </c>
      <c r="F329" s="2" t="s">
        <v>29</v>
      </c>
      <c r="G329" s="2" t="s">
        <v>24</v>
      </c>
      <c r="H329" s="2" t="s">
        <v>22</v>
      </c>
      <c r="I329" s="2" t="s">
        <v>19</v>
      </c>
      <c r="J329" s="2"/>
      <c r="K329" s="2"/>
    </row>
    <row r="330" spans="1:11" x14ac:dyDescent="0.3">
      <c r="A330" s="2" t="s">
        <v>502</v>
      </c>
      <c r="B330" s="2" t="s">
        <v>524</v>
      </c>
      <c r="C330" s="2" t="s">
        <v>231</v>
      </c>
      <c r="D330" s="2" t="s">
        <v>90</v>
      </c>
      <c r="E330" s="2" t="s">
        <v>16</v>
      </c>
      <c r="F330" s="2" t="s">
        <v>18</v>
      </c>
      <c r="G330" s="2" t="s">
        <v>15</v>
      </c>
      <c r="H330" s="2" t="s">
        <v>17</v>
      </c>
      <c r="I330" s="2" t="s">
        <v>19</v>
      </c>
      <c r="J330" s="2"/>
      <c r="K330" s="2"/>
    </row>
    <row r="331" spans="1:11" x14ac:dyDescent="0.3">
      <c r="A331" s="2" t="s">
        <v>502</v>
      </c>
      <c r="B331" s="2" t="s">
        <v>525</v>
      </c>
      <c r="C331" s="2" t="s">
        <v>526</v>
      </c>
      <c r="D331" s="2" t="s">
        <v>90</v>
      </c>
      <c r="E331" s="2" t="s">
        <v>34</v>
      </c>
      <c r="F331" s="2" t="s">
        <v>22</v>
      </c>
      <c r="G331" s="2" t="s">
        <v>23</v>
      </c>
      <c r="H331" s="2" t="s">
        <v>16</v>
      </c>
      <c r="I331" s="2" t="s">
        <v>19</v>
      </c>
      <c r="J331" s="2"/>
      <c r="K331" s="2"/>
    </row>
    <row r="332" spans="1:11" x14ac:dyDescent="0.3">
      <c r="A332" s="2" t="s">
        <v>502</v>
      </c>
      <c r="B332" s="2" t="s">
        <v>527</v>
      </c>
      <c r="C332" s="2" t="s">
        <v>528</v>
      </c>
      <c r="D332" s="2" t="s">
        <v>90</v>
      </c>
      <c r="E332" s="2" t="s">
        <v>15</v>
      </c>
      <c r="F332" s="2" t="s">
        <v>16</v>
      </c>
      <c r="G332" s="2" t="s">
        <v>18</v>
      </c>
      <c r="H332" s="2" t="s">
        <v>22</v>
      </c>
      <c r="I332" s="2" t="s">
        <v>19</v>
      </c>
      <c r="J332" s="2"/>
      <c r="K332" s="2"/>
    </row>
    <row r="333" spans="1:11" x14ac:dyDescent="0.3">
      <c r="A333" s="2" t="s">
        <v>502</v>
      </c>
      <c r="B333" s="2" t="s">
        <v>527</v>
      </c>
      <c r="C333" s="2" t="s">
        <v>529</v>
      </c>
      <c r="D333" s="2" t="s">
        <v>90</v>
      </c>
      <c r="E333" s="2" t="s">
        <v>29</v>
      </c>
      <c r="F333" s="2" t="s">
        <v>23</v>
      </c>
      <c r="G333" s="2" t="s">
        <v>24</v>
      </c>
      <c r="H333" s="2" t="s">
        <v>30</v>
      </c>
      <c r="I333" s="2" t="s">
        <v>19</v>
      </c>
      <c r="J333" s="2"/>
      <c r="K333" s="2"/>
    </row>
    <row r="334" spans="1:11" x14ac:dyDescent="0.3">
      <c r="A334" s="2" t="s">
        <v>502</v>
      </c>
      <c r="B334" s="2" t="s">
        <v>530</v>
      </c>
      <c r="C334" s="2" t="s">
        <v>21</v>
      </c>
      <c r="D334" s="2" t="s">
        <v>90</v>
      </c>
      <c r="E334" s="2" t="s">
        <v>18</v>
      </c>
      <c r="F334" s="2" t="s">
        <v>16</v>
      </c>
      <c r="G334" s="2" t="s">
        <v>15</v>
      </c>
      <c r="H334" s="2" t="s">
        <v>24</v>
      </c>
      <c r="I334" s="2" t="s">
        <v>19</v>
      </c>
      <c r="J334" s="2"/>
      <c r="K334" s="2"/>
    </row>
    <row r="335" spans="1:11" x14ac:dyDescent="0.3">
      <c r="A335" s="2" t="s">
        <v>502</v>
      </c>
      <c r="B335" s="2" t="s">
        <v>531</v>
      </c>
      <c r="C335" s="2" t="s">
        <v>99</v>
      </c>
      <c r="D335" s="2" t="s">
        <v>90</v>
      </c>
      <c r="E335" s="2" t="s">
        <v>24</v>
      </c>
      <c r="F335" s="2" t="s">
        <v>16</v>
      </c>
      <c r="G335" s="2" t="s">
        <v>34</v>
      </c>
      <c r="H335" s="2" t="s">
        <v>30</v>
      </c>
      <c r="I335" s="2" t="s">
        <v>19</v>
      </c>
      <c r="J335" s="2"/>
      <c r="K335" s="2"/>
    </row>
    <row r="336" spans="1:11" x14ac:dyDescent="0.3">
      <c r="A336" s="2" t="s">
        <v>502</v>
      </c>
      <c r="B336" s="2" t="s">
        <v>532</v>
      </c>
      <c r="C336" s="2" t="s">
        <v>480</v>
      </c>
      <c r="D336" s="2" t="s">
        <v>90</v>
      </c>
      <c r="E336" s="2" t="s">
        <v>29</v>
      </c>
      <c r="F336" s="2" t="s">
        <v>23</v>
      </c>
      <c r="G336" s="2" t="s">
        <v>17</v>
      </c>
      <c r="H336" s="2" t="s">
        <v>30</v>
      </c>
      <c r="I336" s="2" t="s">
        <v>19</v>
      </c>
      <c r="J336" s="2"/>
      <c r="K336" s="2"/>
    </row>
    <row r="337" spans="1:11" x14ac:dyDescent="0.3">
      <c r="A337" s="2" t="s">
        <v>502</v>
      </c>
      <c r="B337" s="2" t="s">
        <v>533</v>
      </c>
      <c r="C337" s="2" t="s">
        <v>534</v>
      </c>
      <c r="D337" s="2" t="s">
        <v>90</v>
      </c>
      <c r="E337" s="2" t="s">
        <v>15</v>
      </c>
      <c r="F337" s="2" t="s">
        <v>16</v>
      </c>
      <c r="G337" s="2" t="s">
        <v>18</v>
      </c>
      <c r="H337" s="2" t="s">
        <v>22</v>
      </c>
      <c r="I337" s="2" t="s">
        <v>19</v>
      </c>
      <c r="J337" s="2"/>
      <c r="K337" s="2"/>
    </row>
    <row r="338" spans="1:11" x14ac:dyDescent="0.3">
      <c r="A338" s="2" t="s">
        <v>502</v>
      </c>
      <c r="B338" s="2" t="s">
        <v>535</v>
      </c>
      <c r="C338" s="2" t="s">
        <v>536</v>
      </c>
      <c r="D338" s="2" t="s">
        <v>90</v>
      </c>
      <c r="E338" s="2" t="s">
        <v>15</v>
      </c>
      <c r="F338" s="2" t="s">
        <v>16</v>
      </c>
      <c r="G338" s="2" t="s">
        <v>18</v>
      </c>
      <c r="H338" s="2" t="s">
        <v>17</v>
      </c>
      <c r="I338" s="2" t="s">
        <v>19</v>
      </c>
      <c r="J338" s="2"/>
      <c r="K338" s="2"/>
    </row>
    <row r="339" spans="1:11" x14ac:dyDescent="0.3">
      <c r="A339" s="2" t="s">
        <v>502</v>
      </c>
      <c r="B339" s="2" t="s">
        <v>537</v>
      </c>
      <c r="C339" s="2" t="s">
        <v>538</v>
      </c>
      <c r="D339" s="2" t="s">
        <v>90</v>
      </c>
      <c r="E339" s="2" t="s">
        <v>18</v>
      </c>
      <c r="F339" s="2" t="s">
        <v>15</v>
      </c>
      <c r="G339" s="2" t="s">
        <v>16</v>
      </c>
      <c r="H339" s="2" t="s">
        <v>34</v>
      </c>
      <c r="I339" s="2" t="s">
        <v>19</v>
      </c>
      <c r="J339" s="2" t="s">
        <v>161</v>
      </c>
      <c r="K339" s="2"/>
    </row>
    <row r="340" spans="1:11" x14ac:dyDescent="0.3">
      <c r="A340" s="2" t="s">
        <v>502</v>
      </c>
      <c r="B340" s="2" t="s">
        <v>539</v>
      </c>
      <c r="C340" s="2" t="s">
        <v>540</v>
      </c>
      <c r="D340" s="2" t="s">
        <v>90</v>
      </c>
      <c r="E340" s="2" t="s">
        <v>16</v>
      </c>
      <c r="F340" s="2" t="s">
        <v>15</v>
      </c>
      <c r="G340" s="2" t="s">
        <v>18</v>
      </c>
      <c r="H340" s="2" t="s">
        <v>67</v>
      </c>
      <c r="I340" s="2" t="s">
        <v>19</v>
      </c>
      <c r="J340" s="2"/>
      <c r="K340" s="2"/>
    </row>
    <row r="341" spans="1:11" x14ac:dyDescent="0.3">
      <c r="A341" s="2" t="s">
        <v>502</v>
      </c>
      <c r="B341" s="2" t="s">
        <v>541</v>
      </c>
      <c r="C341" s="2" t="s">
        <v>542</v>
      </c>
      <c r="D341" s="2" t="s">
        <v>90</v>
      </c>
      <c r="E341" s="2" t="s">
        <v>15</v>
      </c>
      <c r="F341" s="2" t="s">
        <v>16</v>
      </c>
      <c r="G341" s="2" t="s">
        <v>22</v>
      </c>
      <c r="H341" s="2" t="s">
        <v>67</v>
      </c>
      <c r="I341" s="2" t="s">
        <v>19</v>
      </c>
      <c r="J341" s="2"/>
      <c r="K341" s="2"/>
    </row>
    <row r="342" spans="1:11" x14ac:dyDescent="0.3">
      <c r="A342" s="2" t="s">
        <v>502</v>
      </c>
      <c r="B342" s="2" t="s">
        <v>543</v>
      </c>
      <c r="C342" s="2" t="s">
        <v>544</v>
      </c>
      <c r="D342" s="2" t="s">
        <v>90</v>
      </c>
      <c r="E342" s="2" t="s">
        <v>15</v>
      </c>
      <c r="F342" s="2" t="s">
        <v>18</v>
      </c>
      <c r="G342" s="2" t="s">
        <v>16</v>
      </c>
      <c r="H342" s="2" t="s">
        <v>34</v>
      </c>
      <c r="I342" s="2" t="s">
        <v>19</v>
      </c>
      <c r="J342" s="2"/>
      <c r="K342" s="2"/>
    </row>
    <row r="343" spans="1:11" x14ac:dyDescent="0.3">
      <c r="A343" s="2" t="s">
        <v>502</v>
      </c>
      <c r="B343" s="2" t="s">
        <v>545</v>
      </c>
      <c r="C343" s="2" t="s">
        <v>546</v>
      </c>
      <c r="D343" s="2" t="s">
        <v>90</v>
      </c>
      <c r="E343" s="2" t="s">
        <v>24</v>
      </c>
      <c r="F343" s="2" t="s">
        <v>18</v>
      </c>
      <c r="G343" s="2" t="s">
        <v>15</v>
      </c>
      <c r="H343" s="2" t="s">
        <v>30</v>
      </c>
      <c r="I343" s="2" t="s">
        <v>19</v>
      </c>
      <c r="J343" s="2"/>
      <c r="K343" s="2"/>
    </row>
    <row r="344" spans="1:11" x14ac:dyDescent="0.3">
      <c r="A344" s="2" t="s">
        <v>502</v>
      </c>
      <c r="B344" s="2" t="s">
        <v>547</v>
      </c>
      <c r="C344" s="2" t="s">
        <v>548</v>
      </c>
      <c r="D344" s="2" t="s">
        <v>90</v>
      </c>
      <c r="E344" s="2" t="s">
        <v>24</v>
      </c>
      <c r="F344" s="2" t="s">
        <v>18</v>
      </c>
      <c r="G344" s="2" t="s">
        <v>23</v>
      </c>
      <c r="H344" s="2" t="s">
        <v>34</v>
      </c>
      <c r="I344" s="2" t="s">
        <v>19</v>
      </c>
      <c r="J344" s="2"/>
      <c r="K344" s="2"/>
    </row>
    <row r="345" spans="1:11" x14ac:dyDescent="0.3">
      <c r="A345" s="2" t="s">
        <v>502</v>
      </c>
      <c r="B345" s="2" t="s">
        <v>549</v>
      </c>
      <c r="C345" s="2" t="s">
        <v>550</v>
      </c>
      <c r="D345" s="2" t="s">
        <v>90</v>
      </c>
      <c r="E345" s="2" t="s">
        <v>15</v>
      </c>
      <c r="F345" s="2" t="s">
        <v>16</v>
      </c>
      <c r="G345" s="2" t="s">
        <v>23</v>
      </c>
      <c r="H345" s="2" t="s">
        <v>67</v>
      </c>
      <c r="I345" s="2" t="s">
        <v>19</v>
      </c>
      <c r="J345" s="2"/>
      <c r="K345" s="2"/>
    </row>
    <row r="346" spans="1:11" x14ac:dyDescent="0.3">
      <c r="A346" s="2" t="s">
        <v>502</v>
      </c>
      <c r="B346" s="2" t="s">
        <v>551</v>
      </c>
      <c r="C346" s="2" t="s">
        <v>552</v>
      </c>
      <c r="D346" s="2" t="s">
        <v>90</v>
      </c>
      <c r="E346" s="2" t="s">
        <v>24</v>
      </c>
      <c r="F346" s="2" t="s">
        <v>18</v>
      </c>
      <c r="G346" s="2" t="s">
        <v>30</v>
      </c>
      <c r="H346" s="2" t="s">
        <v>16</v>
      </c>
      <c r="I346" s="2" t="s">
        <v>19</v>
      </c>
      <c r="J346" s="2"/>
      <c r="K346" s="2"/>
    </row>
  </sheetData>
  <sortState ref="A2:K346">
    <sortCondition ref="A2:A346"/>
    <sortCondition ref="B2:B346"/>
    <sortCondition ref="C2:C3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297C-6656-423E-BB0F-4835462A9A7E}">
  <dimension ref="A1:AE346"/>
  <sheetViews>
    <sheetView zoomScale="145" zoomScaleNormal="145" workbookViewId="0">
      <pane ySplit="1" topLeftCell="A293" activePane="bottomLeft" state="frozen"/>
      <selection activeCell="I1" sqref="I1"/>
      <selection pane="bottomLeft" activeCell="A307" sqref="A307:XFD307"/>
    </sheetView>
  </sheetViews>
  <sheetFormatPr baseColWidth="10" defaultColWidth="12" defaultRowHeight="13.8" x14ac:dyDescent="0.3"/>
  <cols>
    <col min="1" max="1" width="12.75" style="4" bestFit="1" customWidth="1"/>
    <col min="2" max="2" width="7.625" style="4" bestFit="1" customWidth="1"/>
    <col min="3" max="3" width="25.75" style="4" bestFit="1" customWidth="1"/>
    <col min="4" max="4" width="14.625" style="4" bestFit="1" customWidth="1"/>
    <col min="5" max="5" width="12.375" style="4" bestFit="1" customWidth="1"/>
    <col min="6" max="6" width="11.75" style="4" bestFit="1" customWidth="1"/>
    <col min="7" max="7" width="26" style="4" customWidth="1"/>
    <col min="8" max="8" width="25.375" style="4" customWidth="1"/>
    <col min="9" max="12" width="81.75" style="4" customWidth="1"/>
    <col min="13" max="13" width="60.75" style="4" customWidth="1"/>
    <col min="14" max="14" width="5.375" customWidth="1"/>
    <col min="15" max="20" width="12" style="4"/>
    <col min="21" max="31" width="5.375" style="2" customWidth="1"/>
    <col min="32" max="16384" width="12" style="4"/>
  </cols>
  <sheetData>
    <row r="1" spans="1:31" ht="14.4" x14ac:dyDescent="0.3">
      <c r="A1" s="4" t="s">
        <v>661</v>
      </c>
      <c r="B1" s="1" t="s">
        <v>0</v>
      </c>
      <c r="C1" s="1" t="s">
        <v>1</v>
      </c>
      <c r="D1" s="1" t="s">
        <v>2</v>
      </c>
      <c r="E1" s="4" t="s">
        <v>660</v>
      </c>
      <c r="F1" s="1" t="s">
        <v>3</v>
      </c>
      <c r="G1" s="1" t="s">
        <v>6</v>
      </c>
      <c r="H1" s="1"/>
      <c r="I1" s="1" t="s">
        <v>4</v>
      </c>
      <c r="J1" s="1" t="s">
        <v>4</v>
      </c>
      <c r="K1" s="1" t="s">
        <v>4</v>
      </c>
      <c r="L1" s="1" t="s">
        <v>4</v>
      </c>
      <c r="M1" s="1" t="s">
        <v>5</v>
      </c>
      <c r="O1" s="2" t="s">
        <v>1015</v>
      </c>
      <c r="P1" s="2" t="s">
        <v>1016</v>
      </c>
      <c r="Q1" s="2" t="s">
        <v>1017</v>
      </c>
      <c r="R1" s="2" t="s">
        <v>1018</v>
      </c>
      <c r="U1" s="2">
        <v>2</v>
      </c>
      <c r="V1" s="2">
        <v>3</v>
      </c>
      <c r="W1" s="2">
        <v>5</v>
      </c>
      <c r="X1" s="2">
        <v>7</v>
      </c>
      <c r="Y1" s="2">
        <v>11</v>
      </c>
      <c r="Z1" s="2">
        <v>13</v>
      </c>
      <c r="AA1" s="2">
        <v>17</v>
      </c>
      <c r="AB1" s="2">
        <v>19</v>
      </c>
      <c r="AC1" s="2">
        <v>23</v>
      </c>
      <c r="AD1" s="2">
        <v>29</v>
      </c>
      <c r="AE1" s="2">
        <v>31</v>
      </c>
    </row>
    <row r="2" spans="1:31" x14ac:dyDescent="0.3">
      <c r="A2" s="4" t="s">
        <v>662</v>
      </c>
      <c r="B2" s="2">
        <v>201</v>
      </c>
      <c r="C2" s="2" t="s">
        <v>8</v>
      </c>
      <c r="D2" s="2" t="s">
        <v>9</v>
      </c>
      <c r="E2" s="5">
        <v>39052</v>
      </c>
      <c r="F2" s="54" t="s">
        <v>10</v>
      </c>
      <c r="G2" s="2"/>
      <c r="H2" s="2"/>
      <c r="I2" s="2"/>
      <c r="J2" s="2"/>
      <c r="K2" s="2"/>
      <c r="L2" s="2"/>
      <c r="M2" s="2"/>
    </row>
    <row r="3" spans="1:31" x14ac:dyDescent="0.3">
      <c r="A3" s="4" t="s">
        <v>663</v>
      </c>
      <c r="B3" s="2" t="s">
        <v>11</v>
      </c>
      <c r="C3" s="2" t="s">
        <v>12</v>
      </c>
      <c r="D3" s="2" t="s">
        <v>13</v>
      </c>
      <c r="E3" s="5">
        <v>39403</v>
      </c>
      <c r="F3" s="2" t="s">
        <v>14</v>
      </c>
      <c r="G3" s="2"/>
      <c r="H3" s="2"/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O3" s="4">
        <f>LOOKUP(I3,stats!$A$2:$B$12)</f>
        <v>17</v>
      </c>
      <c r="P3" s="4">
        <f>LOOKUP(J3,stats!$A$2:$B$12)</f>
        <v>23</v>
      </c>
      <c r="Q3" s="4">
        <f>LOOKUP(K3,stats!$A$2:$B$12)</f>
        <v>7</v>
      </c>
      <c r="R3" s="4">
        <f>LOOKUP(L3,stats!$A$2:$B$12)</f>
        <v>31</v>
      </c>
      <c r="S3" s="4">
        <f t="shared" ref="S3:S11" si="0">O3*P3*Q3*R3</f>
        <v>84847</v>
      </c>
      <c r="U3" s="2" t="str">
        <f t="shared" ref="U3:AE11" si="1">IF(INT($S3/U$1)=$S3/U$1,"X","")</f>
        <v/>
      </c>
      <c r="V3" s="2" t="str">
        <f t="shared" si="1"/>
        <v/>
      </c>
      <c r="W3" s="2" t="str">
        <f t="shared" si="1"/>
        <v/>
      </c>
      <c r="X3" s="2" t="str">
        <f t="shared" si="1"/>
        <v>X</v>
      </c>
      <c r="Y3" s="2" t="str">
        <f t="shared" si="1"/>
        <v/>
      </c>
      <c r="Z3" s="2" t="str">
        <f t="shared" si="1"/>
        <v/>
      </c>
      <c r="AA3" s="2" t="str">
        <f t="shared" si="1"/>
        <v>X</v>
      </c>
      <c r="AB3" s="2" t="str">
        <f t="shared" si="1"/>
        <v/>
      </c>
      <c r="AC3" s="2" t="str">
        <f t="shared" si="1"/>
        <v>X</v>
      </c>
      <c r="AD3" s="2" t="str">
        <f t="shared" si="1"/>
        <v/>
      </c>
      <c r="AE3" s="2" t="str">
        <f t="shared" si="1"/>
        <v>X</v>
      </c>
    </row>
    <row r="4" spans="1:31" x14ac:dyDescent="0.3">
      <c r="A4" s="4" t="s">
        <v>664</v>
      </c>
      <c r="B4" s="2" t="s">
        <v>11</v>
      </c>
      <c r="C4" s="2" t="s">
        <v>20</v>
      </c>
      <c r="D4" s="2" t="s">
        <v>21</v>
      </c>
      <c r="E4" s="5">
        <v>39228</v>
      </c>
      <c r="F4" s="2" t="s">
        <v>14</v>
      </c>
      <c r="G4" s="2" t="s">
        <v>26</v>
      </c>
      <c r="H4" s="2"/>
      <c r="I4" s="2" t="s">
        <v>15</v>
      </c>
      <c r="J4" s="2" t="s">
        <v>22</v>
      </c>
      <c r="K4" s="2" t="s">
        <v>23</v>
      </c>
      <c r="L4" s="2" t="s">
        <v>24</v>
      </c>
      <c r="M4" s="2" t="s">
        <v>25</v>
      </c>
      <c r="O4" s="4">
        <f>LOOKUP(I4,stats!$A$2:$B$12)</f>
        <v>17</v>
      </c>
      <c r="P4" s="4">
        <f>LOOKUP(J4,stats!$A$2:$B$12)</f>
        <v>19</v>
      </c>
      <c r="Q4" s="4">
        <f>LOOKUP(K4,stats!$A$2:$B$12)</f>
        <v>5</v>
      </c>
      <c r="R4" s="4">
        <f>LOOKUP(L4,stats!$A$2:$B$12)</f>
        <v>2</v>
      </c>
      <c r="S4" s="4">
        <f t="shared" si="0"/>
        <v>3230</v>
      </c>
      <c r="U4" s="2" t="str">
        <f t="shared" si="1"/>
        <v>X</v>
      </c>
      <c r="V4" s="2" t="str">
        <f t="shared" si="1"/>
        <v/>
      </c>
      <c r="W4" s="2" t="str">
        <f t="shared" si="1"/>
        <v>X</v>
      </c>
      <c r="X4" s="2" t="str">
        <f t="shared" si="1"/>
        <v/>
      </c>
      <c r="Y4" s="2" t="str">
        <f t="shared" si="1"/>
        <v/>
      </c>
      <c r="Z4" s="2" t="str">
        <f t="shared" si="1"/>
        <v/>
      </c>
      <c r="AA4" s="2" t="str">
        <f t="shared" si="1"/>
        <v>X</v>
      </c>
      <c r="AB4" s="2" t="str">
        <f t="shared" si="1"/>
        <v>X</v>
      </c>
      <c r="AC4" s="2" t="str">
        <f t="shared" si="1"/>
        <v/>
      </c>
      <c r="AD4" s="2" t="str">
        <f t="shared" si="1"/>
        <v/>
      </c>
      <c r="AE4" s="2" t="str">
        <f t="shared" si="1"/>
        <v/>
      </c>
    </row>
    <row r="5" spans="1:31" x14ac:dyDescent="0.3">
      <c r="A5" s="4" t="s">
        <v>665</v>
      </c>
      <c r="B5" s="2" t="s">
        <v>11</v>
      </c>
      <c r="C5" s="2" t="s">
        <v>27</v>
      </c>
      <c r="D5" s="2" t="s">
        <v>28</v>
      </c>
      <c r="E5" s="5">
        <v>39263</v>
      </c>
      <c r="F5" s="2" t="s">
        <v>14</v>
      </c>
      <c r="G5" s="2"/>
      <c r="H5" s="2"/>
      <c r="I5" s="2" t="s">
        <v>29</v>
      </c>
      <c r="J5" s="2" t="s">
        <v>15</v>
      </c>
      <c r="K5" s="2" t="s">
        <v>22</v>
      </c>
      <c r="L5" s="2" t="s">
        <v>30</v>
      </c>
      <c r="M5" s="2" t="s">
        <v>19</v>
      </c>
      <c r="O5" s="4">
        <f>LOOKUP(I5,stats!$A$2:$B$12)</f>
        <v>3</v>
      </c>
      <c r="P5" s="4">
        <f>LOOKUP(J5,stats!$A$2:$B$12)</f>
        <v>17</v>
      </c>
      <c r="Q5" s="4">
        <f>LOOKUP(K5,stats!$A$2:$B$12)</f>
        <v>19</v>
      </c>
      <c r="R5" s="4">
        <f>LOOKUP(L5,stats!$A$2:$B$12)</f>
        <v>29</v>
      </c>
      <c r="S5" s="4">
        <f t="shared" si="0"/>
        <v>28101</v>
      </c>
      <c r="U5" s="2" t="str">
        <f t="shared" si="1"/>
        <v/>
      </c>
      <c r="V5" s="2" t="str">
        <f t="shared" si="1"/>
        <v>X</v>
      </c>
      <c r="W5" s="2" t="str">
        <f t="shared" si="1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>X</v>
      </c>
      <c r="AB5" s="2" t="str">
        <f t="shared" si="1"/>
        <v>X</v>
      </c>
      <c r="AC5" s="2" t="str">
        <f t="shared" si="1"/>
        <v/>
      </c>
      <c r="AD5" s="2" t="str">
        <f t="shared" si="1"/>
        <v>X</v>
      </c>
      <c r="AE5" s="2" t="str">
        <f t="shared" si="1"/>
        <v/>
      </c>
    </row>
    <row r="6" spans="1:31" x14ac:dyDescent="0.3">
      <c r="A6" s="4" t="s">
        <v>666</v>
      </c>
      <c r="B6" s="2" t="s">
        <v>11</v>
      </c>
      <c r="C6" s="2" t="s">
        <v>31</v>
      </c>
      <c r="D6" s="2" t="s">
        <v>32</v>
      </c>
      <c r="E6" s="5">
        <v>39364</v>
      </c>
      <c r="F6" s="2" t="s">
        <v>14</v>
      </c>
      <c r="G6" s="2"/>
      <c r="H6" s="2"/>
      <c r="I6" s="2" t="s">
        <v>24</v>
      </c>
      <c r="J6" s="2" t="s">
        <v>30</v>
      </c>
      <c r="K6" s="2" t="s">
        <v>29</v>
      </c>
      <c r="L6" s="2" t="s">
        <v>23</v>
      </c>
      <c r="M6" s="2" t="s">
        <v>19</v>
      </c>
      <c r="O6" s="4">
        <f>LOOKUP(I6,stats!$A$2:$B$12)</f>
        <v>2</v>
      </c>
      <c r="P6" s="4">
        <f>LOOKUP(J6,stats!$A$2:$B$12)</f>
        <v>29</v>
      </c>
      <c r="Q6" s="4">
        <f>LOOKUP(K6,stats!$A$2:$B$12)</f>
        <v>3</v>
      </c>
      <c r="R6" s="4">
        <f>LOOKUP(L6,stats!$A$2:$B$12)</f>
        <v>5</v>
      </c>
      <c r="S6" s="4">
        <f t="shared" si="0"/>
        <v>870</v>
      </c>
      <c r="U6" s="2" t="str">
        <f t="shared" si="1"/>
        <v>X</v>
      </c>
      <c r="V6" s="2" t="str">
        <f t="shared" si="1"/>
        <v>X</v>
      </c>
      <c r="W6" s="2" t="str">
        <f t="shared" si="1"/>
        <v>X</v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>X</v>
      </c>
      <c r="AE6" s="2" t="str">
        <f t="shared" si="1"/>
        <v/>
      </c>
    </row>
    <row r="7" spans="1:31" x14ac:dyDescent="0.3">
      <c r="A7" s="4" t="s">
        <v>667</v>
      </c>
      <c r="B7" s="2" t="s">
        <v>11</v>
      </c>
      <c r="C7" s="2" t="s">
        <v>31</v>
      </c>
      <c r="D7" s="2" t="s">
        <v>33</v>
      </c>
      <c r="E7" s="5">
        <v>39364</v>
      </c>
      <c r="F7" s="2" t="s">
        <v>14</v>
      </c>
      <c r="G7" s="2" t="s">
        <v>10</v>
      </c>
      <c r="H7" s="2"/>
      <c r="I7" s="2" t="s">
        <v>24</v>
      </c>
      <c r="J7" s="2" t="s">
        <v>29</v>
      </c>
      <c r="K7" s="2" t="s">
        <v>30</v>
      </c>
      <c r="L7" s="2" t="s">
        <v>34</v>
      </c>
      <c r="M7" s="2" t="s">
        <v>19</v>
      </c>
      <c r="O7" s="4">
        <f>LOOKUP(I7,stats!$A$2:$B$12)</f>
        <v>2</v>
      </c>
      <c r="P7" s="4">
        <f>LOOKUP(J7,stats!$A$2:$B$12)</f>
        <v>3</v>
      </c>
      <c r="Q7" s="4">
        <f>LOOKUP(K7,stats!$A$2:$B$12)</f>
        <v>29</v>
      </c>
      <c r="R7" s="4">
        <f>LOOKUP(L7,stats!$A$2:$B$12)</f>
        <v>13</v>
      </c>
      <c r="S7" s="4">
        <f t="shared" si="0"/>
        <v>2262</v>
      </c>
      <c r="U7" s="2" t="str">
        <f t="shared" si="1"/>
        <v>X</v>
      </c>
      <c r="V7" s="2" t="str">
        <f t="shared" si="1"/>
        <v>X</v>
      </c>
      <c r="W7" s="2" t="str">
        <f t="shared" si="1"/>
        <v/>
      </c>
      <c r="X7" s="2" t="str">
        <f t="shared" si="1"/>
        <v/>
      </c>
      <c r="Y7" s="2" t="str">
        <f t="shared" si="1"/>
        <v/>
      </c>
      <c r="Z7" s="2" t="str">
        <f t="shared" si="1"/>
        <v>X</v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>X</v>
      </c>
      <c r="AE7" s="2" t="str">
        <f t="shared" si="1"/>
        <v/>
      </c>
    </row>
    <row r="8" spans="1:31" x14ac:dyDescent="0.3">
      <c r="A8" s="4" t="s">
        <v>668</v>
      </c>
      <c r="B8" s="2" t="s">
        <v>11</v>
      </c>
      <c r="C8" s="2" t="s">
        <v>35</v>
      </c>
      <c r="D8" s="2" t="s">
        <v>36</v>
      </c>
      <c r="E8" s="5">
        <v>39428</v>
      </c>
      <c r="F8" s="2" t="s">
        <v>14</v>
      </c>
      <c r="G8" s="2"/>
      <c r="H8" s="2"/>
      <c r="I8" s="2" t="s">
        <v>24</v>
      </c>
      <c r="J8" s="2" t="s">
        <v>29</v>
      </c>
      <c r="K8" s="2" t="s">
        <v>23</v>
      </c>
      <c r="L8" s="2" t="s">
        <v>30</v>
      </c>
      <c r="M8" s="2" t="s">
        <v>19</v>
      </c>
      <c r="O8" s="4">
        <f>LOOKUP(I8,stats!$A$2:$B$12)</f>
        <v>2</v>
      </c>
      <c r="P8" s="4">
        <f>LOOKUP(J8,stats!$A$2:$B$12)</f>
        <v>3</v>
      </c>
      <c r="Q8" s="4">
        <f>LOOKUP(K8,stats!$A$2:$B$12)</f>
        <v>5</v>
      </c>
      <c r="R8" s="4">
        <f>LOOKUP(L8,stats!$A$2:$B$12)</f>
        <v>29</v>
      </c>
      <c r="S8" s="4">
        <f t="shared" si="0"/>
        <v>870</v>
      </c>
      <c r="U8" s="2" t="str">
        <f t="shared" si="1"/>
        <v>X</v>
      </c>
      <c r="V8" s="2" t="str">
        <f t="shared" si="1"/>
        <v>X</v>
      </c>
      <c r="W8" s="2" t="str">
        <f t="shared" si="1"/>
        <v>X</v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>X</v>
      </c>
      <c r="AE8" s="2" t="str">
        <f t="shared" si="1"/>
        <v/>
      </c>
    </row>
    <row r="9" spans="1:31" s="14" customFormat="1" x14ac:dyDescent="0.3">
      <c r="A9" s="4" t="s">
        <v>669</v>
      </c>
      <c r="B9" s="2" t="s">
        <v>11</v>
      </c>
      <c r="C9" s="2" t="s">
        <v>37</v>
      </c>
      <c r="D9" s="2" t="s">
        <v>38</v>
      </c>
      <c r="E9" s="5">
        <v>39262</v>
      </c>
      <c r="F9" s="2" t="s">
        <v>14</v>
      </c>
      <c r="G9" s="2"/>
      <c r="H9" s="2"/>
      <c r="I9" s="2" t="s">
        <v>15</v>
      </c>
      <c r="J9" s="2" t="s">
        <v>30</v>
      </c>
      <c r="K9" s="2" t="s">
        <v>23</v>
      </c>
      <c r="L9" s="2" t="s">
        <v>22</v>
      </c>
      <c r="M9" s="2" t="s">
        <v>19</v>
      </c>
      <c r="N9"/>
      <c r="O9" s="4">
        <f>LOOKUP(I9,stats!$A$2:$B$12)</f>
        <v>17</v>
      </c>
      <c r="P9" s="4">
        <f>LOOKUP(J9,stats!$A$2:$B$12)</f>
        <v>29</v>
      </c>
      <c r="Q9" s="4">
        <f>LOOKUP(K9,stats!$A$2:$B$12)</f>
        <v>5</v>
      </c>
      <c r="R9" s="4">
        <f>LOOKUP(L9,stats!$A$2:$B$12)</f>
        <v>19</v>
      </c>
      <c r="S9" s="4">
        <f t="shared" si="0"/>
        <v>46835</v>
      </c>
      <c r="T9" s="4"/>
      <c r="U9" s="2" t="str">
        <f t="shared" si="1"/>
        <v/>
      </c>
      <c r="V9" s="2" t="str">
        <f t="shared" si="1"/>
        <v/>
      </c>
      <c r="W9" s="2" t="str">
        <f t="shared" si="1"/>
        <v>X</v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>X</v>
      </c>
      <c r="AB9" s="2" t="str">
        <f t="shared" si="1"/>
        <v>X</v>
      </c>
      <c r="AC9" s="2" t="str">
        <f t="shared" si="1"/>
        <v/>
      </c>
      <c r="AD9" s="2" t="str">
        <f t="shared" si="1"/>
        <v>X</v>
      </c>
      <c r="AE9" s="2" t="str">
        <f t="shared" si="1"/>
        <v/>
      </c>
    </row>
    <row r="10" spans="1:31" x14ac:dyDescent="0.3">
      <c r="A10" s="4" t="s">
        <v>670</v>
      </c>
      <c r="B10" s="2" t="s">
        <v>11</v>
      </c>
      <c r="C10" s="2" t="s">
        <v>39</v>
      </c>
      <c r="D10" s="2" t="s">
        <v>40</v>
      </c>
      <c r="E10" s="5">
        <v>39383</v>
      </c>
      <c r="F10" s="2" t="s">
        <v>14</v>
      </c>
      <c r="G10" s="2"/>
      <c r="H10" s="2"/>
      <c r="I10" s="2" t="s">
        <v>22</v>
      </c>
      <c r="J10" s="2" t="s">
        <v>15</v>
      </c>
      <c r="K10" s="2" t="s">
        <v>16</v>
      </c>
      <c r="L10" s="2" t="s">
        <v>24</v>
      </c>
      <c r="M10" s="2" t="s">
        <v>19</v>
      </c>
      <c r="O10" s="4">
        <f>LOOKUP(I10,stats!$A$2:$B$12)</f>
        <v>19</v>
      </c>
      <c r="P10" s="4">
        <f>LOOKUP(J10,stats!$A$2:$B$12)</f>
        <v>17</v>
      </c>
      <c r="Q10" s="4">
        <f>LOOKUP(K10,stats!$A$2:$B$12)</f>
        <v>23</v>
      </c>
      <c r="R10" s="4">
        <f>LOOKUP(L10,stats!$A$2:$B$12)</f>
        <v>2</v>
      </c>
      <c r="S10" s="4">
        <f t="shared" si="0"/>
        <v>14858</v>
      </c>
      <c r="U10" s="2" t="str">
        <f t="shared" si="1"/>
        <v>X</v>
      </c>
      <c r="V10" s="2" t="str">
        <f t="shared" si="1"/>
        <v/>
      </c>
      <c r="W10" s="2" t="str">
        <f t="shared" si="1"/>
        <v/>
      </c>
      <c r="X10" s="2" t="str">
        <f t="shared" si="1"/>
        <v/>
      </c>
      <c r="Y10" s="2" t="str">
        <f t="shared" si="1"/>
        <v/>
      </c>
      <c r="Z10" s="2" t="str">
        <f t="shared" si="1"/>
        <v/>
      </c>
      <c r="AA10" s="2" t="str">
        <f t="shared" si="1"/>
        <v>X</v>
      </c>
      <c r="AB10" s="2" t="str">
        <f t="shared" si="1"/>
        <v>X</v>
      </c>
      <c r="AC10" s="2" t="str">
        <f t="shared" si="1"/>
        <v>X</v>
      </c>
      <c r="AD10" s="2" t="str">
        <f t="shared" si="1"/>
        <v/>
      </c>
      <c r="AE10" s="2" t="str">
        <f t="shared" si="1"/>
        <v/>
      </c>
    </row>
    <row r="11" spans="1:31" x14ac:dyDescent="0.3">
      <c r="A11" s="4" t="s">
        <v>671</v>
      </c>
      <c r="B11" s="2" t="s">
        <v>11</v>
      </c>
      <c r="C11" s="2" t="s">
        <v>41</v>
      </c>
      <c r="D11" s="2" t="s">
        <v>42</v>
      </c>
      <c r="E11" s="5">
        <v>39333</v>
      </c>
      <c r="F11" s="2" t="s">
        <v>14</v>
      </c>
      <c r="G11" s="2"/>
      <c r="H11" s="2"/>
      <c r="I11" s="2" t="s">
        <v>23</v>
      </c>
      <c r="J11" s="2" t="s">
        <v>17</v>
      </c>
      <c r="K11" s="2" t="s">
        <v>29</v>
      </c>
      <c r="L11" s="2" t="s">
        <v>18</v>
      </c>
      <c r="M11" s="2" t="s">
        <v>19</v>
      </c>
      <c r="O11" s="4">
        <f>LOOKUP(I11,stats!$A$2:$B$12)</f>
        <v>5</v>
      </c>
      <c r="P11" s="4">
        <f>LOOKUP(J11,stats!$A$2:$B$12)</f>
        <v>7</v>
      </c>
      <c r="Q11" s="4">
        <f>LOOKUP(K11,stats!$A$2:$B$12)</f>
        <v>3</v>
      </c>
      <c r="R11" s="4">
        <f>LOOKUP(L11,stats!$A$2:$B$12)</f>
        <v>31</v>
      </c>
      <c r="S11" s="4">
        <f t="shared" si="0"/>
        <v>3255</v>
      </c>
      <c r="U11" s="2" t="str">
        <f t="shared" si="1"/>
        <v/>
      </c>
      <c r="V11" s="2" t="str">
        <f t="shared" si="1"/>
        <v>X</v>
      </c>
      <c r="W11" s="2" t="str">
        <f t="shared" si="1"/>
        <v>X</v>
      </c>
      <c r="X11" s="2" t="str">
        <f t="shared" si="1"/>
        <v>X</v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  <c r="AE11" s="2" t="str">
        <f t="shared" si="1"/>
        <v>X</v>
      </c>
    </row>
    <row r="12" spans="1:31" x14ac:dyDescent="0.3">
      <c r="A12" s="4" t="s">
        <v>672</v>
      </c>
      <c r="B12" s="2" t="s">
        <v>11</v>
      </c>
      <c r="C12" s="2" t="s">
        <v>43</v>
      </c>
      <c r="D12" s="2" t="s">
        <v>44</v>
      </c>
      <c r="E12" s="5">
        <v>39101</v>
      </c>
      <c r="F12" s="54" t="s">
        <v>10</v>
      </c>
      <c r="G12" s="2"/>
      <c r="H12" s="2" t="s">
        <v>1011</v>
      </c>
      <c r="I12" s="2"/>
      <c r="J12" s="2"/>
      <c r="K12" s="2"/>
      <c r="L12" s="2"/>
      <c r="M12" s="2"/>
    </row>
    <row r="13" spans="1:31" x14ac:dyDescent="0.3">
      <c r="A13" s="4" t="s">
        <v>673</v>
      </c>
      <c r="B13" s="2" t="s">
        <v>11</v>
      </c>
      <c r="C13" s="2" t="s">
        <v>43</v>
      </c>
      <c r="D13" s="2" t="s">
        <v>46</v>
      </c>
      <c r="E13" s="5">
        <v>39344</v>
      </c>
      <c r="F13" s="54" t="s">
        <v>10</v>
      </c>
      <c r="G13" s="2"/>
      <c r="H13" s="2" t="s">
        <v>1011</v>
      </c>
      <c r="I13" s="2"/>
      <c r="J13" s="2"/>
      <c r="K13" s="2"/>
      <c r="L13" s="2"/>
      <c r="M13" s="2"/>
    </row>
    <row r="14" spans="1:31" x14ac:dyDescent="0.3">
      <c r="A14" s="4" t="s">
        <v>674</v>
      </c>
      <c r="B14" s="2" t="s">
        <v>11</v>
      </c>
      <c r="C14" s="2" t="s">
        <v>47</v>
      </c>
      <c r="D14" s="2" t="s">
        <v>48</v>
      </c>
      <c r="E14" s="5">
        <v>39213</v>
      </c>
      <c r="F14" s="2" t="s">
        <v>14</v>
      </c>
      <c r="G14" s="2" t="s">
        <v>10</v>
      </c>
      <c r="H14" s="2"/>
      <c r="I14" s="2" t="s">
        <v>24</v>
      </c>
      <c r="J14" s="2" t="s">
        <v>30</v>
      </c>
      <c r="K14" s="2" t="s">
        <v>18</v>
      </c>
      <c r="L14" s="2" t="s">
        <v>29</v>
      </c>
      <c r="M14" s="2" t="s">
        <v>19</v>
      </c>
      <c r="O14" s="4">
        <f>LOOKUP(I14,stats!$A$2:$B$12)</f>
        <v>2</v>
      </c>
      <c r="P14" s="4">
        <f>LOOKUP(J14,stats!$A$2:$B$12)</f>
        <v>29</v>
      </c>
      <c r="Q14" s="4">
        <f>LOOKUP(K14,stats!$A$2:$B$12)</f>
        <v>31</v>
      </c>
      <c r="R14" s="4">
        <f>LOOKUP(L14,stats!$A$2:$B$12)</f>
        <v>3</v>
      </c>
      <c r="S14" s="4">
        <f t="shared" ref="S14:S21" si="2">O14*P14*Q14*R14</f>
        <v>5394</v>
      </c>
      <c r="U14" s="2" t="str">
        <f t="shared" ref="U14:AE21" si="3">IF(INT($S14/U$1)=$S14/U$1,"X","")</f>
        <v>X</v>
      </c>
      <c r="V14" s="2" t="str">
        <f t="shared" si="3"/>
        <v>X</v>
      </c>
      <c r="W14" s="2" t="str">
        <f t="shared" si="3"/>
        <v/>
      </c>
      <c r="X14" s="2" t="str">
        <f t="shared" si="3"/>
        <v/>
      </c>
      <c r="Y14" s="2" t="str">
        <f t="shared" si="3"/>
        <v/>
      </c>
      <c r="Z14" s="2" t="str">
        <f t="shared" si="3"/>
        <v/>
      </c>
      <c r="AA14" s="2" t="str">
        <f t="shared" si="3"/>
        <v/>
      </c>
      <c r="AB14" s="2" t="str">
        <f t="shared" si="3"/>
        <v/>
      </c>
      <c r="AC14" s="2" t="str">
        <f t="shared" si="3"/>
        <v/>
      </c>
      <c r="AD14" s="2" t="str">
        <f t="shared" si="3"/>
        <v>X</v>
      </c>
      <c r="AE14" s="2" t="str">
        <f t="shared" si="3"/>
        <v>X</v>
      </c>
    </row>
    <row r="15" spans="1:31" x14ac:dyDescent="0.3">
      <c r="A15" s="4" t="s">
        <v>675</v>
      </c>
      <c r="B15" s="2" t="s">
        <v>11</v>
      </c>
      <c r="C15" s="2" t="s">
        <v>49</v>
      </c>
      <c r="D15" s="2" t="s">
        <v>40</v>
      </c>
      <c r="E15" s="5">
        <v>39140</v>
      </c>
      <c r="F15" s="2" t="s">
        <v>14</v>
      </c>
      <c r="G15" s="2"/>
      <c r="H15" s="2"/>
      <c r="I15" s="2" t="s">
        <v>15</v>
      </c>
      <c r="J15" s="2" t="s">
        <v>16</v>
      </c>
      <c r="K15" s="2" t="s">
        <v>22</v>
      </c>
      <c r="L15" s="2" t="s">
        <v>18</v>
      </c>
      <c r="M15" s="2" t="s">
        <v>19</v>
      </c>
      <c r="O15" s="4">
        <f>LOOKUP(I15,stats!$A$2:$B$12)</f>
        <v>17</v>
      </c>
      <c r="P15" s="4">
        <f>LOOKUP(J15,stats!$A$2:$B$12)</f>
        <v>23</v>
      </c>
      <c r="Q15" s="4">
        <f>LOOKUP(K15,stats!$A$2:$B$12)</f>
        <v>19</v>
      </c>
      <c r="R15" s="4">
        <f>LOOKUP(L15,stats!$A$2:$B$12)</f>
        <v>31</v>
      </c>
      <c r="S15" s="4">
        <f t="shared" si="2"/>
        <v>230299</v>
      </c>
      <c r="U15" s="2" t="str">
        <f t="shared" si="3"/>
        <v/>
      </c>
      <c r="V15" s="2" t="str">
        <f t="shared" si="3"/>
        <v/>
      </c>
      <c r="W15" s="2" t="str">
        <f t="shared" si="3"/>
        <v/>
      </c>
      <c r="X15" s="2" t="str">
        <f t="shared" si="3"/>
        <v/>
      </c>
      <c r="Y15" s="2" t="str">
        <f t="shared" si="3"/>
        <v/>
      </c>
      <c r="Z15" s="2" t="str">
        <f t="shared" si="3"/>
        <v/>
      </c>
      <c r="AA15" s="2" t="str">
        <f t="shared" si="3"/>
        <v>X</v>
      </c>
      <c r="AB15" s="2" t="str">
        <f t="shared" si="3"/>
        <v>X</v>
      </c>
      <c r="AC15" s="2" t="str">
        <f t="shared" si="3"/>
        <v>X</v>
      </c>
      <c r="AD15" s="2" t="str">
        <f t="shared" si="3"/>
        <v/>
      </c>
      <c r="AE15" s="2" t="str">
        <f t="shared" si="3"/>
        <v>X</v>
      </c>
    </row>
    <row r="16" spans="1:31" x14ac:dyDescent="0.3">
      <c r="A16" s="4" t="s">
        <v>676</v>
      </c>
      <c r="B16" s="2" t="s">
        <v>11</v>
      </c>
      <c r="C16" s="2" t="s">
        <v>50</v>
      </c>
      <c r="D16" s="2" t="s">
        <v>51</v>
      </c>
      <c r="E16" s="5">
        <v>39368</v>
      </c>
      <c r="F16" s="2" t="s">
        <v>14</v>
      </c>
      <c r="G16" s="2"/>
      <c r="H16" s="2"/>
      <c r="I16" s="2" t="s">
        <v>15</v>
      </c>
      <c r="J16" s="2" t="s">
        <v>22</v>
      </c>
      <c r="K16" s="2" t="s">
        <v>17</v>
      </c>
      <c r="L16" s="2" t="s">
        <v>29</v>
      </c>
      <c r="M16" s="2" t="s">
        <v>19</v>
      </c>
      <c r="O16" s="4">
        <f>LOOKUP(I16,stats!$A$2:$B$12)</f>
        <v>17</v>
      </c>
      <c r="P16" s="4">
        <f>LOOKUP(J16,stats!$A$2:$B$12)</f>
        <v>19</v>
      </c>
      <c r="Q16" s="4">
        <f>LOOKUP(K16,stats!$A$2:$B$12)</f>
        <v>7</v>
      </c>
      <c r="R16" s="4">
        <f>LOOKUP(L16,stats!$A$2:$B$12)</f>
        <v>3</v>
      </c>
      <c r="S16" s="4">
        <f t="shared" si="2"/>
        <v>6783</v>
      </c>
      <c r="U16" s="2" t="str">
        <f t="shared" si="3"/>
        <v/>
      </c>
      <c r="V16" s="2" t="str">
        <f t="shared" si="3"/>
        <v>X</v>
      </c>
      <c r="W16" s="2" t="str">
        <f t="shared" si="3"/>
        <v/>
      </c>
      <c r="X16" s="2" t="str">
        <f t="shared" si="3"/>
        <v>X</v>
      </c>
      <c r="Y16" s="2" t="str">
        <f t="shared" si="3"/>
        <v/>
      </c>
      <c r="Z16" s="2" t="str">
        <f t="shared" si="3"/>
        <v/>
      </c>
      <c r="AA16" s="2" t="str">
        <f t="shared" si="3"/>
        <v>X</v>
      </c>
      <c r="AB16" s="2" t="str">
        <f t="shared" si="3"/>
        <v>X</v>
      </c>
      <c r="AC16" s="2" t="str">
        <f t="shared" si="3"/>
        <v/>
      </c>
      <c r="AD16" s="2" t="str">
        <f t="shared" si="3"/>
        <v/>
      </c>
      <c r="AE16" s="2" t="str">
        <f t="shared" si="3"/>
        <v/>
      </c>
    </row>
    <row r="17" spans="1:31" x14ac:dyDescent="0.3">
      <c r="A17" s="4" t="s">
        <v>677</v>
      </c>
      <c r="B17" s="2" t="s">
        <v>11</v>
      </c>
      <c r="C17" s="2" t="s">
        <v>52</v>
      </c>
      <c r="D17" s="2" t="s">
        <v>53</v>
      </c>
      <c r="E17" s="5">
        <v>39363</v>
      </c>
      <c r="F17" s="2" t="s">
        <v>14</v>
      </c>
      <c r="G17" s="2"/>
      <c r="H17" s="2"/>
      <c r="I17" s="2" t="s">
        <v>24</v>
      </c>
      <c r="J17" s="2" t="s">
        <v>29</v>
      </c>
      <c r="K17" s="2" t="s">
        <v>30</v>
      </c>
      <c r="L17" s="2" t="s">
        <v>23</v>
      </c>
      <c r="M17" s="2" t="s">
        <v>19</v>
      </c>
      <c r="O17" s="4">
        <f>LOOKUP(I17,stats!$A$2:$B$12)</f>
        <v>2</v>
      </c>
      <c r="P17" s="4">
        <f>LOOKUP(J17,stats!$A$2:$B$12)</f>
        <v>3</v>
      </c>
      <c r="Q17" s="4">
        <f>LOOKUP(K17,stats!$A$2:$B$12)</f>
        <v>29</v>
      </c>
      <c r="R17" s="4">
        <f>LOOKUP(L17,stats!$A$2:$B$12)</f>
        <v>5</v>
      </c>
      <c r="S17" s="4">
        <f t="shared" si="2"/>
        <v>870</v>
      </c>
      <c r="U17" s="2" t="str">
        <f t="shared" si="3"/>
        <v>X</v>
      </c>
      <c r="V17" s="2" t="str">
        <f t="shared" si="3"/>
        <v>X</v>
      </c>
      <c r="W17" s="2" t="str">
        <f t="shared" si="3"/>
        <v>X</v>
      </c>
      <c r="X17" s="2" t="str">
        <f t="shared" si="3"/>
        <v/>
      </c>
      <c r="Y17" s="2" t="str">
        <f t="shared" si="3"/>
        <v/>
      </c>
      <c r="Z17" s="2" t="str">
        <f t="shared" si="3"/>
        <v/>
      </c>
      <c r="AA17" s="2" t="str">
        <f t="shared" si="3"/>
        <v/>
      </c>
      <c r="AB17" s="2" t="str">
        <f t="shared" si="3"/>
        <v/>
      </c>
      <c r="AC17" s="2" t="str">
        <f t="shared" si="3"/>
        <v/>
      </c>
      <c r="AD17" s="2" t="str">
        <f t="shared" si="3"/>
        <v>X</v>
      </c>
      <c r="AE17" s="2" t="str">
        <f t="shared" si="3"/>
        <v/>
      </c>
    </row>
    <row r="18" spans="1:31" x14ac:dyDescent="0.3">
      <c r="A18" s="4" t="s">
        <v>678</v>
      </c>
      <c r="B18" s="2" t="s">
        <v>11</v>
      </c>
      <c r="C18" s="2" t="s">
        <v>54</v>
      </c>
      <c r="D18" s="2" t="s">
        <v>55</v>
      </c>
      <c r="E18" s="5">
        <v>39086</v>
      </c>
      <c r="F18" s="2" t="s">
        <v>14</v>
      </c>
      <c r="G18" s="2"/>
      <c r="H18" s="2"/>
      <c r="I18" s="2" t="s">
        <v>15</v>
      </c>
      <c r="J18" s="2" t="s">
        <v>18</v>
      </c>
      <c r="K18" s="2" t="s">
        <v>16</v>
      </c>
      <c r="L18" s="2" t="s">
        <v>34</v>
      </c>
      <c r="M18" s="2" t="s">
        <v>19</v>
      </c>
      <c r="O18" s="4">
        <f>LOOKUP(I18,stats!$A$2:$B$12)</f>
        <v>17</v>
      </c>
      <c r="P18" s="4">
        <f>LOOKUP(J18,stats!$A$2:$B$12)</f>
        <v>31</v>
      </c>
      <c r="Q18" s="4">
        <f>LOOKUP(K18,stats!$A$2:$B$12)</f>
        <v>23</v>
      </c>
      <c r="R18" s="4">
        <f>LOOKUP(L18,stats!$A$2:$B$12)</f>
        <v>13</v>
      </c>
      <c r="S18" s="4">
        <f t="shared" si="2"/>
        <v>157573</v>
      </c>
      <c r="U18" s="2" t="str">
        <f t="shared" si="3"/>
        <v/>
      </c>
      <c r="V18" s="2" t="str">
        <f t="shared" si="3"/>
        <v/>
      </c>
      <c r="W18" s="2" t="str">
        <f t="shared" si="3"/>
        <v/>
      </c>
      <c r="X18" s="2" t="str">
        <f t="shared" si="3"/>
        <v/>
      </c>
      <c r="Y18" s="2" t="str">
        <f t="shared" si="3"/>
        <v/>
      </c>
      <c r="Z18" s="2" t="str">
        <f t="shared" si="3"/>
        <v>X</v>
      </c>
      <c r="AA18" s="2" t="str">
        <f t="shared" si="3"/>
        <v>X</v>
      </c>
      <c r="AB18" s="2" t="str">
        <f t="shared" si="3"/>
        <v/>
      </c>
      <c r="AC18" s="2" t="str">
        <f t="shared" si="3"/>
        <v>X</v>
      </c>
      <c r="AD18" s="2" t="str">
        <f t="shared" si="3"/>
        <v/>
      </c>
      <c r="AE18" s="2" t="str">
        <f t="shared" si="3"/>
        <v>X</v>
      </c>
    </row>
    <row r="19" spans="1:31" x14ac:dyDescent="0.3">
      <c r="A19" s="4" t="s">
        <v>679</v>
      </c>
      <c r="B19" s="2" t="s">
        <v>11</v>
      </c>
      <c r="C19" s="2" t="s">
        <v>56</v>
      </c>
      <c r="D19" s="2" t="s">
        <v>57</v>
      </c>
      <c r="E19" s="5">
        <v>39229</v>
      </c>
      <c r="F19" s="2" t="s">
        <v>14</v>
      </c>
      <c r="G19" s="2"/>
      <c r="H19" s="2"/>
      <c r="I19" s="2" t="s">
        <v>24</v>
      </c>
      <c r="J19" s="2" t="s">
        <v>18</v>
      </c>
      <c r="K19" s="2" t="s">
        <v>15</v>
      </c>
      <c r="L19" s="2" t="s">
        <v>16</v>
      </c>
      <c r="M19" s="2" t="s">
        <v>19</v>
      </c>
      <c r="O19" s="4">
        <f>LOOKUP(I19,stats!$A$2:$B$12)</f>
        <v>2</v>
      </c>
      <c r="P19" s="4">
        <f>LOOKUP(J19,stats!$A$2:$B$12)</f>
        <v>31</v>
      </c>
      <c r="Q19" s="4">
        <f>LOOKUP(K19,stats!$A$2:$B$12)</f>
        <v>17</v>
      </c>
      <c r="R19" s="4">
        <f>LOOKUP(L19,stats!$A$2:$B$12)</f>
        <v>23</v>
      </c>
      <c r="S19" s="4">
        <f t="shared" si="2"/>
        <v>24242</v>
      </c>
      <c r="U19" s="2" t="str">
        <f t="shared" si="3"/>
        <v>X</v>
      </c>
      <c r="V19" s="2" t="str">
        <f t="shared" si="3"/>
        <v/>
      </c>
      <c r="W19" s="2" t="str">
        <f t="shared" si="3"/>
        <v/>
      </c>
      <c r="X19" s="2" t="str">
        <f t="shared" si="3"/>
        <v/>
      </c>
      <c r="Y19" s="2" t="str">
        <f t="shared" si="3"/>
        <v/>
      </c>
      <c r="Z19" s="2" t="str">
        <f t="shared" si="3"/>
        <v/>
      </c>
      <c r="AA19" s="2" t="str">
        <f t="shared" si="3"/>
        <v>X</v>
      </c>
      <c r="AB19" s="2" t="str">
        <f t="shared" si="3"/>
        <v/>
      </c>
      <c r="AC19" s="2" t="str">
        <f t="shared" si="3"/>
        <v>X</v>
      </c>
      <c r="AD19" s="2" t="str">
        <f t="shared" si="3"/>
        <v/>
      </c>
      <c r="AE19" s="2" t="str">
        <f t="shared" si="3"/>
        <v>X</v>
      </c>
    </row>
    <row r="20" spans="1:31" x14ac:dyDescent="0.3">
      <c r="A20" s="4" t="s">
        <v>680</v>
      </c>
      <c r="B20" s="2" t="s">
        <v>11</v>
      </c>
      <c r="C20" s="2" t="s">
        <v>58</v>
      </c>
      <c r="D20" s="2" t="s">
        <v>59</v>
      </c>
      <c r="E20" s="5">
        <v>39177</v>
      </c>
      <c r="F20" s="2" t="s">
        <v>14</v>
      </c>
      <c r="G20" s="2" t="s">
        <v>60</v>
      </c>
      <c r="H20" s="2"/>
      <c r="I20" s="2" t="s">
        <v>24</v>
      </c>
      <c r="J20" s="2" t="s">
        <v>22</v>
      </c>
      <c r="K20" s="2" t="s">
        <v>16</v>
      </c>
      <c r="L20" s="2" t="s">
        <v>34</v>
      </c>
      <c r="M20" s="2" t="s">
        <v>19</v>
      </c>
      <c r="O20" s="4">
        <f>LOOKUP(I20,stats!$A$2:$B$12)</f>
        <v>2</v>
      </c>
      <c r="P20" s="4">
        <f>LOOKUP(J20,stats!$A$2:$B$12)</f>
        <v>19</v>
      </c>
      <c r="Q20" s="4">
        <f>LOOKUP(K20,stats!$A$2:$B$12)</f>
        <v>23</v>
      </c>
      <c r="R20" s="4">
        <f>LOOKUP(L20,stats!$A$2:$B$12)</f>
        <v>13</v>
      </c>
      <c r="S20" s="4">
        <f t="shared" si="2"/>
        <v>11362</v>
      </c>
      <c r="U20" s="2" t="str">
        <f t="shared" si="3"/>
        <v>X</v>
      </c>
      <c r="V20" s="2" t="str">
        <f t="shared" si="3"/>
        <v/>
      </c>
      <c r="W20" s="2" t="str">
        <f t="shared" si="3"/>
        <v/>
      </c>
      <c r="X20" s="2" t="str">
        <f t="shared" si="3"/>
        <v/>
      </c>
      <c r="Y20" s="2" t="str">
        <f t="shared" si="3"/>
        <v/>
      </c>
      <c r="Z20" s="2" t="str">
        <f t="shared" si="3"/>
        <v>X</v>
      </c>
      <c r="AA20" s="2" t="str">
        <f t="shared" si="3"/>
        <v/>
      </c>
      <c r="AB20" s="2" t="str">
        <f t="shared" si="3"/>
        <v>X</v>
      </c>
      <c r="AC20" s="2" t="str">
        <f t="shared" si="3"/>
        <v>X</v>
      </c>
      <c r="AD20" s="2" t="str">
        <f t="shared" si="3"/>
        <v/>
      </c>
      <c r="AE20" s="2" t="str">
        <f t="shared" si="3"/>
        <v/>
      </c>
    </row>
    <row r="21" spans="1:31" x14ac:dyDescent="0.3">
      <c r="A21" s="4" t="s">
        <v>681</v>
      </c>
      <c r="B21" s="2" t="s">
        <v>11</v>
      </c>
      <c r="C21" s="2" t="s">
        <v>61</v>
      </c>
      <c r="D21" s="2" t="s">
        <v>62</v>
      </c>
      <c r="E21" s="5">
        <v>39332</v>
      </c>
      <c r="F21" s="2" t="s">
        <v>14</v>
      </c>
      <c r="G21" s="2"/>
      <c r="H21" s="2"/>
      <c r="I21" s="2" t="s">
        <v>18</v>
      </c>
      <c r="J21" s="2" t="s">
        <v>16</v>
      </c>
      <c r="K21" s="2" t="s">
        <v>29</v>
      </c>
      <c r="L21" s="2" t="s">
        <v>15</v>
      </c>
      <c r="M21" s="2" t="s">
        <v>19</v>
      </c>
      <c r="O21" s="4">
        <f>LOOKUP(I21,stats!$A$2:$B$12)</f>
        <v>31</v>
      </c>
      <c r="P21" s="4">
        <f>LOOKUP(J21,stats!$A$2:$B$12)</f>
        <v>23</v>
      </c>
      <c r="Q21" s="4">
        <f>LOOKUP(K21,stats!$A$2:$B$12)</f>
        <v>3</v>
      </c>
      <c r="R21" s="4">
        <f>LOOKUP(L21,stats!$A$2:$B$12)</f>
        <v>17</v>
      </c>
      <c r="S21" s="4">
        <f t="shared" si="2"/>
        <v>36363</v>
      </c>
      <c r="U21" s="2" t="str">
        <f t="shared" si="3"/>
        <v/>
      </c>
      <c r="V21" s="2" t="str">
        <f t="shared" si="3"/>
        <v>X</v>
      </c>
      <c r="W21" s="2" t="str">
        <f t="shared" si="3"/>
        <v/>
      </c>
      <c r="X21" s="2" t="str">
        <f t="shared" si="3"/>
        <v/>
      </c>
      <c r="Y21" s="2" t="str">
        <f t="shared" si="3"/>
        <v/>
      </c>
      <c r="Z21" s="2" t="str">
        <f t="shared" si="3"/>
        <v/>
      </c>
      <c r="AA21" s="2" t="str">
        <f t="shared" si="3"/>
        <v>X</v>
      </c>
      <c r="AB21" s="2" t="str">
        <f t="shared" si="3"/>
        <v/>
      </c>
      <c r="AC21" s="2" t="str">
        <f t="shared" si="3"/>
        <v>X</v>
      </c>
      <c r="AD21" s="2" t="str">
        <f t="shared" si="3"/>
        <v/>
      </c>
      <c r="AE21" s="2" t="str">
        <f t="shared" si="3"/>
        <v>X</v>
      </c>
    </row>
    <row r="22" spans="1:31" x14ac:dyDescent="0.3">
      <c r="A22" s="13" t="s">
        <v>682</v>
      </c>
      <c r="B22" s="52" t="s">
        <v>11</v>
      </c>
      <c r="C22" s="52" t="s">
        <v>63</v>
      </c>
      <c r="D22" s="52" t="s">
        <v>64</v>
      </c>
      <c r="E22" s="53">
        <v>39320</v>
      </c>
      <c r="F22" s="52" t="s">
        <v>60</v>
      </c>
      <c r="G22" s="2" t="s">
        <v>45</v>
      </c>
      <c r="H22" s="2" t="s">
        <v>1011</v>
      </c>
      <c r="I22" s="2"/>
      <c r="J22" s="2"/>
      <c r="K22" s="2"/>
      <c r="L22" s="2"/>
      <c r="M22" s="2"/>
    </row>
    <row r="23" spans="1:31" x14ac:dyDescent="0.3">
      <c r="A23" s="4" t="s">
        <v>683</v>
      </c>
      <c r="B23" s="2" t="s">
        <v>11</v>
      </c>
      <c r="C23" s="2" t="s">
        <v>65</v>
      </c>
      <c r="D23" s="2" t="s">
        <v>66</v>
      </c>
      <c r="E23" s="5">
        <v>39417</v>
      </c>
      <c r="F23" s="2" t="s">
        <v>14</v>
      </c>
      <c r="G23" s="2"/>
      <c r="H23" s="2"/>
      <c r="I23" s="2" t="s">
        <v>29</v>
      </c>
      <c r="J23" s="2" t="s">
        <v>15</v>
      </c>
      <c r="K23" s="2" t="s">
        <v>22</v>
      </c>
      <c r="L23" s="2" t="s">
        <v>67</v>
      </c>
      <c r="M23" s="2" t="s">
        <v>19</v>
      </c>
      <c r="O23" s="4">
        <f>LOOKUP(I23,stats!$A$2:$B$12)</f>
        <v>3</v>
      </c>
      <c r="P23" s="4">
        <f>LOOKUP(J23,stats!$A$2:$B$12)</f>
        <v>17</v>
      </c>
      <c r="Q23" s="4">
        <f>LOOKUP(K23,stats!$A$2:$B$12)</f>
        <v>19</v>
      </c>
      <c r="R23" s="4">
        <f>LOOKUP(L23,stats!$A$2:$B$12)</f>
        <v>11</v>
      </c>
      <c r="S23" s="4">
        <f>O23*P23*Q23*R23</f>
        <v>10659</v>
      </c>
      <c r="U23" s="2" t="str">
        <f t="shared" ref="U23:AE23" si="4">IF(INT($S23/U$1)=$S23/U$1,"X","")</f>
        <v/>
      </c>
      <c r="V23" s="2" t="str">
        <f t="shared" si="4"/>
        <v>X</v>
      </c>
      <c r="W23" s="2" t="str">
        <f t="shared" si="4"/>
        <v/>
      </c>
      <c r="X23" s="2" t="str">
        <f t="shared" si="4"/>
        <v/>
      </c>
      <c r="Y23" s="2" t="str">
        <f t="shared" si="4"/>
        <v>X</v>
      </c>
      <c r="Z23" s="2" t="str">
        <f t="shared" si="4"/>
        <v/>
      </c>
      <c r="AA23" s="2" t="str">
        <f t="shared" si="4"/>
        <v>X</v>
      </c>
      <c r="AB23" s="2" t="str">
        <f t="shared" si="4"/>
        <v>X</v>
      </c>
      <c r="AC23" s="2" t="str">
        <f t="shared" si="4"/>
        <v/>
      </c>
      <c r="AD23" s="2" t="str">
        <f t="shared" si="4"/>
        <v/>
      </c>
      <c r="AE23" s="2" t="str">
        <f t="shared" si="4"/>
        <v/>
      </c>
    </row>
    <row r="24" spans="1:31" x14ac:dyDescent="0.3">
      <c r="A24" s="4" t="s">
        <v>684</v>
      </c>
      <c r="B24" s="2" t="s">
        <v>11</v>
      </c>
      <c r="C24" s="2" t="s">
        <v>68</v>
      </c>
      <c r="D24" s="2" t="s">
        <v>69</v>
      </c>
      <c r="E24" s="5">
        <v>39264</v>
      </c>
      <c r="F24" s="54" t="s">
        <v>10</v>
      </c>
      <c r="G24" s="2"/>
      <c r="H24" s="2"/>
      <c r="I24" s="2"/>
      <c r="J24" s="2"/>
      <c r="K24" s="2"/>
      <c r="L24" s="2"/>
      <c r="M24" s="2"/>
    </row>
    <row r="25" spans="1:31" x14ac:dyDescent="0.3">
      <c r="A25" s="4" t="s">
        <v>685</v>
      </c>
      <c r="B25" s="2" t="s">
        <v>11</v>
      </c>
      <c r="C25" s="2" t="s">
        <v>70</v>
      </c>
      <c r="D25" s="2" t="s">
        <v>71</v>
      </c>
      <c r="E25" s="5">
        <v>39240</v>
      </c>
      <c r="F25" s="2" t="s">
        <v>14</v>
      </c>
      <c r="G25" s="2"/>
      <c r="H25" s="2"/>
      <c r="I25" s="2" t="s">
        <v>22</v>
      </c>
      <c r="J25" s="2" t="s">
        <v>30</v>
      </c>
      <c r="K25" s="2" t="s">
        <v>15</v>
      </c>
      <c r="L25" s="2" t="s">
        <v>67</v>
      </c>
      <c r="M25" s="2" t="s">
        <v>19</v>
      </c>
      <c r="O25" s="4">
        <f>LOOKUP(I25,stats!$A$2:$B$12)</f>
        <v>19</v>
      </c>
      <c r="P25" s="4">
        <f>LOOKUP(J25,stats!$A$2:$B$12)</f>
        <v>29</v>
      </c>
      <c r="Q25" s="4">
        <f>LOOKUP(K25,stats!$A$2:$B$12)</f>
        <v>17</v>
      </c>
      <c r="R25" s="4">
        <f>LOOKUP(L25,stats!$A$2:$B$12)</f>
        <v>11</v>
      </c>
      <c r="S25" s="4">
        <f t="shared" ref="S25:S34" si="5">O25*P25*Q25*R25</f>
        <v>103037</v>
      </c>
      <c r="U25" s="2" t="str">
        <f t="shared" ref="U25:AE34" si="6">IF(INT($S25/U$1)=$S25/U$1,"X","")</f>
        <v/>
      </c>
      <c r="V25" s="2" t="str">
        <f t="shared" si="6"/>
        <v/>
      </c>
      <c r="W25" s="2" t="str">
        <f t="shared" si="6"/>
        <v/>
      </c>
      <c r="X25" s="2" t="str">
        <f t="shared" si="6"/>
        <v/>
      </c>
      <c r="Y25" s="2" t="str">
        <f t="shared" si="6"/>
        <v>X</v>
      </c>
      <c r="Z25" s="2" t="str">
        <f t="shared" si="6"/>
        <v/>
      </c>
      <c r="AA25" s="2" t="str">
        <f t="shared" si="6"/>
        <v>X</v>
      </c>
      <c r="AB25" s="2" t="str">
        <f t="shared" si="6"/>
        <v>X</v>
      </c>
      <c r="AC25" s="2" t="str">
        <f t="shared" si="6"/>
        <v/>
      </c>
      <c r="AD25" s="2" t="str">
        <f t="shared" si="6"/>
        <v>X</v>
      </c>
      <c r="AE25" s="2" t="str">
        <f t="shared" si="6"/>
        <v/>
      </c>
    </row>
    <row r="26" spans="1:31" x14ac:dyDescent="0.3">
      <c r="A26" s="4" t="s">
        <v>686</v>
      </c>
      <c r="B26" s="2" t="s">
        <v>11</v>
      </c>
      <c r="C26" s="2" t="s">
        <v>72</v>
      </c>
      <c r="D26" s="2" t="s">
        <v>21</v>
      </c>
      <c r="E26" s="5">
        <v>39117</v>
      </c>
      <c r="F26" s="2" t="s">
        <v>14</v>
      </c>
      <c r="G26" s="2"/>
      <c r="H26" s="2"/>
      <c r="I26" s="2" t="s">
        <v>22</v>
      </c>
      <c r="J26" s="2" t="s">
        <v>15</v>
      </c>
      <c r="K26" s="2" t="s">
        <v>16</v>
      </c>
      <c r="L26" s="2" t="s">
        <v>17</v>
      </c>
      <c r="M26" s="2" t="s">
        <v>19</v>
      </c>
      <c r="O26" s="4">
        <f>LOOKUP(I26,stats!$A$2:$B$12)</f>
        <v>19</v>
      </c>
      <c r="P26" s="4">
        <f>LOOKUP(J26,stats!$A$2:$B$12)</f>
        <v>17</v>
      </c>
      <c r="Q26" s="4">
        <f>LOOKUP(K26,stats!$A$2:$B$12)</f>
        <v>23</v>
      </c>
      <c r="R26" s="4">
        <f>LOOKUP(L26,stats!$A$2:$B$12)</f>
        <v>7</v>
      </c>
      <c r="S26" s="4">
        <f t="shared" si="5"/>
        <v>52003</v>
      </c>
      <c r="U26" s="2" t="str">
        <f t="shared" si="6"/>
        <v/>
      </c>
      <c r="V26" s="2" t="str">
        <f t="shared" si="6"/>
        <v/>
      </c>
      <c r="W26" s="2" t="str">
        <f t="shared" si="6"/>
        <v/>
      </c>
      <c r="X26" s="2" t="str">
        <f t="shared" si="6"/>
        <v>X</v>
      </c>
      <c r="Y26" s="2" t="str">
        <f t="shared" si="6"/>
        <v/>
      </c>
      <c r="Z26" s="2" t="str">
        <f t="shared" si="6"/>
        <v/>
      </c>
      <c r="AA26" s="2" t="str">
        <f t="shared" si="6"/>
        <v>X</v>
      </c>
      <c r="AB26" s="2" t="str">
        <f t="shared" si="6"/>
        <v>X</v>
      </c>
      <c r="AC26" s="2" t="str">
        <f t="shared" si="6"/>
        <v>X</v>
      </c>
      <c r="AD26" s="2" t="str">
        <f t="shared" si="6"/>
        <v/>
      </c>
      <c r="AE26" s="2" t="str">
        <f t="shared" si="6"/>
        <v/>
      </c>
    </row>
    <row r="27" spans="1:31" x14ac:dyDescent="0.3">
      <c r="A27" s="4" t="s">
        <v>687</v>
      </c>
      <c r="B27" s="2" t="s">
        <v>11</v>
      </c>
      <c r="C27" s="2" t="s">
        <v>73</v>
      </c>
      <c r="D27" s="2" t="s">
        <v>74</v>
      </c>
      <c r="E27" s="5">
        <v>39253</v>
      </c>
      <c r="F27" s="2" t="s">
        <v>14</v>
      </c>
      <c r="G27" s="2"/>
      <c r="H27" s="2"/>
      <c r="I27" s="2" t="s">
        <v>29</v>
      </c>
      <c r="J27" s="2" t="s">
        <v>23</v>
      </c>
      <c r="K27" s="2" t="s">
        <v>24</v>
      </c>
      <c r="L27" s="2" t="s">
        <v>30</v>
      </c>
      <c r="M27" s="2" t="s">
        <v>75</v>
      </c>
      <c r="O27" s="4">
        <f>LOOKUP(I27,stats!$A$2:$B$12)</f>
        <v>3</v>
      </c>
      <c r="P27" s="4">
        <f>LOOKUP(J27,stats!$A$2:$B$12)</f>
        <v>5</v>
      </c>
      <c r="Q27" s="4">
        <f>LOOKUP(K27,stats!$A$2:$B$12)</f>
        <v>2</v>
      </c>
      <c r="R27" s="4">
        <f>LOOKUP(L27,stats!$A$2:$B$12)</f>
        <v>29</v>
      </c>
      <c r="S27" s="4">
        <f t="shared" si="5"/>
        <v>870</v>
      </c>
      <c r="U27" s="2" t="str">
        <f t="shared" si="6"/>
        <v>X</v>
      </c>
      <c r="V27" s="2" t="str">
        <f t="shared" si="6"/>
        <v>X</v>
      </c>
      <c r="W27" s="2" t="str">
        <f t="shared" si="6"/>
        <v>X</v>
      </c>
      <c r="X27" s="2" t="str">
        <f t="shared" si="6"/>
        <v/>
      </c>
      <c r="Y27" s="2" t="str">
        <f t="shared" si="6"/>
        <v/>
      </c>
      <c r="Z27" s="2" t="str">
        <f t="shared" si="6"/>
        <v/>
      </c>
      <c r="AA27" s="2" t="str">
        <f t="shared" si="6"/>
        <v/>
      </c>
      <c r="AB27" s="2" t="str">
        <f t="shared" si="6"/>
        <v/>
      </c>
      <c r="AC27" s="2" t="str">
        <f t="shared" si="6"/>
        <v/>
      </c>
      <c r="AD27" s="2" t="str">
        <f t="shared" si="6"/>
        <v>X</v>
      </c>
      <c r="AE27" s="2" t="str">
        <f t="shared" si="6"/>
        <v/>
      </c>
    </row>
    <row r="28" spans="1:31" x14ac:dyDescent="0.3">
      <c r="A28" s="4" t="s">
        <v>688</v>
      </c>
      <c r="B28" s="2" t="s">
        <v>11</v>
      </c>
      <c r="C28" s="2" t="s">
        <v>76</v>
      </c>
      <c r="D28" s="2" t="s">
        <v>77</v>
      </c>
      <c r="E28" s="5">
        <v>39405</v>
      </c>
      <c r="F28" s="2" t="s">
        <v>14</v>
      </c>
      <c r="G28" s="2"/>
      <c r="H28" s="2"/>
      <c r="I28" s="2" t="s">
        <v>29</v>
      </c>
      <c r="J28" s="2" t="s">
        <v>30</v>
      </c>
      <c r="K28" s="2" t="s">
        <v>18</v>
      </c>
      <c r="L28" s="2" t="s">
        <v>17</v>
      </c>
      <c r="M28" s="2" t="s">
        <v>19</v>
      </c>
      <c r="O28" s="4">
        <f>LOOKUP(I28,stats!$A$2:$B$12)</f>
        <v>3</v>
      </c>
      <c r="P28" s="4">
        <f>LOOKUP(J28,stats!$A$2:$B$12)</f>
        <v>29</v>
      </c>
      <c r="Q28" s="4">
        <f>LOOKUP(K28,stats!$A$2:$B$12)</f>
        <v>31</v>
      </c>
      <c r="R28" s="4">
        <f>LOOKUP(L28,stats!$A$2:$B$12)</f>
        <v>7</v>
      </c>
      <c r="S28" s="4">
        <f t="shared" si="5"/>
        <v>18879</v>
      </c>
      <c r="U28" s="2" t="str">
        <f t="shared" si="6"/>
        <v/>
      </c>
      <c r="V28" s="2" t="str">
        <f t="shared" si="6"/>
        <v>X</v>
      </c>
      <c r="W28" s="2" t="str">
        <f t="shared" si="6"/>
        <v/>
      </c>
      <c r="X28" s="2" t="str">
        <f t="shared" si="6"/>
        <v>X</v>
      </c>
      <c r="Y28" s="2" t="str">
        <f t="shared" si="6"/>
        <v/>
      </c>
      <c r="Z28" s="2" t="str">
        <f t="shared" si="6"/>
        <v/>
      </c>
      <c r="AA28" s="2" t="str">
        <f t="shared" si="6"/>
        <v/>
      </c>
      <c r="AB28" s="2" t="str">
        <f t="shared" si="6"/>
        <v/>
      </c>
      <c r="AC28" s="2" t="str">
        <f t="shared" si="6"/>
        <v/>
      </c>
      <c r="AD28" s="2" t="str">
        <f t="shared" si="6"/>
        <v>X</v>
      </c>
      <c r="AE28" s="2" t="str">
        <f t="shared" si="6"/>
        <v>X</v>
      </c>
    </row>
    <row r="29" spans="1:31" x14ac:dyDescent="0.3">
      <c r="A29" s="4" t="s">
        <v>689</v>
      </c>
      <c r="B29" s="2" t="s">
        <v>11</v>
      </c>
      <c r="C29" s="2" t="s">
        <v>78</v>
      </c>
      <c r="D29" s="2" t="s">
        <v>79</v>
      </c>
      <c r="E29" s="5">
        <v>39345</v>
      </c>
      <c r="F29" s="2" t="s">
        <v>14</v>
      </c>
      <c r="G29" s="2"/>
      <c r="H29" s="2"/>
      <c r="I29" s="2" t="s">
        <v>22</v>
      </c>
      <c r="J29" s="2" t="s">
        <v>15</v>
      </c>
      <c r="K29" s="2" t="s">
        <v>29</v>
      </c>
      <c r="L29" s="2" t="s">
        <v>67</v>
      </c>
      <c r="M29" s="2" t="s">
        <v>19</v>
      </c>
      <c r="O29" s="4">
        <f>LOOKUP(I29,stats!$A$2:$B$12)</f>
        <v>19</v>
      </c>
      <c r="P29" s="4">
        <f>LOOKUP(J29,stats!$A$2:$B$12)</f>
        <v>17</v>
      </c>
      <c r="Q29" s="4">
        <f>LOOKUP(K29,stats!$A$2:$B$12)</f>
        <v>3</v>
      </c>
      <c r="R29" s="4">
        <f>LOOKUP(L29,stats!$A$2:$B$12)</f>
        <v>11</v>
      </c>
      <c r="S29" s="4">
        <f t="shared" si="5"/>
        <v>10659</v>
      </c>
      <c r="U29" s="2" t="str">
        <f t="shared" si="6"/>
        <v/>
      </c>
      <c r="V29" s="2" t="str">
        <f t="shared" si="6"/>
        <v>X</v>
      </c>
      <c r="W29" s="2" t="str">
        <f t="shared" si="6"/>
        <v/>
      </c>
      <c r="X29" s="2" t="str">
        <f t="shared" si="6"/>
        <v/>
      </c>
      <c r="Y29" s="2" t="str">
        <f t="shared" si="6"/>
        <v>X</v>
      </c>
      <c r="Z29" s="2" t="str">
        <f t="shared" si="6"/>
        <v/>
      </c>
      <c r="AA29" s="2" t="str">
        <f t="shared" si="6"/>
        <v>X</v>
      </c>
      <c r="AB29" s="2" t="str">
        <f t="shared" si="6"/>
        <v>X</v>
      </c>
      <c r="AC29" s="2" t="str">
        <f t="shared" si="6"/>
        <v/>
      </c>
      <c r="AD29" s="2" t="str">
        <f t="shared" si="6"/>
        <v/>
      </c>
      <c r="AE29" s="2" t="str">
        <f t="shared" si="6"/>
        <v/>
      </c>
    </row>
    <row r="30" spans="1:31" x14ac:dyDescent="0.3">
      <c r="A30" s="4" t="s">
        <v>690</v>
      </c>
      <c r="B30" s="2" t="s">
        <v>11</v>
      </c>
      <c r="C30" s="2" t="s">
        <v>80</v>
      </c>
      <c r="D30" s="2" t="s">
        <v>81</v>
      </c>
      <c r="E30" s="5">
        <v>38780</v>
      </c>
      <c r="F30" s="2" t="s">
        <v>14</v>
      </c>
      <c r="G30" s="2"/>
      <c r="H30" s="2"/>
      <c r="I30" s="2" t="s">
        <v>15</v>
      </c>
      <c r="J30" s="2" t="s">
        <v>23</v>
      </c>
      <c r="K30" s="2" t="s">
        <v>34</v>
      </c>
      <c r="L30" s="2" t="s">
        <v>29</v>
      </c>
      <c r="M30" s="2" t="s">
        <v>19</v>
      </c>
      <c r="O30" s="4">
        <f>LOOKUP(I30,stats!$A$2:$B$12)</f>
        <v>17</v>
      </c>
      <c r="P30" s="4">
        <f>LOOKUP(J30,stats!$A$2:$B$12)</f>
        <v>5</v>
      </c>
      <c r="Q30" s="4">
        <f>LOOKUP(K30,stats!$A$2:$B$12)</f>
        <v>13</v>
      </c>
      <c r="R30" s="4">
        <f>LOOKUP(L30,stats!$A$2:$B$12)</f>
        <v>3</v>
      </c>
      <c r="S30" s="4">
        <f t="shared" si="5"/>
        <v>3315</v>
      </c>
      <c r="U30" s="2" t="str">
        <f t="shared" si="6"/>
        <v/>
      </c>
      <c r="V30" s="2" t="str">
        <f t="shared" si="6"/>
        <v>X</v>
      </c>
      <c r="W30" s="2" t="str">
        <f t="shared" si="6"/>
        <v>X</v>
      </c>
      <c r="X30" s="2" t="str">
        <f t="shared" si="6"/>
        <v/>
      </c>
      <c r="Y30" s="2" t="str">
        <f t="shared" si="6"/>
        <v/>
      </c>
      <c r="Z30" s="2" t="str">
        <f t="shared" si="6"/>
        <v>X</v>
      </c>
      <c r="AA30" s="2" t="str">
        <f t="shared" si="6"/>
        <v>X</v>
      </c>
      <c r="AB30" s="2" t="str">
        <f t="shared" si="6"/>
        <v/>
      </c>
      <c r="AC30" s="2" t="str">
        <f t="shared" si="6"/>
        <v/>
      </c>
      <c r="AD30" s="2" t="str">
        <f t="shared" si="6"/>
        <v/>
      </c>
      <c r="AE30" s="2" t="str">
        <f t="shared" si="6"/>
        <v/>
      </c>
    </row>
    <row r="31" spans="1:31" x14ac:dyDescent="0.3">
      <c r="A31" s="4" t="s">
        <v>691</v>
      </c>
      <c r="B31" s="2" t="s">
        <v>11</v>
      </c>
      <c r="C31" s="2" t="s">
        <v>82</v>
      </c>
      <c r="D31" s="2" t="s">
        <v>83</v>
      </c>
      <c r="E31" s="5">
        <v>39360</v>
      </c>
      <c r="F31" s="2" t="s">
        <v>14</v>
      </c>
      <c r="G31" s="2"/>
      <c r="H31" s="2"/>
      <c r="I31" s="2" t="s">
        <v>29</v>
      </c>
      <c r="J31" s="2" t="s">
        <v>30</v>
      </c>
      <c r="K31" s="2" t="s">
        <v>18</v>
      </c>
      <c r="L31" s="2" t="s">
        <v>23</v>
      </c>
      <c r="M31" s="2" t="s">
        <v>19</v>
      </c>
      <c r="O31" s="4">
        <f>LOOKUP(I31,stats!$A$2:$B$12)</f>
        <v>3</v>
      </c>
      <c r="P31" s="4">
        <f>LOOKUP(J31,stats!$A$2:$B$12)</f>
        <v>29</v>
      </c>
      <c r="Q31" s="4">
        <f>LOOKUP(K31,stats!$A$2:$B$12)</f>
        <v>31</v>
      </c>
      <c r="R31" s="4">
        <f>LOOKUP(L31,stats!$A$2:$B$12)</f>
        <v>5</v>
      </c>
      <c r="S31" s="4">
        <f t="shared" si="5"/>
        <v>13485</v>
      </c>
      <c r="U31" s="2" t="str">
        <f t="shared" si="6"/>
        <v/>
      </c>
      <c r="V31" s="2" t="str">
        <f t="shared" si="6"/>
        <v>X</v>
      </c>
      <c r="W31" s="2" t="str">
        <f t="shared" si="6"/>
        <v>X</v>
      </c>
      <c r="X31" s="2" t="str">
        <f t="shared" si="6"/>
        <v/>
      </c>
      <c r="Y31" s="2" t="str">
        <f t="shared" si="6"/>
        <v/>
      </c>
      <c r="Z31" s="2" t="str">
        <f t="shared" si="6"/>
        <v/>
      </c>
      <c r="AA31" s="2" t="str">
        <f t="shared" si="6"/>
        <v/>
      </c>
      <c r="AB31" s="2" t="str">
        <f t="shared" si="6"/>
        <v/>
      </c>
      <c r="AC31" s="2" t="str">
        <f t="shared" si="6"/>
        <v/>
      </c>
      <c r="AD31" s="2" t="str">
        <f t="shared" si="6"/>
        <v>X</v>
      </c>
      <c r="AE31" s="2" t="str">
        <f t="shared" si="6"/>
        <v>X</v>
      </c>
    </row>
    <row r="32" spans="1:31" x14ac:dyDescent="0.3">
      <c r="A32" s="4" t="s">
        <v>692</v>
      </c>
      <c r="B32" s="2" t="s">
        <v>11</v>
      </c>
      <c r="C32" s="2" t="s">
        <v>84</v>
      </c>
      <c r="D32" s="2" t="s">
        <v>85</v>
      </c>
      <c r="E32" s="5">
        <v>39341</v>
      </c>
      <c r="F32" s="2" t="s">
        <v>14</v>
      </c>
      <c r="G32" s="2"/>
      <c r="H32" s="2"/>
      <c r="I32" s="2" t="s">
        <v>15</v>
      </c>
      <c r="J32" s="2" t="s">
        <v>16</v>
      </c>
      <c r="K32" s="2" t="s">
        <v>22</v>
      </c>
      <c r="L32" s="2" t="s">
        <v>67</v>
      </c>
      <c r="M32" s="2" t="s">
        <v>86</v>
      </c>
      <c r="O32" s="4">
        <f>LOOKUP(I32,stats!$A$2:$B$12)</f>
        <v>17</v>
      </c>
      <c r="P32" s="4">
        <f>LOOKUP(J32,stats!$A$2:$B$12)</f>
        <v>23</v>
      </c>
      <c r="Q32" s="4">
        <f>LOOKUP(K32,stats!$A$2:$B$12)</f>
        <v>19</v>
      </c>
      <c r="R32" s="4">
        <f>LOOKUP(L32,stats!$A$2:$B$12)</f>
        <v>11</v>
      </c>
      <c r="S32" s="4">
        <f t="shared" si="5"/>
        <v>81719</v>
      </c>
      <c r="U32" s="2" t="str">
        <f t="shared" si="6"/>
        <v/>
      </c>
      <c r="V32" s="2" t="str">
        <f t="shared" si="6"/>
        <v/>
      </c>
      <c r="W32" s="2" t="str">
        <f t="shared" si="6"/>
        <v/>
      </c>
      <c r="X32" s="2" t="str">
        <f t="shared" si="6"/>
        <v/>
      </c>
      <c r="Y32" s="2" t="str">
        <f t="shared" si="6"/>
        <v>X</v>
      </c>
      <c r="Z32" s="2" t="str">
        <f t="shared" si="6"/>
        <v/>
      </c>
      <c r="AA32" s="2" t="str">
        <f t="shared" si="6"/>
        <v>X</v>
      </c>
      <c r="AB32" s="2" t="str">
        <f t="shared" si="6"/>
        <v>X</v>
      </c>
      <c r="AC32" s="2" t="str">
        <f t="shared" si="6"/>
        <v>X</v>
      </c>
      <c r="AD32" s="2" t="str">
        <f t="shared" si="6"/>
        <v/>
      </c>
      <c r="AE32" s="2" t="str">
        <f t="shared" si="6"/>
        <v/>
      </c>
    </row>
    <row r="33" spans="1:31" x14ac:dyDescent="0.3">
      <c r="A33" s="4" t="s">
        <v>693</v>
      </c>
      <c r="B33" s="2" t="s">
        <v>214</v>
      </c>
      <c r="C33" s="2" t="s">
        <v>215</v>
      </c>
      <c r="D33" s="2" t="s">
        <v>216</v>
      </c>
      <c r="E33" s="5">
        <v>39257</v>
      </c>
      <c r="F33" s="2" t="s">
        <v>14</v>
      </c>
      <c r="G33" s="2"/>
      <c r="H33" s="2"/>
      <c r="I33" s="2" t="s">
        <v>29</v>
      </c>
      <c r="J33" s="2" t="s">
        <v>23</v>
      </c>
      <c r="K33" s="2" t="s">
        <v>18</v>
      </c>
      <c r="L33" s="2" t="s">
        <v>30</v>
      </c>
      <c r="M33" s="2" t="s">
        <v>19</v>
      </c>
      <c r="O33" s="4">
        <f>LOOKUP(I33,stats!$A$2:$B$12)</f>
        <v>3</v>
      </c>
      <c r="P33" s="4">
        <f>LOOKUP(J33,stats!$A$2:$B$12)</f>
        <v>5</v>
      </c>
      <c r="Q33" s="4">
        <f>LOOKUP(K33,stats!$A$2:$B$12)</f>
        <v>31</v>
      </c>
      <c r="R33" s="4">
        <f>LOOKUP(L33,stats!$A$2:$B$12)</f>
        <v>29</v>
      </c>
      <c r="S33" s="4">
        <f t="shared" si="5"/>
        <v>13485</v>
      </c>
      <c r="U33" s="2" t="str">
        <f t="shared" si="6"/>
        <v/>
      </c>
      <c r="V33" s="2" t="str">
        <f t="shared" si="6"/>
        <v>X</v>
      </c>
      <c r="W33" s="2" t="str">
        <f t="shared" si="6"/>
        <v>X</v>
      </c>
      <c r="X33" s="2" t="str">
        <f t="shared" si="6"/>
        <v/>
      </c>
      <c r="Y33" s="2" t="str">
        <f t="shared" si="6"/>
        <v/>
      </c>
      <c r="Z33" s="2" t="str">
        <f t="shared" si="6"/>
        <v/>
      </c>
      <c r="AA33" s="2" t="str">
        <f t="shared" si="6"/>
        <v/>
      </c>
      <c r="AB33" s="2" t="str">
        <f t="shared" si="6"/>
        <v/>
      </c>
      <c r="AC33" s="2" t="str">
        <f t="shared" si="6"/>
        <v/>
      </c>
      <c r="AD33" s="2" t="str">
        <f t="shared" si="6"/>
        <v>X</v>
      </c>
      <c r="AE33" s="2" t="str">
        <f t="shared" si="6"/>
        <v>X</v>
      </c>
    </row>
    <row r="34" spans="1:31" x14ac:dyDescent="0.3">
      <c r="A34" s="4" t="s">
        <v>694</v>
      </c>
      <c r="B34" s="2" t="s">
        <v>214</v>
      </c>
      <c r="C34" s="2" t="s">
        <v>217</v>
      </c>
      <c r="D34" s="2" t="s">
        <v>218</v>
      </c>
      <c r="E34" s="5">
        <v>39386</v>
      </c>
      <c r="F34" s="2" t="s">
        <v>14</v>
      </c>
      <c r="G34" s="2"/>
      <c r="H34" s="2"/>
      <c r="I34" s="2" t="s">
        <v>29</v>
      </c>
      <c r="J34" s="2" t="s">
        <v>17</v>
      </c>
      <c r="K34" s="2" t="s">
        <v>23</v>
      </c>
      <c r="L34" s="2" t="s">
        <v>30</v>
      </c>
      <c r="M34" s="2" t="s">
        <v>19</v>
      </c>
      <c r="O34" s="4">
        <f>LOOKUP(I34,stats!$A$2:$B$12)</f>
        <v>3</v>
      </c>
      <c r="P34" s="4">
        <f>LOOKUP(J34,stats!$A$2:$B$12)</f>
        <v>7</v>
      </c>
      <c r="Q34" s="4">
        <f>LOOKUP(K34,stats!$A$2:$B$12)</f>
        <v>5</v>
      </c>
      <c r="R34" s="4">
        <f>LOOKUP(L34,stats!$A$2:$B$12)</f>
        <v>29</v>
      </c>
      <c r="S34" s="4">
        <f t="shared" si="5"/>
        <v>3045</v>
      </c>
      <c r="U34" s="2" t="str">
        <f t="shared" si="6"/>
        <v/>
      </c>
      <c r="V34" s="2" t="str">
        <f t="shared" si="6"/>
        <v>X</v>
      </c>
      <c r="W34" s="2" t="str">
        <f t="shared" si="6"/>
        <v>X</v>
      </c>
      <c r="X34" s="2" t="str">
        <f t="shared" si="6"/>
        <v>X</v>
      </c>
      <c r="Y34" s="2" t="str">
        <f t="shared" si="6"/>
        <v/>
      </c>
      <c r="Z34" s="2" t="str">
        <f t="shared" si="6"/>
        <v/>
      </c>
      <c r="AA34" s="2" t="str">
        <f t="shared" si="6"/>
        <v/>
      </c>
      <c r="AB34" s="2" t="str">
        <f t="shared" si="6"/>
        <v/>
      </c>
      <c r="AC34" s="2" t="str">
        <f t="shared" si="6"/>
        <v/>
      </c>
      <c r="AD34" s="2" t="str">
        <f t="shared" si="6"/>
        <v>X</v>
      </c>
      <c r="AE34" s="2" t="str">
        <f t="shared" si="6"/>
        <v/>
      </c>
    </row>
    <row r="35" spans="1:31" x14ac:dyDescent="0.3">
      <c r="A35" s="4" t="s">
        <v>695</v>
      </c>
      <c r="B35" s="2" t="s">
        <v>214</v>
      </c>
      <c r="C35" s="2" t="s">
        <v>94</v>
      </c>
      <c r="D35" s="2" t="s">
        <v>219</v>
      </c>
      <c r="E35" s="5">
        <v>39160</v>
      </c>
      <c r="F35" s="54" t="s">
        <v>10</v>
      </c>
      <c r="G35" s="2"/>
      <c r="H35" s="2"/>
      <c r="I35" s="2"/>
      <c r="J35" s="2"/>
      <c r="K35" s="2"/>
      <c r="L35" s="2"/>
      <c r="M35" s="2"/>
    </row>
    <row r="36" spans="1:31" x14ac:dyDescent="0.3">
      <c r="A36" s="4" t="s">
        <v>696</v>
      </c>
      <c r="B36" s="2" t="s">
        <v>214</v>
      </c>
      <c r="C36" s="2" t="s">
        <v>220</v>
      </c>
      <c r="D36" s="2" t="s">
        <v>221</v>
      </c>
      <c r="E36" s="5">
        <v>39174</v>
      </c>
      <c r="F36" s="2" t="s">
        <v>14</v>
      </c>
      <c r="G36" s="2"/>
      <c r="H36" s="2"/>
      <c r="I36" s="2" t="s">
        <v>30</v>
      </c>
      <c r="J36" s="2" t="s">
        <v>15</v>
      </c>
      <c r="K36" s="2" t="s">
        <v>67</v>
      </c>
      <c r="L36" s="2" t="s">
        <v>16</v>
      </c>
      <c r="M36" s="2" t="s">
        <v>19</v>
      </c>
      <c r="O36" s="4">
        <f>LOOKUP(I36,stats!$A$2:$B$12)</f>
        <v>29</v>
      </c>
      <c r="P36" s="4">
        <f>LOOKUP(J36,stats!$A$2:$B$12)</f>
        <v>17</v>
      </c>
      <c r="Q36" s="4">
        <f>LOOKUP(K36,stats!$A$2:$B$12)</f>
        <v>11</v>
      </c>
      <c r="R36" s="4">
        <f>LOOKUP(L36,stats!$A$2:$B$12)</f>
        <v>23</v>
      </c>
      <c r="S36" s="4">
        <f>O36*P36*Q36*R36</f>
        <v>124729</v>
      </c>
      <c r="U36" s="2" t="str">
        <f t="shared" ref="U36:AE38" si="7">IF(INT($S36/U$1)=$S36/U$1,"X","")</f>
        <v/>
      </c>
      <c r="V36" s="2" t="str">
        <f t="shared" si="7"/>
        <v/>
      </c>
      <c r="W36" s="2" t="str">
        <f t="shared" si="7"/>
        <v/>
      </c>
      <c r="X36" s="2" t="str">
        <f t="shared" si="7"/>
        <v/>
      </c>
      <c r="Y36" s="2" t="str">
        <f t="shared" si="7"/>
        <v>X</v>
      </c>
      <c r="Z36" s="2" t="str">
        <f t="shared" si="7"/>
        <v/>
      </c>
      <c r="AA36" s="2" t="str">
        <f t="shared" si="7"/>
        <v>X</v>
      </c>
      <c r="AB36" s="2" t="str">
        <f t="shared" si="7"/>
        <v/>
      </c>
      <c r="AC36" s="2" t="str">
        <f t="shared" si="7"/>
        <v>X</v>
      </c>
      <c r="AD36" s="2" t="str">
        <f t="shared" si="7"/>
        <v>X</v>
      </c>
      <c r="AE36" s="2" t="str">
        <f t="shared" si="7"/>
        <v/>
      </c>
    </row>
    <row r="37" spans="1:31" x14ac:dyDescent="0.3">
      <c r="A37" s="4" t="s">
        <v>697</v>
      </c>
      <c r="B37" s="2" t="s">
        <v>214</v>
      </c>
      <c r="C37" s="2" t="s">
        <v>222</v>
      </c>
      <c r="D37" s="2" t="s">
        <v>223</v>
      </c>
      <c r="E37" s="5">
        <v>39288</v>
      </c>
      <c r="F37" s="2" t="s">
        <v>14</v>
      </c>
      <c r="G37" s="2" t="s">
        <v>138</v>
      </c>
      <c r="H37" s="2"/>
      <c r="I37" s="2" t="s">
        <v>15</v>
      </c>
      <c r="J37" s="2" t="s">
        <v>16</v>
      </c>
      <c r="K37" s="2" t="s">
        <v>18</v>
      </c>
      <c r="L37" s="2" t="s">
        <v>29</v>
      </c>
      <c r="M37" s="2" t="s">
        <v>19</v>
      </c>
      <c r="O37" s="4">
        <f>LOOKUP(I37,stats!$A$2:$B$12)</f>
        <v>17</v>
      </c>
      <c r="P37" s="4">
        <f>LOOKUP(J37,stats!$A$2:$B$12)</f>
        <v>23</v>
      </c>
      <c r="Q37" s="4">
        <f>LOOKUP(K37,stats!$A$2:$B$12)</f>
        <v>31</v>
      </c>
      <c r="R37" s="4">
        <f>LOOKUP(L37,stats!$A$2:$B$12)</f>
        <v>3</v>
      </c>
      <c r="S37" s="4">
        <f>O37*P37*Q37*R37</f>
        <v>36363</v>
      </c>
      <c r="U37" s="2" t="str">
        <f t="shared" si="7"/>
        <v/>
      </c>
      <c r="V37" s="2" t="str">
        <f t="shared" si="7"/>
        <v>X</v>
      </c>
      <c r="W37" s="2" t="str">
        <f t="shared" si="7"/>
        <v/>
      </c>
      <c r="X37" s="2" t="str">
        <f t="shared" si="7"/>
        <v/>
      </c>
      <c r="Y37" s="2" t="str">
        <f t="shared" si="7"/>
        <v/>
      </c>
      <c r="Z37" s="2" t="str">
        <f t="shared" si="7"/>
        <v/>
      </c>
      <c r="AA37" s="2" t="str">
        <f t="shared" si="7"/>
        <v>X</v>
      </c>
      <c r="AB37" s="2" t="str">
        <f t="shared" si="7"/>
        <v/>
      </c>
      <c r="AC37" s="2" t="str">
        <f t="shared" si="7"/>
        <v>X</v>
      </c>
      <c r="AD37" s="2" t="str">
        <f t="shared" si="7"/>
        <v/>
      </c>
      <c r="AE37" s="2" t="str">
        <f t="shared" si="7"/>
        <v>X</v>
      </c>
    </row>
    <row r="38" spans="1:31" x14ac:dyDescent="0.3">
      <c r="A38" s="4" t="s">
        <v>698</v>
      </c>
      <c r="B38" s="2" t="s">
        <v>214</v>
      </c>
      <c r="C38" s="2" t="s">
        <v>224</v>
      </c>
      <c r="D38" s="2" t="s">
        <v>225</v>
      </c>
      <c r="E38" s="5">
        <v>39407</v>
      </c>
      <c r="F38" s="2" t="s">
        <v>14</v>
      </c>
      <c r="G38" s="2"/>
      <c r="H38" s="2"/>
      <c r="I38" s="2" t="s">
        <v>24</v>
      </c>
      <c r="J38" s="2" t="s">
        <v>18</v>
      </c>
      <c r="K38" s="2" t="s">
        <v>16</v>
      </c>
      <c r="L38" s="2" t="s">
        <v>22</v>
      </c>
      <c r="M38" s="2" t="s">
        <v>19</v>
      </c>
      <c r="O38" s="4">
        <f>LOOKUP(I38,stats!$A$2:$B$12)</f>
        <v>2</v>
      </c>
      <c r="P38" s="4">
        <f>LOOKUP(J38,stats!$A$2:$B$12)</f>
        <v>31</v>
      </c>
      <c r="Q38" s="4">
        <f>LOOKUP(K38,stats!$A$2:$B$12)</f>
        <v>23</v>
      </c>
      <c r="R38" s="4">
        <f>LOOKUP(L38,stats!$A$2:$B$12)</f>
        <v>19</v>
      </c>
      <c r="S38" s="4">
        <f>O38*P38*Q38*R38</f>
        <v>27094</v>
      </c>
      <c r="U38" s="2" t="str">
        <f t="shared" si="7"/>
        <v>X</v>
      </c>
      <c r="V38" s="2" t="str">
        <f t="shared" si="7"/>
        <v/>
      </c>
      <c r="W38" s="2" t="str">
        <f t="shared" si="7"/>
        <v/>
      </c>
      <c r="X38" s="2" t="str">
        <f t="shared" si="7"/>
        <v/>
      </c>
      <c r="Y38" s="2" t="str">
        <f t="shared" si="7"/>
        <v/>
      </c>
      <c r="Z38" s="2" t="str">
        <f t="shared" si="7"/>
        <v/>
      </c>
      <c r="AA38" s="2" t="str">
        <f t="shared" si="7"/>
        <v/>
      </c>
      <c r="AB38" s="2" t="str">
        <f t="shared" si="7"/>
        <v>X</v>
      </c>
      <c r="AC38" s="2" t="str">
        <f t="shared" si="7"/>
        <v>X</v>
      </c>
      <c r="AD38" s="2" t="str">
        <f t="shared" si="7"/>
        <v/>
      </c>
      <c r="AE38" s="2" t="str">
        <f t="shared" si="7"/>
        <v>X</v>
      </c>
    </row>
    <row r="39" spans="1:31" x14ac:dyDescent="0.3">
      <c r="A39" s="4" t="s">
        <v>699</v>
      </c>
      <c r="B39" s="2" t="s">
        <v>214</v>
      </c>
      <c r="C39" s="2" t="s">
        <v>226</v>
      </c>
      <c r="D39" s="2" t="s">
        <v>227</v>
      </c>
      <c r="E39" s="5">
        <v>39346</v>
      </c>
      <c r="F39" s="54" t="s">
        <v>10</v>
      </c>
      <c r="G39" s="2"/>
      <c r="H39" s="2"/>
      <c r="I39" s="2"/>
      <c r="J39" s="2"/>
      <c r="K39" s="2"/>
      <c r="L39" s="2"/>
      <c r="M39" s="2"/>
    </row>
    <row r="40" spans="1:31" x14ac:dyDescent="0.3">
      <c r="A40" s="4" t="s">
        <v>700</v>
      </c>
      <c r="B40" s="2" t="s">
        <v>214</v>
      </c>
      <c r="C40" s="2" t="s">
        <v>228</v>
      </c>
      <c r="D40" s="2" t="s">
        <v>229</v>
      </c>
      <c r="E40" s="5">
        <v>39163</v>
      </c>
      <c r="F40" s="2" t="s">
        <v>14</v>
      </c>
      <c r="G40" s="2"/>
      <c r="H40" s="2"/>
      <c r="I40" s="2" t="s">
        <v>15</v>
      </c>
      <c r="J40" s="2" t="s">
        <v>16</v>
      </c>
      <c r="K40" s="2" t="s">
        <v>18</v>
      </c>
      <c r="L40" s="2" t="s">
        <v>29</v>
      </c>
      <c r="M40" s="2" t="s">
        <v>19</v>
      </c>
      <c r="O40" s="4">
        <f>LOOKUP(I40,stats!$A$2:$B$12)</f>
        <v>17</v>
      </c>
      <c r="P40" s="4">
        <f>LOOKUP(J40,stats!$A$2:$B$12)</f>
        <v>23</v>
      </c>
      <c r="Q40" s="4">
        <f>LOOKUP(K40,stats!$A$2:$B$12)</f>
        <v>31</v>
      </c>
      <c r="R40" s="4">
        <f>LOOKUP(L40,stats!$A$2:$B$12)</f>
        <v>3</v>
      </c>
      <c r="S40" s="4">
        <f>O40*P40*Q40*R40</f>
        <v>36363</v>
      </c>
      <c r="U40" s="2" t="str">
        <f t="shared" ref="U40:AE42" si="8">IF(INT($S40/U$1)=$S40/U$1,"X","")</f>
        <v/>
      </c>
      <c r="V40" s="2" t="str">
        <f t="shared" si="8"/>
        <v>X</v>
      </c>
      <c r="W40" s="2" t="str">
        <f t="shared" si="8"/>
        <v/>
      </c>
      <c r="X40" s="2" t="str">
        <f t="shared" si="8"/>
        <v/>
      </c>
      <c r="Y40" s="2" t="str">
        <f t="shared" si="8"/>
        <v/>
      </c>
      <c r="Z40" s="2" t="str">
        <f t="shared" si="8"/>
        <v/>
      </c>
      <c r="AA40" s="2" t="str">
        <f t="shared" si="8"/>
        <v>X</v>
      </c>
      <c r="AB40" s="2" t="str">
        <f t="shared" si="8"/>
        <v/>
      </c>
      <c r="AC40" s="2" t="str">
        <f t="shared" si="8"/>
        <v>X</v>
      </c>
      <c r="AD40" s="2" t="str">
        <f t="shared" si="8"/>
        <v/>
      </c>
      <c r="AE40" s="2" t="str">
        <f t="shared" si="8"/>
        <v>X</v>
      </c>
    </row>
    <row r="41" spans="1:31" x14ac:dyDescent="0.3">
      <c r="A41" s="4" t="s">
        <v>701</v>
      </c>
      <c r="B41" s="2" t="s">
        <v>214</v>
      </c>
      <c r="C41" s="2" t="s">
        <v>230</v>
      </c>
      <c r="D41" s="2" t="s">
        <v>231</v>
      </c>
      <c r="E41" s="5">
        <v>39405</v>
      </c>
      <c r="F41" s="2" t="s">
        <v>14</v>
      </c>
      <c r="G41" s="2"/>
      <c r="H41" s="2"/>
      <c r="I41" s="2" t="s">
        <v>30</v>
      </c>
      <c r="J41" s="2" t="s">
        <v>29</v>
      </c>
      <c r="K41" s="2" t="s">
        <v>17</v>
      </c>
      <c r="L41" s="2" t="s">
        <v>23</v>
      </c>
      <c r="M41" s="2" t="s">
        <v>232</v>
      </c>
      <c r="O41" s="4">
        <f>LOOKUP(I41,stats!$A$2:$B$12)</f>
        <v>29</v>
      </c>
      <c r="P41" s="4">
        <f>LOOKUP(J41,stats!$A$2:$B$12)</f>
        <v>3</v>
      </c>
      <c r="Q41" s="4">
        <f>LOOKUP(K41,stats!$A$2:$B$12)</f>
        <v>7</v>
      </c>
      <c r="R41" s="4">
        <f>LOOKUP(L41,stats!$A$2:$B$12)</f>
        <v>5</v>
      </c>
      <c r="S41" s="4">
        <f>O41*P41*Q41*R41</f>
        <v>3045</v>
      </c>
      <c r="U41" s="2" t="str">
        <f t="shared" si="8"/>
        <v/>
      </c>
      <c r="V41" s="2" t="str">
        <f t="shared" si="8"/>
        <v>X</v>
      </c>
      <c r="W41" s="2" t="str">
        <f t="shared" si="8"/>
        <v>X</v>
      </c>
      <c r="X41" s="2" t="str">
        <f t="shared" si="8"/>
        <v>X</v>
      </c>
      <c r="Y41" s="2" t="str">
        <f t="shared" si="8"/>
        <v/>
      </c>
      <c r="Z41" s="2" t="str">
        <f t="shared" si="8"/>
        <v/>
      </c>
      <c r="AA41" s="2" t="str">
        <f t="shared" si="8"/>
        <v/>
      </c>
      <c r="AB41" s="2" t="str">
        <f t="shared" si="8"/>
        <v/>
      </c>
      <c r="AC41" s="2" t="str">
        <f t="shared" si="8"/>
        <v/>
      </c>
      <c r="AD41" s="2" t="str">
        <f t="shared" si="8"/>
        <v>X</v>
      </c>
      <c r="AE41" s="2" t="str">
        <f t="shared" si="8"/>
        <v/>
      </c>
    </row>
    <row r="42" spans="1:31" x14ac:dyDescent="0.3">
      <c r="A42" s="4" t="s">
        <v>702</v>
      </c>
      <c r="B42" s="2" t="s">
        <v>214</v>
      </c>
      <c r="C42" s="2" t="s">
        <v>233</v>
      </c>
      <c r="D42" s="2" t="s">
        <v>234</v>
      </c>
      <c r="E42" s="5">
        <v>39428</v>
      </c>
      <c r="F42" s="2" t="s">
        <v>14</v>
      </c>
      <c r="G42" s="2"/>
      <c r="H42" s="2"/>
      <c r="I42" s="2" t="s">
        <v>18</v>
      </c>
      <c r="J42" s="2" t="s">
        <v>16</v>
      </c>
      <c r="K42" s="2" t="s">
        <v>15</v>
      </c>
      <c r="L42" s="2" t="s">
        <v>29</v>
      </c>
      <c r="M42" s="2" t="s">
        <v>75</v>
      </c>
      <c r="O42" s="4">
        <f>LOOKUP(I42,stats!$A$2:$B$12)</f>
        <v>31</v>
      </c>
      <c r="P42" s="4">
        <f>LOOKUP(J42,stats!$A$2:$B$12)</f>
        <v>23</v>
      </c>
      <c r="Q42" s="4">
        <f>LOOKUP(K42,stats!$A$2:$B$12)</f>
        <v>17</v>
      </c>
      <c r="R42" s="4">
        <f>LOOKUP(L42,stats!$A$2:$B$12)</f>
        <v>3</v>
      </c>
      <c r="S42" s="4">
        <f>O42*P42*Q42*R42</f>
        <v>36363</v>
      </c>
      <c r="U42" s="2" t="str">
        <f t="shared" si="8"/>
        <v/>
      </c>
      <c r="V42" s="2" t="str">
        <f t="shared" si="8"/>
        <v>X</v>
      </c>
      <c r="W42" s="2" t="str">
        <f t="shared" si="8"/>
        <v/>
      </c>
      <c r="X42" s="2" t="str">
        <f t="shared" si="8"/>
        <v/>
      </c>
      <c r="Y42" s="2" t="str">
        <f t="shared" si="8"/>
        <v/>
      </c>
      <c r="Z42" s="2" t="str">
        <f t="shared" si="8"/>
        <v/>
      </c>
      <c r="AA42" s="2" t="str">
        <f t="shared" si="8"/>
        <v>X</v>
      </c>
      <c r="AB42" s="2" t="str">
        <f t="shared" si="8"/>
        <v/>
      </c>
      <c r="AC42" s="2" t="str">
        <f t="shared" si="8"/>
        <v>X</v>
      </c>
      <c r="AD42" s="2" t="str">
        <f t="shared" si="8"/>
        <v/>
      </c>
      <c r="AE42" s="2" t="str">
        <f t="shared" si="8"/>
        <v>X</v>
      </c>
    </row>
    <row r="43" spans="1:31" x14ac:dyDescent="0.3">
      <c r="A43" s="13" t="s">
        <v>703</v>
      </c>
      <c r="B43" s="52" t="s">
        <v>214</v>
      </c>
      <c r="C43" s="52" t="s">
        <v>235</v>
      </c>
      <c r="D43" s="52" t="s">
        <v>236</v>
      </c>
      <c r="E43" s="53">
        <v>39128</v>
      </c>
      <c r="F43" s="52" t="s">
        <v>45</v>
      </c>
      <c r="G43" s="2"/>
      <c r="H43" s="2" t="s">
        <v>1011</v>
      </c>
      <c r="I43" s="2"/>
      <c r="J43" s="2"/>
      <c r="K43" s="2"/>
      <c r="L43" s="2"/>
      <c r="M43" s="2"/>
    </row>
    <row r="44" spans="1:31" x14ac:dyDescent="0.3">
      <c r="A44" s="4" t="s">
        <v>704</v>
      </c>
      <c r="B44" s="2" t="s">
        <v>214</v>
      </c>
      <c r="C44" s="2" t="s">
        <v>188</v>
      </c>
      <c r="D44" s="2" t="s">
        <v>237</v>
      </c>
      <c r="E44" s="5">
        <v>39303</v>
      </c>
      <c r="F44" s="2" t="s">
        <v>14</v>
      </c>
      <c r="G44" s="2"/>
      <c r="H44" s="2"/>
      <c r="I44" s="2" t="s">
        <v>16</v>
      </c>
      <c r="J44" s="2" t="s">
        <v>18</v>
      </c>
      <c r="K44" s="2" t="s">
        <v>30</v>
      </c>
      <c r="L44" s="2" t="s">
        <v>29</v>
      </c>
      <c r="M44" s="2" t="s">
        <v>19</v>
      </c>
      <c r="O44" s="4">
        <f>LOOKUP(I44,stats!$A$2:$B$12)</f>
        <v>23</v>
      </c>
      <c r="P44" s="4">
        <f>LOOKUP(J44,stats!$A$2:$B$12)</f>
        <v>31</v>
      </c>
      <c r="Q44" s="4">
        <f>LOOKUP(K44,stats!$A$2:$B$12)</f>
        <v>29</v>
      </c>
      <c r="R44" s="4">
        <f>LOOKUP(L44,stats!$A$2:$B$12)</f>
        <v>3</v>
      </c>
      <c r="S44" s="4">
        <f>O44*P44*Q44*R44</f>
        <v>62031</v>
      </c>
      <c r="U44" s="2" t="str">
        <f t="shared" ref="U44:AE44" si="9">IF(INT($S44/U$1)=$S44/U$1,"X","")</f>
        <v/>
      </c>
      <c r="V44" s="2" t="str">
        <f t="shared" si="9"/>
        <v>X</v>
      </c>
      <c r="W44" s="2" t="str">
        <f t="shared" si="9"/>
        <v/>
      </c>
      <c r="X44" s="2" t="str">
        <f t="shared" si="9"/>
        <v/>
      </c>
      <c r="Y44" s="2" t="str">
        <f t="shared" si="9"/>
        <v/>
      </c>
      <c r="Z44" s="2" t="str">
        <f t="shared" si="9"/>
        <v/>
      </c>
      <c r="AA44" s="2" t="str">
        <f t="shared" si="9"/>
        <v/>
      </c>
      <c r="AB44" s="2" t="str">
        <f t="shared" si="9"/>
        <v/>
      </c>
      <c r="AC44" s="2" t="str">
        <f t="shared" si="9"/>
        <v>X</v>
      </c>
      <c r="AD44" s="2" t="str">
        <f t="shared" si="9"/>
        <v>X</v>
      </c>
      <c r="AE44" s="2" t="str">
        <f t="shared" si="9"/>
        <v>X</v>
      </c>
    </row>
    <row r="45" spans="1:31" x14ac:dyDescent="0.3">
      <c r="A45" s="4" t="s">
        <v>705</v>
      </c>
      <c r="B45" s="2" t="s">
        <v>214</v>
      </c>
      <c r="C45" s="2" t="s">
        <v>238</v>
      </c>
      <c r="D45" s="2" t="s">
        <v>239</v>
      </c>
      <c r="E45" s="5">
        <v>39348</v>
      </c>
      <c r="F45" s="2" t="s">
        <v>161</v>
      </c>
      <c r="G45" s="2" t="s">
        <v>45</v>
      </c>
      <c r="H45" s="2" t="s">
        <v>1090</v>
      </c>
      <c r="I45" s="2"/>
      <c r="J45" s="2"/>
      <c r="K45" s="2"/>
      <c r="L45" s="2"/>
      <c r="M45" s="2"/>
    </row>
    <row r="46" spans="1:31" x14ac:dyDescent="0.3">
      <c r="A46" s="4" t="s">
        <v>706</v>
      </c>
      <c r="B46" s="2" t="s">
        <v>214</v>
      </c>
      <c r="C46" s="2" t="s">
        <v>240</v>
      </c>
      <c r="D46" s="2" t="s">
        <v>241</v>
      </c>
      <c r="E46" s="5">
        <v>39429</v>
      </c>
      <c r="F46" s="54" t="s">
        <v>10</v>
      </c>
      <c r="G46" s="2"/>
      <c r="H46" s="2" t="s">
        <v>1013</v>
      </c>
      <c r="I46" s="2"/>
      <c r="J46" s="2"/>
      <c r="K46" s="2"/>
      <c r="L46" s="2"/>
      <c r="M46" s="2"/>
    </row>
    <row r="47" spans="1:31" x14ac:dyDescent="0.3">
      <c r="A47" s="4" t="s">
        <v>707</v>
      </c>
      <c r="B47" s="2" t="s">
        <v>214</v>
      </c>
      <c r="C47" s="2" t="s">
        <v>242</v>
      </c>
      <c r="D47" s="2" t="s">
        <v>243</v>
      </c>
      <c r="E47" s="5">
        <v>39151</v>
      </c>
      <c r="F47" s="2" t="s">
        <v>14</v>
      </c>
      <c r="G47" s="2" t="s">
        <v>10</v>
      </c>
      <c r="H47" s="2"/>
      <c r="I47" s="2" t="s">
        <v>30</v>
      </c>
      <c r="J47" s="2" t="s">
        <v>29</v>
      </c>
      <c r="K47" s="2" t="s">
        <v>15</v>
      </c>
      <c r="L47" s="2" t="s">
        <v>23</v>
      </c>
      <c r="M47" s="2" t="s">
        <v>19</v>
      </c>
      <c r="O47" s="4">
        <f>LOOKUP(I47,stats!$A$2:$B$12)</f>
        <v>29</v>
      </c>
      <c r="P47" s="4">
        <f>LOOKUP(J47,stats!$A$2:$B$12)</f>
        <v>3</v>
      </c>
      <c r="Q47" s="4">
        <f>LOOKUP(K47,stats!$A$2:$B$12)</f>
        <v>17</v>
      </c>
      <c r="R47" s="4">
        <f>LOOKUP(L47,stats!$A$2:$B$12)</f>
        <v>5</v>
      </c>
      <c r="S47" s="4">
        <f>O47*P47*Q47*R47</f>
        <v>7395</v>
      </c>
      <c r="U47" s="2" t="str">
        <f t="shared" ref="U47:AE49" si="10">IF(INT($S47/U$1)=$S47/U$1,"X","")</f>
        <v/>
      </c>
      <c r="V47" s="2" t="str">
        <f t="shared" si="10"/>
        <v>X</v>
      </c>
      <c r="W47" s="2" t="str">
        <f t="shared" si="10"/>
        <v>X</v>
      </c>
      <c r="X47" s="2" t="str">
        <f t="shared" si="10"/>
        <v/>
      </c>
      <c r="Y47" s="2" t="str">
        <f t="shared" si="10"/>
        <v/>
      </c>
      <c r="Z47" s="2" t="str">
        <f t="shared" si="10"/>
        <v/>
      </c>
      <c r="AA47" s="2" t="str">
        <f t="shared" si="10"/>
        <v>X</v>
      </c>
      <c r="AB47" s="2" t="str">
        <f t="shared" si="10"/>
        <v/>
      </c>
      <c r="AC47" s="2" t="str">
        <f t="shared" si="10"/>
        <v/>
      </c>
      <c r="AD47" s="2" t="str">
        <f t="shared" si="10"/>
        <v>X</v>
      </c>
      <c r="AE47" s="2" t="str">
        <f t="shared" si="10"/>
        <v/>
      </c>
    </row>
    <row r="48" spans="1:31" x14ac:dyDescent="0.3">
      <c r="A48" s="4" t="s">
        <v>708</v>
      </c>
      <c r="B48" s="2" t="s">
        <v>214</v>
      </c>
      <c r="C48" s="2" t="s">
        <v>244</v>
      </c>
      <c r="D48" s="2" t="s">
        <v>245</v>
      </c>
      <c r="E48" s="5">
        <v>39167</v>
      </c>
      <c r="F48" s="2" t="s">
        <v>14</v>
      </c>
      <c r="G48" s="2"/>
      <c r="H48" s="2"/>
      <c r="I48" s="2" t="s">
        <v>29</v>
      </c>
      <c r="J48" s="2" t="s">
        <v>30</v>
      </c>
      <c r="K48" s="2" t="s">
        <v>23</v>
      </c>
      <c r="L48" s="2" t="s">
        <v>17</v>
      </c>
      <c r="M48" s="2" t="s">
        <v>19</v>
      </c>
      <c r="O48" s="4">
        <f>LOOKUP(I48,stats!$A$2:$B$12)</f>
        <v>3</v>
      </c>
      <c r="P48" s="4">
        <f>LOOKUP(J48,stats!$A$2:$B$12)</f>
        <v>29</v>
      </c>
      <c r="Q48" s="4">
        <f>LOOKUP(K48,stats!$A$2:$B$12)</f>
        <v>5</v>
      </c>
      <c r="R48" s="4">
        <f>LOOKUP(L48,stats!$A$2:$B$12)</f>
        <v>7</v>
      </c>
      <c r="S48" s="4">
        <f>O48*P48*Q48*R48</f>
        <v>3045</v>
      </c>
      <c r="U48" s="2" t="str">
        <f t="shared" si="10"/>
        <v/>
      </c>
      <c r="V48" s="2" t="str">
        <f t="shared" si="10"/>
        <v>X</v>
      </c>
      <c r="W48" s="2" t="str">
        <f t="shared" si="10"/>
        <v>X</v>
      </c>
      <c r="X48" s="2" t="str">
        <f t="shared" si="10"/>
        <v>X</v>
      </c>
      <c r="Y48" s="2" t="str">
        <f t="shared" si="10"/>
        <v/>
      </c>
      <c r="Z48" s="2" t="str">
        <f t="shared" si="10"/>
        <v/>
      </c>
      <c r="AA48" s="2" t="str">
        <f t="shared" si="10"/>
        <v/>
      </c>
      <c r="AB48" s="2" t="str">
        <f t="shared" si="10"/>
        <v/>
      </c>
      <c r="AC48" s="2" t="str">
        <f t="shared" si="10"/>
        <v/>
      </c>
      <c r="AD48" s="2" t="str">
        <f t="shared" si="10"/>
        <v>X</v>
      </c>
      <c r="AE48" s="2" t="str">
        <f t="shared" si="10"/>
        <v/>
      </c>
    </row>
    <row r="49" spans="1:31" x14ac:dyDescent="0.3">
      <c r="A49" s="4" t="s">
        <v>709</v>
      </c>
      <c r="B49" s="2" t="s">
        <v>214</v>
      </c>
      <c r="C49" s="2" t="s">
        <v>246</v>
      </c>
      <c r="D49" s="2" t="s">
        <v>245</v>
      </c>
      <c r="E49" s="5">
        <v>39415</v>
      </c>
      <c r="F49" s="2" t="s">
        <v>14</v>
      </c>
      <c r="G49" s="2"/>
      <c r="H49" s="2"/>
      <c r="I49" s="2" t="s">
        <v>18</v>
      </c>
      <c r="J49" s="2" t="s">
        <v>16</v>
      </c>
      <c r="K49" s="2" t="s">
        <v>23</v>
      </c>
      <c r="L49" s="2" t="s">
        <v>29</v>
      </c>
      <c r="M49" s="2" t="s">
        <v>19</v>
      </c>
      <c r="O49" s="4">
        <f>LOOKUP(I49,stats!$A$2:$B$12)</f>
        <v>31</v>
      </c>
      <c r="P49" s="4">
        <f>LOOKUP(J49,stats!$A$2:$B$12)</f>
        <v>23</v>
      </c>
      <c r="Q49" s="4">
        <f>LOOKUP(K49,stats!$A$2:$B$12)</f>
        <v>5</v>
      </c>
      <c r="R49" s="4">
        <f>LOOKUP(L49,stats!$A$2:$B$12)</f>
        <v>3</v>
      </c>
      <c r="S49" s="4">
        <f>O49*P49*Q49*R49</f>
        <v>10695</v>
      </c>
      <c r="U49" s="2" t="str">
        <f t="shared" si="10"/>
        <v/>
      </c>
      <c r="V49" s="2" t="str">
        <f t="shared" si="10"/>
        <v>X</v>
      </c>
      <c r="W49" s="2" t="str">
        <f t="shared" si="10"/>
        <v>X</v>
      </c>
      <c r="X49" s="2" t="str">
        <f t="shared" si="10"/>
        <v/>
      </c>
      <c r="Y49" s="2" t="str">
        <f t="shared" si="10"/>
        <v/>
      </c>
      <c r="Z49" s="2" t="str">
        <f t="shared" si="10"/>
        <v/>
      </c>
      <c r="AA49" s="2" t="str">
        <f t="shared" si="10"/>
        <v/>
      </c>
      <c r="AB49" s="2" t="str">
        <f t="shared" si="10"/>
        <v/>
      </c>
      <c r="AC49" s="2" t="str">
        <f t="shared" si="10"/>
        <v>X</v>
      </c>
      <c r="AD49" s="2" t="str">
        <f t="shared" si="10"/>
        <v/>
      </c>
      <c r="AE49" s="2" t="str">
        <f t="shared" si="10"/>
        <v>X</v>
      </c>
    </row>
    <row r="50" spans="1:31" x14ac:dyDescent="0.3">
      <c r="A50" s="4" t="s">
        <v>710</v>
      </c>
      <c r="B50" s="2" t="s">
        <v>214</v>
      </c>
      <c r="C50" s="2" t="s">
        <v>247</v>
      </c>
      <c r="D50" s="2" t="s">
        <v>248</v>
      </c>
      <c r="E50" s="5">
        <v>39397</v>
      </c>
      <c r="F50" s="2" t="s">
        <v>161</v>
      </c>
      <c r="G50" s="2" t="s">
        <v>45</v>
      </c>
      <c r="H50" s="2" t="s">
        <v>1090</v>
      </c>
      <c r="I50" s="2"/>
      <c r="J50" s="2"/>
      <c r="K50" s="2"/>
      <c r="L50" s="2"/>
      <c r="M50" s="2"/>
    </row>
    <row r="51" spans="1:31" x14ac:dyDescent="0.3">
      <c r="A51" s="4" t="s">
        <v>711</v>
      </c>
      <c r="B51" s="2" t="s">
        <v>214</v>
      </c>
      <c r="C51" s="2" t="s">
        <v>249</v>
      </c>
      <c r="D51" s="2" t="s">
        <v>250</v>
      </c>
      <c r="E51" s="5">
        <v>39355</v>
      </c>
      <c r="F51" s="2" t="s">
        <v>14</v>
      </c>
      <c r="G51" s="2"/>
      <c r="H51" s="2"/>
      <c r="I51" s="2" t="s">
        <v>15</v>
      </c>
      <c r="J51" s="2" t="s">
        <v>16</v>
      </c>
      <c r="K51" s="2" t="s">
        <v>18</v>
      </c>
      <c r="L51" s="2" t="s">
        <v>30</v>
      </c>
      <c r="M51" s="2" t="s">
        <v>19</v>
      </c>
      <c r="O51" s="4">
        <f>LOOKUP(I51,stats!$A$2:$B$12)</f>
        <v>17</v>
      </c>
      <c r="P51" s="4">
        <f>LOOKUP(J51,stats!$A$2:$B$12)</f>
        <v>23</v>
      </c>
      <c r="Q51" s="4">
        <f>LOOKUP(K51,stats!$A$2:$B$12)</f>
        <v>31</v>
      </c>
      <c r="R51" s="4">
        <f>LOOKUP(L51,stats!$A$2:$B$12)</f>
        <v>29</v>
      </c>
      <c r="S51" s="4">
        <f>O51*P51*Q51*R51</f>
        <v>351509</v>
      </c>
      <c r="U51" s="2" t="str">
        <f t="shared" ref="U51:AE53" si="11">IF(INT($S51/U$1)=$S51/U$1,"X","")</f>
        <v/>
      </c>
      <c r="V51" s="2" t="str">
        <f t="shared" si="11"/>
        <v/>
      </c>
      <c r="W51" s="2" t="str">
        <f t="shared" si="11"/>
        <v/>
      </c>
      <c r="X51" s="2" t="str">
        <f t="shared" si="11"/>
        <v/>
      </c>
      <c r="Y51" s="2" t="str">
        <f t="shared" si="11"/>
        <v/>
      </c>
      <c r="Z51" s="2" t="str">
        <f t="shared" si="11"/>
        <v/>
      </c>
      <c r="AA51" s="2" t="str">
        <f t="shared" si="11"/>
        <v>X</v>
      </c>
      <c r="AB51" s="2" t="str">
        <f t="shared" si="11"/>
        <v/>
      </c>
      <c r="AC51" s="2" t="str">
        <f t="shared" si="11"/>
        <v>X</v>
      </c>
      <c r="AD51" s="2" t="str">
        <f t="shared" si="11"/>
        <v>X</v>
      </c>
      <c r="AE51" s="2" t="str">
        <f t="shared" si="11"/>
        <v>X</v>
      </c>
    </row>
    <row r="52" spans="1:31" s="14" customFormat="1" x14ac:dyDescent="0.3">
      <c r="A52" s="4" t="s">
        <v>712</v>
      </c>
      <c r="B52" s="2" t="s">
        <v>214</v>
      </c>
      <c r="C52" s="2" t="s">
        <v>251</v>
      </c>
      <c r="D52" s="2" t="s">
        <v>252</v>
      </c>
      <c r="E52" s="5">
        <v>39547</v>
      </c>
      <c r="F52" s="2" t="s">
        <v>14</v>
      </c>
      <c r="G52" s="2"/>
      <c r="H52" s="2"/>
      <c r="I52" s="2" t="s">
        <v>15</v>
      </c>
      <c r="J52" s="2" t="s">
        <v>16</v>
      </c>
      <c r="K52" s="2" t="s">
        <v>18</v>
      </c>
      <c r="L52" s="2" t="s">
        <v>67</v>
      </c>
      <c r="M52" s="2" t="s">
        <v>19</v>
      </c>
      <c r="N52"/>
      <c r="O52" s="4">
        <f>LOOKUP(I52,stats!$A$2:$B$12)</f>
        <v>17</v>
      </c>
      <c r="P52" s="4">
        <f>LOOKUP(J52,stats!$A$2:$B$12)</f>
        <v>23</v>
      </c>
      <c r="Q52" s="4">
        <f>LOOKUP(K52,stats!$A$2:$B$12)</f>
        <v>31</v>
      </c>
      <c r="R52" s="4">
        <f>LOOKUP(L52,stats!$A$2:$B$12)</f>
        <v>11</v>
      </c>
      <c r="S52" s="4">
        <f>O52*P52*Q52*R52</f>
        <v>133331</v>
      </c>
      <c r="T52" s="4"/>
      <c r="U52" s="2" t="str">
        <f t="shared" si="11"/>
        <v/>
      </c>
      <c r="V52" s="2" t="str">
        <f t="shared" si="11"/>
        <v/>
      </c>
      <c r="W52" s="2" t="str">
        <f t="shared" si="11"/>
        <v/>
      </c>
      <c r="X52" s="2" t="str">
        <f t="shared" si="11"/>
        <v/>
      </c>
      <c r="Y52" s="2" t="str">
        <f t="shared" si="11"/>
        <v>X</v>
      </c>
      <c r="Z52" s="2" t="str">
        <f t="shared" si="11"/>
        <v/>
      </c>
      <c r="AA52" s="2" t="str">
        <f t="shared" si="11"/>
        <v>X</v>
      </c>
      <c r="AB52" s="2" t="str">
        <f t="shared" si="11"/>
        <v/>
      </c>
      <c r="AC52" s="2" t="str">
        <f t="shared" si="11"/>
        <v>X</v>
      </c>
      <c r="AD52" s="2" t="str">
        <f t="shared" si="11"/>
        <v/>
      </c>
      <c r="AE52" s="2" t="str">
        <f t="shared" si="11"/>
        <v>X</v>
      </c>
    </row>
    <row r="53" spans="1:31" x14ac:dyDescent="0.3">
      <c r="A53" s="4" t="s">
        <v>713</v>
      </c>
      <c r="B53" s="2" t="s">
        <v>214</v>
      </c>
      <c r="C53" s="2" t="s">
        <v>253</v>
      </c>
      <c r="D53" s="2" t="s">
        <v>254</v>
      </c>
      <c r="E53" s="5">
        <v>39300</v>
      </c>
      <c r="F53" s="2" t="s">
        <v>14</v>
      </c>
      <c r="G53" s="2"/>
      <c r="H53" s="2"/>
      <c r="I53" s="2" t="s">
        <v>29</v>
      </c>
      <c r="J53" s="2" t="s">
        <v>23</v>
      </c>
      <c r="K53" s="2" t="s">
        <v>17</v>
      </c>
      <c r="L53" s="2" t="s">
        <v>16</v>
      </c>
      <c r="M53" s="2" t="s">
        <v>19</v>
      </c>
      <c r="O53" s="4">
        <f>LOOKUP(I53,stats!$A$2:$B$12)</f>
        <v>3</v>
      </c>
      <c r="P53" s="4">
        <f>LOOKUP(J53,stats!$A$2:$B$12)</f>
        <v>5</v>
      </c>
      <c r="Q53" s="4">
        <f>LOOKUP(K53,stats!$A$2:$B$12)</f>
        <v>7</v>
      </c>
      <c r="R53" s="4">
        <f>LOOKUP(L53,stats!$A$2:$B$12)</f>
        <v>23</v>
      </c>
      <c r="S53" s="4">
        <f>O53*P53*Q53*R53</f>
        <v>2415</v>
      </c>
      <c r="U53" s="2" t="str">
        <f t="shared" si="11"/>
        <v/>
      </c>
      <c r="V53" s="2" t="str">
        <f t="shared" si="11"/>
        <v>X</v>
      </c>
      <c r="W53" s="2" t="str">
        <f t="shared" si="11"/>
        <v>X</v>
      </c>
      <c r="X53" s="2" t="str">
        <f t="shared" si="11"/>
        <v>X</v>
      </c>
      <c r="Y53" s="2" t="str">
        <f t="shared" si="11"/>
        <v/>
      </c>
      <c r="Z53" s="2" t="str">
        <f t="shared" si="11"/>
        <v/>
      </c>
      <c r="AA53" s="2" t="str">
        <f t="shared" si="11"/>
        <v/>
      </c>
      <c r="AB53" s="2" t="str">
        <f t="shared" si="11"/>
        <v/>
      </c>
      <c r="AC53" s="2" t="str">
        <f t="shared" si="11"/>
        <v>X</v>
      </c>
      <c r="AD53" s="2" t="str">
        <f t="shared" si="11"/>
        <v/>
      </c>
      <c r="AE53" s="2" t="str">
        <f t="shared" si="11"/>
        <v/>
      </c>
    </row>
    <row r="54" spans="1:31" x14ac:dyDescent="0.3">
      <c r="A54" s="4" t="s">
        <v>714</v>
      </c>
      <c r="B54" s="2" t="s">
        <v>214</v>
      </c>
      <c r="C54" s="2" t="s">
        <v>255</v>
      </c>
      <c r="D54" s="2" t="s">
        <v>256</v>
      </c>
      <c r="E54" s="5">
        <v>39289</v>
      </c>
      <c r="F54" s="2" t="s">
        <v>161</v>
      </c>
      <c r="G54" s="2"/>
      <c r="H54" s="2" t="s">
        <v>1090</v>
      </c>
      <c r="I54" s="2"/>
      <c r="J54" s="2"/>
      <c r="K54" s="2"/>
      <c r="L54" s="2"/>
      <c r="M54" s="2"/>
    </row>
    <row r="55" spans="1:31" x14ac:dyDescent="0.3">
      <c r="A55" s="4" t="s">
        <v>715</v>
      </c>
      <c r="B55" s="2" t="s">
        <v>214</v>
      </c>
      <c r="C55" s="2" t="s">
        <v>257</v>
      </c>
      <c r="D55" s="2" t="s">
        <v>258</v>
      </c>
      <c r="E55" s="5">
        <v>39100</v>
      </c>
      <c r="F55" s="54" t="s">
        <v>10</v>
      </c>
      <c r="G55" s="2"/>
      <c r="H55" s="2" t="s">
        <v>1011</v>
      </c>
      <c r="I55" s="2"/>
      <c r="J55" s="2"/>
      <c r="K55" s="2"/>
      <c r="L55" s="2"/>
      <c r="M55" s="2"/>
    </row>
    <row r="56" spans="1:31" x14ac:dyDescent="0.3">
      <c r="A56" s="4" t="s">
        <v>716</v>
      </c>
      <c r="B56" s="2" t="s">
        <v>214</v>
      </c>
      <c r="C56" s="2" t="s">
        <v>260</v>
      </c>
      <c r="D56" s="2" t="s">
        <v>261</v>
      </c>
      <c r="E56" s="5">
        <v>39443</v>
      </c>
      <c r="F56" s="2" t="s">
        <v>14</v>
      </c>
      <c r="G56" s="2"/>
      <c r="H56" s="2"/>
      <c r="I56" s="2" t="s">
        <v>16</v>
      </c>
      <c r="J56" s="2" t="s">
        <v>18</v>
      </c>
      <c r="K56" s="2" t="s">
        <v>15</v>
      </c>
      <c r="L56" s="2" t="s">
        <v>30</v>
      </c>
      <c r="M56" s="2" t="s">
        <v>19</v>
      </c>
      <c r="O56" s="4">
        <f>LOOKUP(I56,stats!$A$2:$B$12)</f>
        <v>23</v>
      </c>
      <c r="P56" s="4">
        <f>LOOKUP(J56,stats!$A$2:$B$12)</f>
        <v>31</v>
      </c>
      <c r="Q56" s="4">
        <f>LOOKUP(K56,stats!$A$2:$B$12)</f>
        <v>17</v>
      </c>
      <c r="R56" s="4">
        <f>LOOKUP(L56,stats!$A$2:$B$12)</f>
        <v>29</v>
      </c>
      <c r="S56" s="4">
        <f>O56*P56*Q56*R56</f>
        <v>351509</v>
      </c>
      <c r="U56" s="2" t="str">
        <f t="shared" ref="U56:AE59" si="12">IF(INT($S56/U$1)=$S56/U$1,"X","")</f>
        <v/>
      </c>
      <c r="V56" s="2" t="str">
        <f t="shared" si="12"/>
        <v/>
      </c>
      <c r="W56" s="2" t="str">
        <f t="shared" si="12"/>
        <v/>
      </c>
      <c r="X56" s="2" t="str">
        <f t="shared" si="12"/>
        <v/>
      </c>
      <c r="Y56" s="2" t="str">
        <f t="shared" si="12"/>
        <v/>
      </c>
      <c r="Z56" s="2" t="str">
        <f t="shared" si="12"/>
        <v/>
      </c>
      <c r="AA56" s="2" t="str">
        <f t="shared" si="12"/>
        <v>X</v>
      </c>
      <c r="AB56" s="2" t="str">
        <f t="shared" si="12"/>
        <v/>
      </c>
      <c r="AC56" s="2" t="str">
        <f t="shared" si="12"/>
        <v>X</v>
      </c>
      <c r="AD56" s="2" t="str">
        <f t="shared" si="12"/>
        <v>X</v>
      </c>
      <c r="AE56" s="2" t="str">
        <f t="shared" si="12"/>
        <v>X</v>
      </c>
    </row>
    <row r="57" spans="1:31" x14ac:dyDescent="0.3">
      <c r="A57" s="4" t="s">
        <v>717</v>
      </c>
      <c r="B57" s="2" t="s">
        <v>214</v>
      </c>
      <c r="C57" s="2" t="s">
        <v>262</v>
      </c>
      <c r="D57" s="2" t="s">
        <v>48</v>
      </c>
      <c r="E57" s="5">
        <v>39101</v>
      </c>
      <c r="F57" s="2" t="s">
        <v>14</v>
      </c>
      <c r="G57" s="2"/>
      <c r="H57" s="2"/>
      <c r="I57" s="2" t="s">
        <v>15</v>
      </c>
      <c r="J57" s="2" t="s">
        <v>18</v>
      </c>
      <c r="K57" s="2" t="s">
        <v>16</v>
      </c>
      <c r="L57" s="2" t="s">
        <v>29</v>
      </c>
      <c r="M57" s="2" t="s">
        <v>19</v>
      </c>
      <c r="O57" s="4">
        <f>LOOKUP(I57,stats!$A$2:$B$12)</f>
        <v>17</v>
      </c>
      <c r="P57" s="4">
        <f>LOOKUP(J57,stats!$A$2:$B$12)</f>
        <v>31</v>
      </c>
      <c r="Q57" s="4">
        <f>LOOKUP(K57,stats!$A$2:$B$12)</f>
        <v>23</v>
      </c>
      <c r="R57" s="4">
        <f>LOOKUP(L57,stats!$A$2:$B$12)</f>
        <v>3</v>
      </c>
      <c r="S57" s="4">
        <f>O57*P57*Q57*R57</f>
        <v>36363</v>
      </c>
      <c r="U57" s="2" t="str">
        <f t="shared" si="12"/>
        <v/>
      </c>
      <c r="V57" s="2" t="str">
        <f t="shared" si="12"/>
        <v>X</v>
      </c>
      <c r="W57" s="2" t="str">
        <f t="shared" si="12"/>
        <v/>
      </c>
      <c r="X57" s="2" t="str">
        <f t="shared" si="12"/>
        <v/>
      </c>
      <c r="Y57" s="2" t="str">
        <f t="shared" si="12"/>
        <v/>
      </c>
      <c r="Z57" s="2" t="str">
        <f t="shared" si="12"/>
        <v/>
      </c>
      <c r="AA57" s="2" t="str">
        <f t="shared" si="12"/>
        <v>X</v>
      </c>
      <c r="AB57" s="2" t="str">
        <f t="shared" si="12"/>
        <v/>
      </c>
      <c r="AC57" s="2" t="str">
        <f t="shared" si="12"/>
        <v>X</v>
      </c>
      <c r="AD57" s="2" t="str">
        <f t="shared" si="12"/>
        <v/>
      </c>
      <c r="AE57" s="2" t="str">
        <f t="shared" si="12"/>
        <v>X</v>
      </c>
    </row>
    <row r="58" spans="1:31" x14ac:dyDescent="0.3">
      <c r="A58" s="4" t="s">
        <v>718</v>
      </c>
      <c r="B58" s="2" t="s">
        <v>214</v>
      </c>
      <c r="C58" s="2" t="s">
        <v>263</v>
      </c>
      <c r="D58" s="2" t="s">
        <v>264</v>
      </c>
      <c r="E58" s="5">
        <v>39234</v>
      </c>
      <c r="F58" s="2" t="s">
        <v>14</v>
      </c>
      <c r="G58" s="2"/>
      <c r="H58" s="2"/>
      <c r="I58" s="2" t="s">
        <v>23</v>
      </c>
      <c r="J58" s="2" t="s">
        <v>18</v>
      </c>
      <c r="K58" s="2" t="s">
        <v>29</v>
      </c>
      <c r="L58" s="2" t="s">
        <v>16</v>
      </c>
      <c r="M58" s="2" t="s">
        <v>19</v>
      </c>
      <c r="O58" s="4">
        <f>LOOKUP(I58,stats!$A$2:$B$12)</f>
        <v>5</v>
      </c>
      <c r="P58" s="4">
        <f>LOOKUP(J58,stats!$A$2:$B$12)</f>
        <v>31</v>
      </c>
      <c r="Q58" s="4">
        <f>LOOKUP(K58,stats!$A$2:$B$12)</f>
        <v>3</v>
      </c>
      <c r="R58" s="4">
        <f>LOOKUP(L58,stats!$A$2:$B$12)</f>
        <v>23</v>
      </c>
      <c r="S58" s="4">
        <f>O58*P58*Q58*R58</f>
        <v>10695</v>
      </c>
      <c r="U58" s="2" t="str">
        <f t="shared" si="12"/>
        <v/>
      </c>
      <c r="V58" s="2" t="str">
        <f t="shared" si="12"/>
        <v>X</v>
      </c>
      <c r="W58" s="2" t="str">
        <f t="shared" si="12"/>
        <v>X</v>
      </c>
      <c r="X58" s="2" t="str">
        <f t="shared" si="12"/>
        <v/>
      </c>
      <c r="Y58" s="2" t="str">
        <f t="shared" si="12"/>
        <v/>
      </c>
      <c r="Z58" s="2" t="str">
        <f t="shared" si="12"/>
        <v/>
      </c>
      <c r="AA58" s="2" t="str">
        <f t="shared" si="12"/>
        <v/>
      </c>
      <c r="AB58" s="2" t="str">
        <f t="shared" si="12"/>
        <v/>
      </c>
      <c r="AC58" s="2" t="str">
        <f t="shared" si="12"/>
        <v>X</v>
      </c>
      <c r="AD58" s="2" t="str">
        <f t="shared" si="12"/>
        <v/>
      </c>
      <c r="AE58" s="2" t="str">
        <f t="shared" si="12"/>
        <v>X</v>
      </c>
    </row>
    <row r="59" spans="1:31" x14ac:dyDescent="0.3">
      <c r="A59" s="4" t="s">
        <v>719</v>
      </c>
      <c r="B59" s="2" t="s">
        <v>214</v>
      </c>
      <c r="C59" s="2" t="s">
        <v>265</v>
      </c>
      <c r="D59" s="2" t="s">
        <v>231</v>
      </c>
      <c r="E59" s="5">
        <v>39154</v>
      </c>
      <c r="F59" s="2" t="s">
        <v>14</v>
      </c>
      <c r="G59" s="2" t="s">
        <v>10</v>
      </c>
      <c r="H59" s="2"/>
      <c r="I59" s="2" t="s">
        <v>15</v>
      </c>
      <c r="J59" s="2" t="s">
        <v>17</v>
      </c>
      <c r="K59" s="2" t="s">
        <v>30</v>
      </c>
      <c r="L59" s="2" t="s">
        <v>22</v>
      </c>
      <c r="M59" s="2" t="s">
        <v>19</v>
      </c>
      <c r="O59" s="4">
        <f>LOOKUP(I59,stats!$A$2:$B$12)</f>
        <v>17</v>
      </c>
      <c r="P59" s="4">
        <f>LOOKUP(J59,stats!$A$2:$B$12)</f>
        <v>7</v>
      </c>
      <c r="Q59" s="4">
        <f>LOOKUP(K59,stats!$A$2:$B$12)</f>
        <v>29</v>
      </c>
      <c r="R59" s="4">
        <f>LOOKUP(L59,stats!$A$2:$B$12)</f>
        <v>19</v>
      </c>
      <c r="S59" s="4">
        <f>O59*P59*Q59*R59</f>
        <v>65569</v>
      </c>
      <c r="U59" s="2" t="str">
        <f t="shared" si="12"/>
        <v/>
      </c>
      <c r="V59" s="2" t="str">
        <f t="shared" si="12"/>
        <v/>
      </c>
      <c r="W59" s="2" t="str">
        <f t="shared" si="12"/>
        <v/>
      </c>
      <c r="X59" s="2" t="str">
        <f t="shared" si="12"/>
        <v>X</v>
      </c>
      <c r="Y59" s="2" t="str">
        <f t="shared" si="12"/>
        <v/>
      </c>
      <c r="Z59" s="2" t="str">
        <f t="shared" si="12"/>
        <v/>
      </c>
      <c r="AA59" s="2" t="str">
        <f t="shared" si="12"/>
        <v>X</v>
      </c>
      <c r="AB59" s="2" t="str">
        <f t="shared" si="12"/>
        <v>X</v>
      </c>
      <c r="AC59" s="2" t="str">
        <f t="shared" si="12"/>
        <v/>
      </c>
      <c r="AD59" s="2" t="str">
        <f t="shared" si="12"/>
        <v>X</v>
      </c>
      <c r="AE59" s="2" t="str">
        <f t="shared" si="12"/>
        <v/>
      </c>
    </row>
    <row r="60" spans="1:31" x14ac:dyDescent="0.3">
      <c r="A60" s="4" t="s">
        <v>720</v>
      </c>
      <c r="B60" s="2" t="s">
        <v>214</v>
      </c>
      <c r="C60" s="2" t="s">
        <v>266</v>
      </c>
      <c r="D60" s="2" t="s">
        <v>199</v>
      </c>
      <c r="E60" s="5">
        <v>39189</v>
      </c>
      <c r="F60" s="54" t="s">
        <v>10</v>
      </c>
      <c r="G60" s="2"/>
      <c r="H60" s="2"/>
      <c r="I60" s="2"/>
      <c r="J60" s="2"/>
      <c r="K60" s="2"/>
      <c r="L60" s="2"/>
      <c r="M60" s="2"/>
    </row>
    <row r="61" spans="1:31" x14ac:dyDescent="0.3">
      <c r="A61" s="4" t="s">
        <v>721</v>
      </c>
      <c r="B61" s="2" t="s">
        <v>214</v>
      </c>
      <c r="C61" s="2" t="s">
        <v>267</v>
      </c>
      <c r="D61" s="2" t="s">
        <v>268</v>
      </c>
      <c r="E61" s="5">
        <v>39304</v>
      </c>
      <c r="F61" s="54" t="s">
        <v>10</v>
      </c>
      <c r="G61" s="2"/>
      <c r="H61" s="2"/>
      <c r="I61" s="2"/>
      <c r="J61" s="2"/>
      <c r="K61" s="2"/>
      <c r="L61" s="2"/>
      <c r="M61" s="2"/>
    </row>
    <row r="62" spans="1:31" x14ac:dyDescent="0.3">
      <c r="A62" s="4" t="s">
        <v>722</v>
      </c>
      <c r="B62" s="2" t="s">
        <v>214</v>
      </c>
      <c r="C62" s="2" t="s">
        <v>269</v>
      </c>
      <c r="D62" s="2" t="s">
        <v>270</v>
      </c>
      <c r="E62" s="5">
        <v>39184</v>
      </c>
      <c r="F62" s="2" t="s">
        <v>14</v>
      </c>
      <c r="G62" s="2" t="s">
        <v>10</v>
      </c>
      <c r="H62" s="2"/>
      <c r="I62" s="2" t="s">
        <v>18</v>
      </c>
      <c r="J62" s="2" t="s">
        <v>16</v>
      </c>
      <c r="K62" s="2" t="s">
        <v>15</v>
      </c>
      <c r="L62" s="2" t="s">
        <v>34</v>
      </c>
      <c r="M62" s="2" t="s">
        <v>19</v>
      </c>
      <c r="O62" s="4">
        <f>LOOKUP(I62,stats!$A$2:$B$12)</f>
        <v>31</v>
      </c>
      <c r="P62" s="4">
        <f>LOOKUP(J62,stats!$A$2:$B$12)</f>
        <v>23</v>
      </c>
      <c r="Q62" s="4">
        <f>LOOKUP(K62,stats!$A$2:$B$12)</f>
        <v>17</v>
      </c>
      <c r="R62" s="4">
        <f>LOOKUP(L62,stats!$A$2:$B$12)</f>
        <v>13</v>
      </c>
      <c r="S62" s="4">
        <f>O62*P62*Q62*R62</f>
        <v>157573</v>
      </c>
      <c r="U62" s="2" t="str">
        <f t="shared" ref="U62:AE62" si="13">IF(INT($S62/U$1)=$S62/U$1,"X","")</f>
        <v/>
      </c>
      <c r="V62" s="2" t="str">
        <f t="shared" si="13"/>
        <v/>
      </c>
      <c r="W62" s="2" t="str">
        <f t="shared" si="13"/>
        <v/>
      </c>
      <c r="X62" s="2" t="str">
        <f t="shared" si="13"/>
        <v/>
      </c>
      <c r="Y62" s="2" t="str">
        <f t="shared" si="13"/>
        <v/>
      </c>
      <c r="Z62" s="2" t="str">
        <f t="shared" si="13"/>
        <v>X</v>
      </c>
      <c r="AA62" s="2" t="str">
        <f t="shared" si="13"/>
        <v>X</v>
      </c>
      <c r="AB62" s="2" t="str">
        <f t="shared" si="13"/>
        <v/>
      </c>
      <c r="AC62" s="2" t="str">
        <f t="shared" si="13"/>
        <v>X</v>
      </c>
      <c r="AD62" s="2" t="str">
        <f t="shared" si="13"/>
        <v/>
      </c>
      <c r="AE62" s="2" t="str">
        <f t="shared" si="13"/>
        <v>X</v>
      </c>
    </row>
    <row r="63" spans="1:31" x14ac:dyDescent="0.3">
      <c r="A63" s="13" t="s">
        <v>723</v>
      </c>
      <c r="B63" s="52" t="s">
        <v>214</v>
      </c>
      <c r="C63" s="52" t="s">
        <v>271</v>
      </c>
      <c r="D63" s="52" t="s">
        <v>272</v>
      </c>
      <c r="E63" s="53">
        <v>39399</v>
      </c>
      <c r="F63" s="52" t="s">
        <v>45</v>
      </c>
      <c r="G63" s="2"/>
      <c r="H63" s="2" t="s">
        <v>1011</v>
      </c>
      <c r="I63" s="2"/>
      <c r="J63" s="2"/>
      <c r="K63" s="2"/>
      <c r="L63" s="2"/>
      <c r="M63" s="2"/>
      <c r="N63" s="26"/>
    </row>
    <row r="64" spans="1:31" x14ac:dyDescent="0.3">
      <c r="A64" s="4" t="s">
        <v>724</v>
      </c>
      <c r="B64" s="2" t="s">
        <v>214</v>
      </c>
      <c r="C64" s="2" t="s">
        <v>273</v>
      </c>
      <c r="D64" s="2" t="s">
        <v>274</v>
      </c>
      <c r="E64" s="5">
        <v>39383</v>
      </c>
      <c r="F64" s="2" t="s">
        <v>14</v>
      </c>
      <c r="G64" s="2"/>
      <c r="H64" s="2"/>
      <c r="I64" s="2" t="s">
        <v>16</v>
      </c>
      <c r="J64" s="2" t="s">
        <v>18</v>
      </c>
      <c r="K64" s="2" t="s">
        <v>15</v>
      </c>
      <c r="L64" s="2" t="s">
        <v>22</v>
      </c>
      <c r="M64" s="2" t="s">
        <v>19</v>
      </c>
      <c r="O64" s="4">
        <f>LOOKUP(I64,stats!$A$2:$B$12)</f>
        <v>23</v>
      </c>
      <c r="P64" s="4">
        <f>LOOKUP(J64,stats!$A$2:$B$12)</f>
        <v>31</v>
      </c>
      <c r="Q64" s="4">
        <f>LOOKUP(K64,stats!$A$2:$B$12)</f>
        <v>17</v>
      </c>
      <c r="R64" s="4">
        <f>LOOKUP(L64,stats!$A$2:$B$12)</f>
        <v>19</v>
      </c>
      <c r="S64" s="4">
        <f>O64*P64*Q64*R64</f>
        <v>230299</v>
      </c>
      <c r="U64" s="2" t="str">
        <f t="shared" ref="U64:AE64" si="14">IF(INT($S64/U$1)=$S64/U$1,"X","")</f>
        <v/>
      </c>
      <c r="V64" s="2" t="str">
        <f t="shared" si="14"/>
        <v/>
      </c>
      <c r="W64" s="2" t="str">
        <f t="shared" si="14"/>
        <v/>
      </c>
      <c r="X64" s="2" t="str">
        <f t="shared" si="14"/>
        <v/>
      </c>
      <c r="Y64" s="2" t="str">
        <f t="shared" si="14"/>
        <v/>
      </c>
      <c r="Z64" s="2" t="str">
        <f t="shared" si="14"/>
        <v/>
      </c>
      <c r="AA64" s="2" t="str">
        <f t="shared" si="14"/>
        <v>X</v>
      </c>
      <c r="AB64" s="2" t="str">
        <f t="shared" si="14"/>
        <v>X</v>
      </c>
      <c r="AC64" s="2" t="str">
        <f t="shared" si="14"/>
        <v>X</v>
      </c>
      <c r="AD64" s="2" t="str">
        <f t="shared" si="14"/>
        <v/>
      </c>
      <c r="AE64" s="2" t="str">
        <f t="shared" si="14"/>
        <v>X</v>
      </c>
    </row>
    <row r="65" spans="1:31" x14ac:dyDescent="0.3">
      <c r="A65" s="4" t="s">
        <v>725</v>
      </c>
      <c r="B65" s="2" t="s">
        <v>214</v>
      </c>
      <c r="C65" s="2" t="s">
        <v>275</v>
      </c>
      <c r="D65" s="2" t="s">
        <v>276</v>
      </c>
      <c r="E65" s="5">
        <v>39380</v>
      </c>
      <c r="F65" s="54" t="s">
        <v>10</v>
      </c>
      <c r="G65" s="2"/>
      <c r="H65" s="2"/>
      <c r="I65" s="2" t="s">
        <v>26</v>
      </c>
      <c r="J65" s="2" t="s">
        <v>26</v>
      </c>
      <c r="K65" s="2" t="s">
        <v>26</v>
      </c>
      <c r="L65" s="2" t="s">
        <v>277</v>
      </c>
      <c r="M65" s="2" t="s">
        <v>19</v>
      </c>
    </row>
    <row r="66" spans="1:31" x14ac:dyDescent="0.3">
      <c r="A66" s="4" t="s">
        <v>726</v>
      </c>
      <c r="B66" s="2" t="s">
        <v>392</v>
      </c>
      <c r="C66" s="2" t="s">
        <v>393</v>
      </c>
      <c r="D66" s="2" t="s">
        <v>394</v>
      </c>
      <c r="E66" s="5">
        <v>39443</v>
      </c>
      <c r="F66" s="2" t="s">
        <v>14</v>
      </c>
      <c r="G66" s="2"/>
      <c r="H66" s="2"/>
      <c r="I66" s="2" t="s">
        <v>15</v>
      </c>
      <c r="J66" s="2" t="s">
        <v>22</v>
      </c>
      <c r="K66" s="2" t="s">
        <v>67</v>
      </c>
      <c r="L66" s="2" t="s">
        <v>30</v>
      </c>
      <c r="M66" s="2" t="s">
        <v>19</v>
      </c>
      <c r="O66" s="4">
        <f>LOOKUP(I66,stats!$A$2:$B$12)</f>
        <v>17</v>
      </c>
      <c r="P66" s="4">
        <f>LOOKUP(J66,stats!$A$2:$B$12)</f>
        <v>19</v>
      </c>
      <c r="Q66" s="4">
        <f>LOOKUP(K66,stats!$A$2:$B$12)</f>
        <v>11</v>
      </c>
      <c r="R66" s="4">
        <f>LOOKUP(L66,stats!$A$2:$B$12)</f>
        <v>29</v>
      </c>
      <c r="S66" s="4">
        <f t="shared" ref="S66:S85" si="15">O66*P66*Q66*R66</f>
        <v>103037</v>
      </c>
      <c r="U66" s="2" t="str">
        <f t="shared" ref="U66:AE75" si="16">IF(INT($S66/U$1)=$S66/U$1,"X","")</f>
        <v/>
      </c>
      <c r="V66" s="2" t="str">
        <f t="shared" si="16"/>
        <v/>
      </c>
      <c r="W66" s="2" t="str">
        <f t="shared" si="16"/>
        <v/>
      </c>
      <c r="X66" s="2" t="str">
        <f t="shared" si="16"/>
        <v/>
      </c>
      <c r="Y66" s="2" t="str">
        <f t="shared" si="16"/>
        <v>X</v>
      </c>
      <c r="Z66" s="2" t="str">
        <f t="shared" si="16"/>
        <v/>
      </c>
      <c r="AA66" s="2" t="str">
        <f t="shared" si="16"/>
        <v>X</v>
      </c>
      <c r="AB66" s="2" t="str">
        <f t="shared" si="16"/>
        <v>X</v>
      </c>
      <c r="AC66" s="2" t="str">
        <f t="shared" si="16"/>
        <v/>
      </c>
      <c r="AD66" s="2" t="str">
        <f t="shared" si="16"/>
        <v>X</v>
      </c>
      <c r="AE66" s="2" t="str">
        <f t="shared" si="16"/>
        <v/>
      </c>
    </row>
    <row r="67" spans="1:31" x14ac:dyDescent="0.3">
      <c r="A67" s="4" t="s">
        <v>727</v>
      </c>
      <c r="B67" s="2" t="s">
        <v>392</v>
      </c>
      <c r="C67" s="2" t="s">
        <v>395</v>
      </c>
      <c r="D67" s="2" t="s">
        <v>396</v>
      </c>
      <c r="E67" s="5">
        <v>39307</v>
      </c>
      <c r="F67" s="2" t="s">
        <v>14</v>
      </c>
      <c r="G67" s="2"/>
      <c r="H67" s="2"/>
      <c r="I67" s="2" t="s">
        <v>22</v>
      </c>
      <c r="J67" s="2" t="s">
        <v>34</v>
      </c>
      <c r="K67" s="2" t="s">
        <v>30</v>
      </c>
      <c r="L67" s="2" t="s">
        <v>23</v>
      </c>
      <c r="M67" s="2" t="s">
        <v>232</v>
      </c>
      <c r="O67" s="4">
        <f>LOOKUP(I67,stats!$A$2:$B$12)</f>
        <v>19</v>
      </c>
      <c r="P67" s="4">
        <f>LOOKUP(J67,stats!$A$2:$B$12)</f>
        <v>13</v>
      </c>
      <c r="Q67" s="4">
        <f>LOOKUP(K67,stats!$A$2:$B$12)</f>
        <v>29</v>
      </c>
      <c r="R67" s="4">
        <f>LOOKUP(L67,stats!$A$2:$B$12)</f>
        <v>5</v>
      </c>
      <c r="S67" s="4">
        <f t="shared" si="15"/>
        <v>35815</v>
      </c>
      <c r="U67" s="2" t="str">
        <f t="shared" si="16"/>
        <v/>
      </c>
      <c r="V67" s="2" t="str">
        <f t="shared" si="16"/>
        <v/>
      </c>
      <c r="W67" s="2" t="str">
        <f t="shared" si="16"/>
        <v>X</v>
      </c>
      <c r="X67" s="2" t="str">
        <f t="shared" si="16"/>
        <v/>
      </c>
      <c r="Y67" s="2" t="str">
        <f t="shared" si="16"/>
        <v/>
      </c>
      <c r="Z67" s="2" t="str">
        <f t="shared" si="16"/>
        <v>X</v>
      </c>
      <c r="AA67" s="2" t="str">
        <f t="shared" si="16"/>
        <v/>
      </c>
      <c r="AB67" s="2" t="str">
        <f t="shared" si="16"/>
        <v>X</v>
      </c>
      <c r="AC67" s="2" t="str">
        <f t="shared" si="16"/>
        <v/>
      </c>
      <c r="AD67" s="2" t="str">
        <f t="shared" si="16"/>
        <v>X</v>
      </c>
      <c r="AE67" s="2" t="str">
        <f t="shared" si="16"/>
        <v/>
      </c>
    </row>
    <row r="68" spans="1:31" x14ac:dyDescent="0.3">
      <c r="A68" s="4" t="s">
        <v>728</v>
      </c>
      <c r="B68" s="2" t="s">
        <v>392</v>
      </c>
      <c r="C68" s="2" t="s">
        <v>397</v>
      </c>
      <c r="D68" s="2" t="s">
        <v>398</v>
      </c>
      <c r="E68" s="5">
        <v>39339</v>
      </c>
      <c r="F68" s="2" t="s">
        <v>14</v>
      </c>
      <c r="G68" s="2"/>
      <c r="H68" s="2"/>
      <c r="I68" s="2" t="s">
        <v>15</v>
      </c>
      <c r="J68" s="2" t="s">
        <v>22</v>
      </c>
      <c r="K68" s="2" t="s">
        <v>30</v>
      </c>
      <c r="L68" s="2" t="s">
        <v>67</v>
      </c>
      <c r="M68" s="2" t="s">
        <v>399</v>
      </c>
      <c r="O68" s="4">
        <f>LOOKUP(I68,stats!$A$2:$B$12)</f>
        <v>17</v>
      </c>
      <c r="P68" s="4">
        <f>LOOKUP(J68,stats!$A$2:$B$12)</f>
        <v>19</v>
      </c>
      <c r="Q68" s="4">
        <f>LOOKUP(K68,stats!$A$2:$B$12)</f>
        <v>29</v>
      </c>
      <c r="R68" s="4">
        <f>LOOKUP(L68,stats!$A$2:$B$12)</f>
        <v>11</v>
      </c>
      <c r="S68" s="4">
        <f t="shared" si="15"/>
        <v>103037</v>
      </c>
      <c r="U68" s="2" t="str">
        <f t="shared" si="16"/>
        <v/>
      </c>
      <c r="V68" s="2" t="str">
        <f t="shared" si="16"/>
        <v/>
      </c>
      <c r="W68" s="2" t="str">
        <f t="shared" si="16"/>
        <v/>
      </c>
      <c r="X68" s="2" t="str">
        <f t="shared" si="16"/>
        <v/>
      </c>
      <c r="Y68" s="2" t="str">
        <f t="shared" si="16"/>
        <v>X</v>
      </c>
      <c r="Z68" s="2" t="str">
        <f t="shared" si="16"/>
        <v/>
      </c>
      <c r="AA68" s="2" t="str">
        <f t="shared" si="16"/>
        <v>X</v>
      </c>
      <c r="AB68" s="2" t="str">
        <f t="shared" si="16"/>
        <v>X</v>
      </c>
      <c r="AC68" s="2" t="str">
        <f t="shared" si="16"/>
        <v/>
      </c>
      <c r="AD68" s="2" t="str">
        <f t="shared" si="16"/>
        <v>X</v>
      </c>
      <c r="AE68" s="2" t="str">
        <f t="shared" si="16"/>
        <v/>
      </c>
    </row>
    <row r="69" spans="1:31" x14ac:dyDescent="0.3">
      <c r="A69" s="4" t="s">
        <v>729</v>
      </c>
      <c r="B69" s="2" t="s">
        <v>392</v>
      </c>
      <c r="C69" s="2" t="s">
        <v>400</v>
      </c>
      <c r="D69" s="2" t="s">
        <v>320</v>
      </c>
      <c r="E69" s="5">
        <v>39397</v>
      </c>
      <c r="F69" s="2" t="s">
        <v>14</v>
      </c>
      <c r="G69" s="2"/>
      <c r="H69" s="2"/>
      <c r="I69" s="2" t="s">
        <v>23</v>
      </c>
      <c r="J69" s="2" t="s">
        <v>17</v>
      </c>
      <c r="K69" s="2" t="s">
        <v>29</v>
      </c>
      <c r="L69" s="2" t="s">
        <v>30</v>
      </c>
      <c r="M69" s="2" t="s">
        <v>19</v>
      </c>
      <c r="O69" s="4">
        <f>LOOKUP(I69,stats!$A$2:$B$12)</f>
        <v>5</v>
      </c>
      <c r="P69" s="4">
        <f>LOOKUP(J69,stats!$A$2:$B$12)</f>
        <v>7</v>
      </c>
      <c r="Q69" s="4">
        <f>LOOKUP(K69,stats!$A$2:$B$12)</f>
        <v>3</v>
      </c>
      <c r="R69" s="4">
        <f>LOOKUP(L69,stats!$A$2:$B$12)</f>
        <v>29</v>
      </c>
      <c r="S69" s="4">
        <f t="shared" si="15"/>
        <v>3045</v>
      </c>
      <c r="U69" s="2" t="str">
        <f t="shared" si="16"/>
        <v/>
      </c>
      <c r="V69" s="2" t="str">
        <f t="shared" si="16"/>
        <v>X</v>
      </c>
      <c r="W69" s="2" t="str">
        <f t="shared" si="16"/>
        <v>X</v>
      </c>
      <c r="X69" s="2" t="str">
        <f t="shared" si="16"/>
        <v>X</v>
      </c>
      <c r="Y69" s="2" t="str">
        <f t="shared" si="16"/>
        <v/>
      </c>
      <c r="Z69" s="2" t="str">
        <f t="shared" si="16"/>
        <v/>
      </c>
      <c r="AA69" s="2" t="str">
        <f t="shared" si="16"/>
        <v/>
      </c>
      <c r="AB69" s="2" t="str">
        <f t="shared" si="16"/>
        <v/>
      </c>
      <c r="AC69" s="2" t="str">
        <f t="shared" si="16"/>
        <v/>
      </c>
      <c r="AD69" s="2" t="str">
        <f t="shared" si="16"/>
        <v>X</v>
      </c>
      <c r="AE69" s="2" t="str">
        <f t="shared" si="16"/>
        <v/>
      </c>
    </row>
    <row r="70" spans="1:31" x14ac:dyDescent="0.3">
      <c r="A70" s="4" t="s">
        <v>730</v>
      </c>
      <c r="B70" s="2" t="s">
        <v>392</v>
      </c>
      <c r="C70" s="2" t="s">
        <v>401</v>
      </c>
      <c r="D70" s="2" t="s">
        <v>402</v>
      </c>
      <c r="E70" s="5">
        <v>39283</v>
      </c>
      <c r="F70" s="2" t="s">
        <v>14</v>
      </c>
      <c r="G70" s="2" t="s">
        <v>403</v>
      </c>
      <c r="H70" s="2"/>
      <c r="I70" s="2" t="s">
        <v>30</v>
      </c>
      <c r="J70" s="2" t="s">
        <v>18</v>
      </c>
      <c r="K70" s="2" t="s">
        <v>17</v>
      </c>
      <c r="L70" s="2" t="s">
        <v>29</v>
      </c>
      <c r="M70" s="2" t="s">
        <v>19</v>
      </c>
      <c r="O70" s="4">
        <f>LOOKUP(I70,stats!$A$2:$B$12)</f>
        <v>29</v>
      </c>
      <c r="P70" s="4">
        <f>LOOKUP(J70,stats!$A$2:$B$12)</f>
        <v>31</v>
      </c>
      <c r="Q70" s="4">
        <f>LOOKUP(K70,stats!$A$2:$B$12)</f>
        <v>7</v>
      </c>
      <c r="R70" s="4">
        <f>LOOKUP(L70,stats!$A$2:$B$12)</f>
        <v>3</v>
      </c>
      <c r="S70" s="4">
        <f t="shared" si="15"/>
        <v>18879</v>
      </c>
      <c r="U70" s="2" t="str">
        <f t="shared" si="16"/>
        <v/>
      </c>
      <c r="V70" s="2" t="str">
        <f t="shared" si="16"/>
        <v>X</v>
      </c>
      <c r="W70" s="2" t="str">
        <f t="shared" si="16"/>
        <v/>
      </c>
      <c r="X70" s="2" t="str">
        <f t="shared" si="16"/>
        <v>X</v>
      </c>
      <c r="Y70" s="2" t="str">
        <f t="shared" si="16"/>
        <v/>
      </c>
      <c r="Z70" s="2" t="str">
        <f t="shared" si="16"/>
        <v/>
      </c>
      <c r="AA70" s="2" t="str">
        <f t="shared" si="16"/>
        <v/>
      </c>
      <c r="AB70" s="2" t="str">
        <f t="shared" si="16"/>
        <v/>
      </c>
      <c r="AC70" s="2" t="str">
        <f t="shared" si="16"/>
        <v/>
      </c>
      <c r="AD70" s="2" t="str">
        <f t="shared" si="16"/>
        <v>X</v>
      </c>
      <c r="AE70" s="2" t="str">
        <f t="shared" si="16"/>
        <v>X</v>
      </c>
    </row>
    <row r="71" spans="1:31" x14ac:dyDescent="0.3">
      <c r="A71" s="4" t="s">
        <v>731</v>
      </c>
      <c r="B71" s="2" t="s">
        <v>392</v>
      </c>
      <c r="C71" s="2" t="s">
        <v>404</v>
      </c>
      <c r="D71" s="2" t="s">
        <v>77</v>
      </c>
      <c r="E71" s="5">
        <v>39294</v>
      </c>
      <c r="F71" s="2" t="s">
        <v>14</v>
      </c>
      <c r="G71" s="2" t="s">
        <v>405</v>
      </c>
      <c r="H71" s="2"/>
      <c r="I71" s="2" t="s">
        <v>22</v>
      </c>
      <c r="J71" s="2" t="s">
        <v>15</v>
      </c>
      <c r="K71" s="2" t="s">
        <v>34</v>
      </c>
      <c r="L71" s="2" t="s">
        <v>18</v>
      </c>
      <c r="M71" s="2" t="s">
        <v>232</v>
      </c>
      <c r="O71" s="4">
        <f>LOOKUP(I71,stats!$A$2:$B$12)</f>
        <v>19</v>
      </c>
      <c r="P71" s="4">
        <f>LOOKUP(J71,stats!$A$2:$B$12)</f>
        <v>17</v>
      </c>
      <c r="Q71" s="4">
        <f>LOOKUP(K71,stats!$A$2:$B$12)</f>
        <v>13</v>
      </c>
      <c r="R71" s="4">
        <f>LOOKUP(L71,stats!$A$2:$B$12)</f>
        <v>31</v>
      </c>
      <c r="S71" s="4">
        <f t="shared" si="15"/>
        <v>130169</v>
      </c>
      <c r="U71" s="2" t="str">
        <f t="shared" si="16"/>
        <v/>
      </c>
      <c r="V71" s="2" t="str">
        <f t="shared" si="16"/>
        <v/>
      </c>
      <c r="W71" s="2" t="str">
        <f t="shared" si="16"/>
        <v/>
      </c>
      <c r="X71" s="2" t="str">
        <f t="shared" si="16"/>
        <v/>
      </c>
      <c r="Y71" s="2" t="str">
        <f t="shared" si="16"/>
        <v/>
      </c>
      <c r="Z71" s="2" t="str">
        <f t="shared" si="16"/>
        <v>X</v>
      </c>
      <c r="AA71" s="2" t="str">
        <f t="shared" si="16"/>
        <v>X</v>
      </c>
      <c r="AB71" s="2" t="str">
        <f t="shared" si="16"/>
        <v>X</v>
      </c>
      <c r="AC71" s="2" t="str">
        <f t="shared" si="16"/>
        <v/>
      </c>
      <c r="AD71" s="2" t="str">
        <f t="shared" si="16"/>
        <v/>
      </c>
      <c r="AE71" s="2" t="str">
        <f t="shared" si="16"/>
        <v>X</v>
      </c>
    </row>
    <row r="72" spans="1:31" x14ac:dyDescent="0.3">
      <c r="A72" s="4" t="s">
        <v>732</v>
      </c>
      <c r="B72" s="2" t="s">
        <v>392</v>
      </c>
      <c r="C72" s="2" t="s">
        <v>406</v>
      </c>
      <c r="D72" s="2" t="s">
        <v>407</v>
      </c>
      <c r="E72" s="5">
        <v>39091</v>
      </c>
      <c r="F72" s="2" t="s">
        <v>14</v>
      </c>
      <c r="G72" s="2"/>
      <c r="H72" s="2"/>
      <c r="I72" s="2" t="s">
        <v>24</v>
      </c>
      <c r="J72" s="2" t="s">
        <v>30</v>
      </c>
      <c r="K72" s="2" t="s">
        <v>18</v>
      </c>
      <c r="L72" s="2" t="s">
        <v>22</v>
      </c>
      <c r="M72" s="2" t="s">
        <v>19</v>
      </c>
      <c r="O72" s="4">
        <f>LOOKUP(I72,stats!$A$2:$B$12)</f>
        <v>2</v>
      </c>
      <c r="P72" s="4">
        <f>LOOKUP(J72,stats!$A$2:$B$12)</f>
        <v>29</v>
      </c>
      <c r="Q72" s="4">
        <f>LOOKUP(K72,stats!$A$2:$B$12)</f>
        <v>31</v>
      </c>
      <c r="R72" s="4">
        <f>LOOKUP(L72,stats!$A$2:$B$12)</f>
        <v>19</v>
      </c>
      <c r="S72" s="4">
        <f t="shared" si="15"/>
        <v>34162</v>
      </c>
      <c r="U72" s="2" t="str">
        <f t="shared" si="16"/>
        <v>X</v>
      </c>
      <c r="V72" s="2" t="str">
        <f t="shared" si="16"/>
        <v/>
      </c>
      <c r="W72" s="2" t="str">
        <f t="shared" si="16"/>
        <v/>
      </c>
      <c r="X72" s="2" t="str">
        <f t="shared" si="16"/>
        <v/>
      </c>
      <c r="Y72" s="2" t="str">
        <f t="shared" si="16"/>
        <v/>
      </c>
      <c r="Z72" s="2" t="str">
        <f t="shared" si="16"/>
        <v/>
      </c>
      <c r="AA72" s="2" t="str">
        <f t="shared" si="16"/>
        <v/>
      </c>
      <c r="AB72" s="2" t="str">
        <f t="shared" si="16"/>
        <v>X</v>
      </c>
      <c r="AC72" s="2" t="str">
        <f t="shared" si="16"/>
        <v/>
      </c>
      <c r="AD72" s="2" t="str">
        <f t="shared" si="16"/>
        <v>X</v>
      </c>
      <c r="AE72" s="2" t="str">
        <f t="shared" si="16"/>
        <v>X</v>
      </c>
    </row>
    <row r="73" spans="1:31" x14ac:dyDescent="0.3">
      <c r="A73" s="4" t="s">
        <v>733</v>
      </c>
      <c r="B73" s="2" t="s">
        <v>392</v>
      </c>
      <c r="C73" s="2" t="s">
        <v>408</v>
      </c>
      <c r="D73" s="2" t="s">
        <v>409</v>
      </c>
      <c r="E73" s="5">
        <v>39225</v>
      </c>
      <c r="F73" s="2" t="s">
        <v>14</v>
      </c>
      <c r="G73" s="2"/>
      <c r="H73" s="2"/>
      <c r="I73" s="2" t="s">
        <v>24</v>
      </c>
      <c r="J73" s="2" t="s">
        <v>18</v>
      </c>
      <c r="K73" s="2" t="s">
        <v>30</v>
      </c>
      <c r="L73" s="2" t="s">
        <v>29</v>
      </c>
      <c r="M73" s="2" t="s">
        <v>19</v>
      </c>
      <c r="O73" s="4">
        <f>LOOKUP(I73,stats!$A$2:$B$12)</f>
        <v>2</v>
      </c>
      <c r="P73" s="4">
        <f>LOOKUP(J73,stats!$A$2:$B$12)</f>
        <v>31</v>
      </c>
      <c r="Q73" s="4">
        <f>LOOKUP(K73,stats!$A$2:$B$12)</f>
        <v>29</v>
      </c>
      <c r="R73" s="4">
        <f>LOOKUP(L73,stats!$A$2:$B$12)</f>
        <v>3</v>
      </c>
      <c r="S73" s="4">
        <f t="shared" si="15"/>
        <v>5394</v>
      </c>
      <c r="U73" s="2" t="str">
        <f t="shared" si="16"/>
        <v>X</v>
      </c>
      <c r="V73" s="2" t="str">
        <f t="shared" si="16"/>
        <v>X</v>
      </c>
      <c r="W73" s="2" t="str">
        <f t="shared" si="16"/>
        <v/>
      </c>
      <c r="X73" s="2" t="str">
        <f t="shared" si="16"/>
        <v/>
      </c>
      <c r="Y73" s="2" t="str">
        <f t="shared" si="16"/>
        <v/>
      </c>
      <c r="Z73" s="2" t="str">
        <f t="shared" si="16"/>
        <v/>
      </c>
      <c r="AA73" s="2" t="str">
        <f t="shared" si="16"/>
        <v/>
      </c>
      <c r="AB73" s="2" t="str">
        <f t="shared" si="16"/>
        <v/>
      </c>
      <c r="AC73" s="2" t="str">
        <f t="shared" si="16"/>
        <v/>
      </c>
      <c r="AD73" s="2" t="str">
        <f t="shared" si="16"/>
        <v>X</v>
      </c>
      <c r="AE73" s="2" t="str">
        <f t="shared" si="16"/>
        <v>X</v>
      </c>
    </row>
    <row r="74" spans="1:31" x14ac:dyDescent="0.3">
      <c r="A74" s="4" t="s">
        <v>734</v>
      </c>
      <c r="B74" s="2" t="s">
        <v>392</v>
      </c>
      <c r="C74" s="2" t="s">
        <v>410</v>
      </c>
      <c r="D74" s="2" t="s">
        <v>28</v>
      </c>
      <c r="E74" s="5">
        <v>39402</v>
      </c>
      <c r="F74" s="2" t="s">
        <v>14</v>
      </c>
      <c r="G74" s="2"/>
      <c r="H74" s="2"/>
      <c r="I74" s="2" t="s">
        <v>29</v>
      </c>
      <c r="J74" s="2" t="s">
        <v>18</v>
      </c>
      <c r="K74" s="2" t="s">
        <v>67</v>
      </c>
      <c r="L74" s="2" t="s">
        <v>19</v>
      </c>
      <c r="M74" s="2" t="s">
        <v>19</v>
      </c>
      <c r="O74" s="4">
        <f>LOOKUP(I74,stats!$A$2:$B$12)</f>
        <v>3</v>
      </c>
      <c r="P74" s="4">
        <f>LOOKUP(J74,stats!$A$2:$B$12)</f>
        <v>31</v>
      </c>
      <c r="Q74" s="4">
        <f>LOOKUP(K74,stats!$A$2:$B$12)</f>
        <v>11</v>
      </c>
      <c r="R74" s="4">
        <v>1</v>
      </c>
      <c r="S74" s="4">
        <f t="shared" si="15"/>
        <v>1023</v>
      </c>
      <c r="U74" s="2" t="str">
        <f t="shared" si="16"/>
        <v/>
      </c>
      <c r="V74" s="2" t="str">
        <f t="shared" si="16"/>
        <v>X</v>
      </c>
      <c r="W74" s="2" t="str">
        <f t="shared" si="16"/>
        <v/>
      </c>
      <c r="X74" s="2" t="str">
        <f t="shared" si="16"/>
        <v/>
      </c>
      <c r="Y74" s="2" t="str">
        <f t="shared" si="16"/>
        <v>X</v>
      </c>
      <c r="Z74" s="2" t="str">
        <f t="shared" si="16"/>
        <v/>
      </c>
      <c r="AA74" s="2" t="str">
        <f t="shared" si="16"/>
        <v/>
      </c>
      <c r="AB74" s="2" t="str">
        <f t="shared" si="16"/>
        <v/>
      </c>
      <c r="AC74" s="2" t="str">
        <f t="shared" si="16"/>
        <v/>
      </c>
      <c r="AD74" s="2" t="str">
        <f t="shared" si="16"/>
        <v/>
      </c>
      <c r="AE74" s="2" t="str">
        <f t="shared" si="16"/>
        <v>X</v>
      </c>
    </row>
    <row r="75" spans="1:31" x14ac:dyDescent="0.3">
      <c r="A75" s="4" t="s">
        <v>735</v>
      </c>
      <c r="B75" s="2" t="s">
        <v>392</v>
      </c>
      <c r="C75" s="2" t="s">
        <v>411</v>
      </c>
      <c r="D75" s="2" t="s">
        <v>412</v>
      </c>
      <c r="E75" s="5">
        <v>39365</v>
      </c>
      <c r="F75" s="2" t="s">
        <v>14</v>
      </c>
      <c r="G75" s="2"/>
      <c r="H75" s="2"/>
      <c r="I75" s="2" t="s">
        <v>15</v>
      </c>
      <c r="J75" s="2" t="s">
        <v>22</v>
      </c>
      <c r="K75" s="2" t="s">
        <v>17</v>
      </c>
      <c r="L75" s="2" t="s">
        <v>18</v>
      </c>
      <c r="M75" s="2" t="s">
        <v>19</v>
      </c>
      <c r="O75" s="4">
        <f>LOOKUP(I75,stats!$A$2:$B$12)</f>
        <v>17</v>
      </c>
      <c r="P75" s="4">
        <f>LOOKUP(J75,stats!$A$2:$B$12)</f>
        <v>19</v>
      </c>
      <c r="Q75" s="4">
        <f>LOOKUP(K75,stats!$A$2:$B$12)</f>
        <v>7</v>
      </c>
      <c r="R75" s="4">
        <f>LOOKUP(L75,stats!$A$2:$B$12)</f>
        <v>31</v>
      </c>
      <c r="S75" s="4">
        <f t="shared" si="15"/>
        <v>70091</v>
      </c>
      <c r="U75" s="2" t="str">
        <f t="shared" si="16"/>
        <v/>
      </c>
      <c r="V75" s="2" t="str">
        <f t="shared" si="16"/>
        <v/>
      </c>
      <c r="W75" s="2" t="str">
        <f t="shared" si="16"/>
        <v/>
      </c>
      <c r="X75" s="2" t="str">
        <f t="shared" si="16"/>
        <v>X</v>
      </c>
      <c r="Y75" s="2" t="str">
        <f t="shared" si="16"/>
        <v/>
      </c>
      <c r="Z75" s="2" t="str">
        <f t="shared" si="16"/>
        <v/>
      </c>
      <c r="AA75" s="2" t="str">
        <f t="shared" si="16"/>
        <v>X</v>
      </c>
      <c r="AB75" s="2" t="str">
        <f t="shared" si="16"/>
        <v>X</v>
      </c>
      <c r="AC75" s="2" t="str">
        <f t="shared" si="16"/>
        <v/>
      </c>
      <c r="AD75" s="2" t="str">
        <f t="shared" si="16"/>
        <v/>
      </c>
      <c r="AE75" s="2" t="str">
        <f t="shared" si="16"/>
        <v>X</v>
      </c>
    </row>
    <row r="76" spans="1:31" x14ac:dyDescent="0.3">
      <c r="A76" s="4" t="s">
        <v>736</v>
      </c>
      <c r="B76" s="2" t="s">
        <v>392</v>
      </c>
      <c r="C76" s="2" t="s">
        <v>181</v>
      </c>
      <c r="D76" s="2" t="s">
        <v>225</v>
      </c>
      <c r="E76" s="5">
        <v>39417</v>
      </c>
      <c r="F76" s="2" t="s">
        <v>14</v>
      </c>
      <c r="G76" s="2" t="s">
        <v>10</v>
      </c>
      <c r="H76" s="2"/>
      <c r="I76" s="2" t="s">
        <v>15</v>
      </c>
      <c r="J76" s="2" t="s">
        <v>22</v>
      </c>
      <c r="K76" s="2" t="s">
        <v>24</v>
      </c>
      <c r="L76" s="2" t="s">
        <v>34</v>
      </c>
      <c r="M76" s="2" t="s">
        <v>19</v>
      </c>
      <c r="O76" s="4">
        <f>LOOKUP(I76,stats!$A$2:$B$12)</f>
        <v>17</v>
      </c>
      <c r="P76" s="4">
        <f>LOOKUP(J76,stats!$A$2:$B$12)</f>
        <v>19</v>
      </c>
      <c r="Q76" s="4">
        <f>LOOKUP(K76,stats!$A$2:$B$12)</f>
        <v>2</v>
      </c>
      <c r="R76" s="4">
        <f>LOOKUP(L76,stats!$A$2:$B$12)</f>
        <v>13</v>
      </c>
      <c r="S76" s="4">
        <f t="shared" si="15"/>
        <v>8398</v>
      </c>
      <c r="U76" s="2" t="str">
        <f t="shared" ref="U76:AE85" si="17">IF(INT($S76/U$1)=$S76/U$1,"X","")</f>
        <v>X</v>
      </c>
      <c r="V76" s="2" t="str">
        <f t="shared" si="17"/>
        <v/>
      </c>
      <c r="W76" s="2" t="str">
        <f t="shared" si="17"/>
        <v/>
      </c>
      <c r="X76" s="2" t="str">
        <f t="shared" si="17"/>
        <v/>
      </c>
      <c r="Y76" s="2" t="str">
        <f t="shared" si="17"/>
        <v/>
      </c>
      <c r="Z76" s="2" t="str">
        <f t="shared" si="17"/>
        <v>X</v>
      </c>
      <c r="AA76" s="2" t="str">
        <f t="shared" si="17"/>
        <v>X</v>
      </c>
      <c r="AB76" s="2" t="str">
        <f t="shared" si="17"/>
        <v>X</v>
      </c>
      <c r="AC76" s="2" t="str">
        <f t="shared" si="17"/>
        <v/>
      </c>
      <c r="AD76" s="2" t="str">
        <f t="shared" si="17"/>
        <v/>
      </c>
      <c r="AE76" s="2" t="str">
        <f t="shared" si="17"/>
        <v/>
      </c>
    </row>
    <row r="77" spans="1:31" x14ac:dyDescent="0.3">
      <c r="A77" s="4" t="s">
        <v>737</v>
      </c>
      <c r="B77" s="2" t="s">
        <v>392</v>
      </c>
      <c r="C77" s="2" t="s">
        <v>413</v>
      </c>
      <c r="D77" s="2" t="s">
        <v>414</v>
      </c>
      <c r="E77" s="5">
        <v>39099</v>
      </c>
      <c r="F77" s="2" t="s">
        <v>14</v>
      </c>
      <c r="G77" s="2"/>
      <c r="H77" s="2"/>
      <c r="I77" s="2" t="s">
        <v>29</v>
      </c>
      <c r="J77" s="2" t="s">
        <v>67</v>
      </c>
      <c r="K77" s="2" t="s">
        <v>18</v>
      </c>
      <c r="L77" s="2" t="s">
        <v>24</v>
      </c>
      <c r="M77" s="2" t="s">
        <v>19</v>
      </c>
      <c r="O77" s="4">
        <f>LOOKUP(I77,stats!$A$2:$B$12)</f>
        <v>3</v>
      </c>
      <c r="P77" s="4">
        <f>LOOKUP(J77,stats!$A$2:$B$12)</f>
        <v>11</v>
      </c>
      <c r="Q77" s="4">
        <f>LOOKUP(K77,stats!$A$2:$B$12)</f>
        <v>31</v>
      </c>
      <c r="R77" s="4">
        <f>LOOKUP(L77,stats!$A$2:$B$12)</f>
        <v>2</v>
      </c>
      <c r="S77" s="4">
        <f t="shared" si="15"/>
        <v>2046</v>
      </c>
      <c r="U77" s="2" t="str">
        <f t="shared" si="17"/>
        <v>X</v>
      </c>
      <c r="V77" s="2" t="str">
        <f t="shared" si="17"/>
        <v>X</v>
      </c>
      <c r="W77" s="2" t="str">
        <f t="shared" si="17"/>
        <v/>
      </c>
      <c r="X77" s="2" t="str">
        <f t="shared" si="17"/>
        <v/>
      </c>
      <c r="Y77" s="2" t="str">
        <f t="shared" si="17"/>
        <v>X</v>
      </c>
      <c r="Z77" s="2" t="str">
        <f t="shared" si="17"/>
        <v/>
      </c>
      <c r="AA77" s="2" t="str">
        <f t="shared" si="17"/>
        <v/>
      </c>
      <c r="AB77" s="2" t="str">
        <f t="shared" si="17"/>
        <v/>
      </c>
      <c r="AC77" s="2" t="str">
        <f t="shared" si="17"/>
        <v/>
      </c>
      <c r="AD77" s="2" t="str">
        <f t="shared" si="17"/>
        <v/>
      </c>
      <c r="AE77" s="2" t="str">
        <f t="shared" si="17"/>
        <v>X</v>
      </c>
    </row>
    <row r="78" spans="1:31" x14ac:dyDescent="0.3">
      <c r="A78" s="4" t="s">
        <v>738</v>
      </c>
      <c r="B78" s="2" t="s">
        <v>392</v>
      </c>
      <c r="C78" s="2" t="s">
        <v>415</v>
      </c>
      <c r="D78" s="2" t="s">
        <v>416</v>
      </c>
      <c r="E78" s="5">
        <v>39404</v>
      </c>
      <c r="F78" s="2" t="s">
        <v>14</v>
      </c>
      <c r="G78" s="2"/>
      <c r="H78" s="2"/>
      <c r="I78" s="2" t="s">
        <v>24</v>
      </c>
      <c r="J78" s="2" t="s">
        <v>30</v>
      </c>
      <c r="K78" s="2" t="s">
        <v>29</v>
      </c>
      <c r="L78" s="2" t="s">
        <v>16</v>
      </c>
      <c r="M78" s="2" t="s">
        <v>19</v>
      </c>
      <c r="O78" s="4">
        <f>LOOKUP(I78,stats!$A$2:$B$12)</f>
        <v>2</v>
      </c>
      <c r="P78" s="4">
        <f>LOOKUP(J78,stats!$A$2:$B$12)</f>
        <v>29</v>
      </c>
      <c r="Q78" s="4">
        <f>LOOKUP(K78,stats!$A$2:$B$12)</f>
        <v>3</v>
      </c>
      <c r="R78" s="4">
        <f>LOOKUP(L78,stats!$A$2:$B$12)</f>
        <v>23</v>
      </c>
      <c r="S78" s="4">
        <f t="shared" si="15"/>
        <v>4002</v>
      </c>
      <c r="U78" s="2" t="str">
        <f t="shared" si="17"/>
        <v>X</v>
      </c>
      <c r="V78" s="2" t="str">
        <f t="shared" si="17"/>
        <v>X</v>
      </c>
      <c r="W78" s="2" t="str">
        <f t="shared" si="17"/>
        <v/>
      </c>
      <c r="X78" s="2" t="str">
        <f t="shared" si="17"/>
        <v/>
      </c>
      <c r="Y78" s="2" t="str">
        <f t="shared" si="17"/>
        <v/>
      </c>
      <c r="Z78" s="2" t="str">
        <f t="shared" si="17"/>
        <v/>
      </c>
      <c r="AA78" s="2" t="str">
        <f t="shared" si="17"/>
        <v/>
      </c>
      <c r="AB78" s="2" t="str">
        <f t="shared" si="17"/>
        <v/>
      </c>
      <c r="AC78" s="2" t="str">
        <f t="shared" si="17"/>
        <v>X</v>
      </c>
      <c r="AD78" s="2" t="str">
        <f t="shared" si="17"/>
        <v>X</v>
      </c>
      <c r="AE78" s="2" t="str">
        <f t="shared" si="17"/>
        <v/>
      </c>
    </row>
    <row r="79" spans="1:31" x14ac:dyDescent="0.3">
      <c r="A79" s="4" t="s">
        <v>739</v>
      </c>
      <c r="B79" s="2" t="s">
        <v>392</v>
      </c>
      <c r="C79" s="2" t="s">
        <v>417</v>
      </c>
      <c r="D79" s="2" t="s">
        <v>418</v>
      </c>
      <c r="E79" s="5">
        <v>39318</v>
      </c>
      <c r="F79" s="2" t="s">
        <v>14</v>
      </c>
      <c r="G79" s="2"/>
      <c r="H79" s="2"/>
      <c r="I79" s="2" t="s">
        <v>15</v>
      </c>
      <c r="J79" s="2" t="s">
        <v>16</v>
      </c>
      <c r="K79" s="2" t="s">
        <v>18</v>
      </c>
      <c r="L79" s="2" t="s">
        <v>24</v>
      </c>
      <c r="M79" s="2" t="s">
        <v>19</v>
      </c>
      <c r="O79" s="4">
        <f>LOOKUP(I79,stats!$A$2:$B$12)</f>
        <v>17</v>
      </c>
      <c r="P79" s="4">
        <f>LOOKUP(J79,stats!$A$2:$B$12)</f>
        <v>23</v>
      </c>
      <c r="Q79" s="4">
        <f>LOOKUP(K79,stats!$A$2:$B$12)</f>
        <v>31</v>
      </c>
      <c r="R79" s="4">
        <f>LOOKUP(L79,stats!$A$2:$B$12)</f>
        <v>2</v>
      </c>
      <c r="S79" s="4">
        <f t="shared" si="15"/>
        <v>24242</v>
      </c>
      <c r="U79" s="2" t="str">
        <f t="shared" si="17"/>
        <v>X</v>
      </c>
      <c r="V79" s="2" t="str">
        <f t="shared" si="17"/>
        <v/>
      </c>
      <c r="W79" s="2" t="str">
        <f t="shared" si="17"/>
        <v/>
      </c>
      <c r="X79" s="2" t="str">
        <f t="shared" si="17"/>
        <v/>
      </c>
      <c r="Y79" s="2" t="str">
        <f t="shared" si="17"/>
        <v/>
      </c>
      <c r="Z79" s="2" t="str">
        <f t="shared" si="17"/>
        <v/>
      </c>
      <c r="AA79" s="2" t="str">
        <f t="shared" si="17"/>
        <v>X</v>
      </c>
      <c r="AB79" s="2" t="str">
        <f t="shared" si="17"/>
        <v/>
      </c>
      <c r="AC79" s="2" t="str">
        <f t="shared" si="17"/>
        <v>X</v>
      </c>
      <c r="AD79" s="2" t="str">
        <f t="shared" si="17"/>
        <v/>
      </c>
      <c r="AE79" s="2" t="str">
        <f t="shared" si="17"/>
        <v>X</v>
      </c>
    </row>
    <row r="80" spans="1:31" x14ac:dyDescent="0.3">
      <c r="A80" s="4" t="s">
        <v>740</v>
      </c>
      <c r="B80" s="2" t="s">
        <v>392</v>
      </c>
      <c r="C80" s="2" t="s">
        <v>419</v>
      </c>
      <c r="D80" s="2" t="s">
        <v>420</v>
      </c>
      <c r="E80" s="5">
        <v>39416</v>
      </c>
      <c r="F80" s="2" t="s">
        <v>14</v>
      </c>
      <c r="G80" s="2"/>
      <c r="H80" s="2"/>
      <c r="I80" s="2" t="s">
        <v>67</v>
      </c>
      <c r="J80" s="2" t="s">
        <v>23</v>
      </c>
      <c r="K80" s="2" t="s">
        <v>30</v>
      </c>
      <c r="L80" s="2" t="s">
        <v>22</v>
      </c>
      <c r="M80" s="2" t="s">
        <v>19</v>
      </c>
      <c r="O80" s="4">
        <f>LOOKUP(I80,stats!$A$2:$B$12)</f>
        <v>11</v>
      </c>
      <c r="P80" s="4">
        <f>LOOKUP(J80,stats!$A$2:$B$12)</f>
        <v>5</v>
      </c>
      <c r="Q80" s="4">
        <f>LOOKUP(K80,stats!$A$2:$B$12)</f>
        <v>29</v>
      </c>
      <c r="R80" s="4">
        <f>LOOKUP(L80,stats!$A$2:$B$12)</f>
        <v>19</v>
      </c>
      <c r="S80" s="4">
        <f t="shared" si="15"/>
        <v>30305</v>
      </c>
      <c r="U80" s="2" t="str">
        <f t="shared" si="17"/>
        <v/>
      </c>
      <c r="V80" s="2" t="str">
        <f t="shared" si="17"/>
        <v/>
      </c>
      <c r="W80" s="2" t="str">
        <f t="shared" si="17"/>
        <v>X</v>
      </c>
      <c r="X80" s="2" t="str">
        <f t="shared" si="17"/>
        <v/>
      </c>
      <c r="Y80" s="2" t="str">
        <f t="shared" si="17"/>
        <v>X</v>
      </c>
      <c r="Z80" s="2" t="str">
        <f t="shared" si="17"/>
        <v/>
      </c>
      <c r="AA80" s="2" t="str">
        <f t="shared" si="17"/>
        <v/>
      </c>
      <c r="AB80" s="2" t="str">
        <f t="shared" si="17"/>
        <v>X</v>
      </c>
      <c r="AC80" s="2" t="str">
        <f t="shared" si="17"/>
        <v/>
      </c>
      <c r="AD80" s="2" t="str">
        <f t="shared" si="17"/>
        <v>X</v>
      </c>
      <c r="AE80" s="2" t="str">
        <f t="shared" si="17"/>
        <v/>
      </c>
    </row>
    <row r="81" spans="1:31" x14ac:dyDescent="0.3">
      <c r="A81" s="4" t="s">
        <v>741</v>
      </c>
      <c r="B81" s="2" t="s">
        <v>392</v>
      </c>
      <c r="C81" s="2" t="s">
        <v>421</v>
      </c>
      <c r="D81" s="2" t="s">
        <v>422</v>
      </c>
      <c r="E81" s="5">
        <v>39191</v>
      </c>
      <c r="F81" s="2" t="s">
        <v>14</v>
      </c>
      <c r="G81" s="2" t="s">
        <v>10</v>
      </c>
      <c r="H81" s="2"/>
      <c r="I81" s="2" t="s">
        <v>17</v>
      </c>
      <c r="J81" s="2" t="s">
        <v>29</v>
      </c>
      <c r="K81" s="2" t="s">
        <v>23</v>
      </c>
      <c r="L81" s="2" t="s">
        <v>30</v>
      </c>
      <c r="M81" s="2" t="s">
        <v>75</v>
      </c>
      <c r="O81" s="4">
        <f>LOOKUP(I81,stats!$A$2:$B$12)</f>
        <v>7</v>
      </c>
      <c r="P81" s="4">
        <f>LOOKUP(J81,stats!$A$2:$B$12)</f>
        <v>3</v>
      </c>
      <c r="Q81" s="4">
        <f>LOOKUP(K81,stats!$A$2:$B$12)</f>
        <v>5</v>
      </c>
      <c r="R81" s="4">
        <f>LOOKUP(L81,stats!$A$2:$B$12)</f>
        <v>29</v>
      </c>
      <c r="S81" s="4">
        <f t="shared" si="15"/>
        <v>3045</v>
      </c>
      <c r="U81" s="2" t="str">
        <f t="shared" si="17"/>
        <v/>
      </c>
      <c r="V81" s="2" t="str">
        <f t="shared" si="17"/>
        <v>X</v>
      </c>
      <c r="W81" s="2" t="str">
        <f t="shared" si="17"/>
        <v>X</v>
      </c>
      <c r="X81" s="2" t="str">
        <f t="shared" si="17"/>
        <v>X</v>
      </c>
      <c r="Y81" s="2" t="str">
        <f t="shared" si="17"/>
        <v/>
      </c>
      <c r="Z81" s="2" t="str">
        <f t="shared" si="17"/>
        <v/>
      </c>
      <c r="AA81" s="2" t="str">
        <f t="shared" si="17"/>
        <v/>
      </c>
      <c r="AB81" s="2" t="str">
        <f t="shared" si="17"/>
        <v/>
      </c>
      <c r="AC81" s="2" t="str">
        <f t="shared" si="17"/>
        <v/>
      </c>
      <c r="AD81" s="2" t="str">
        <f t="shared" si="17"/>
        <v>X</v>
      </c>
      <c r="AE81" s="2" t="str">
        <f t="shared" si="17"/>
        <v/>
      </c>
    </row>
    <row r="82" spans="1:31" x14ac:dyDescent="0.3">
      <c r="A82" s="4" t="s">
        <v>742</v>
      </c>
      <c r="B82" s="2" t="s">
        <v>392</v>
      </c>
      <c r="C82" s="2" t="s">
        <v>423</v>
      </c>
      <c r="D82" s="2" t="s">
        <v>424</v>
      </c>
      <c r="E82" s="5">
        <v>39286</v>
      </c>
      <c r="F82" s="2" t="s">
        <v>14</v>
      </c>
      <c r="G82" s="2"/>
      <c r="H82" s="2"/>
      <c r="I82" s="2" t="s">
        <v>15</v>
      </c>
      <c r="J82" s="2" t="s">
        <v>16</v>
      </c>
      <c r="K82" s="2" t="s">
        <v>18</v>
      </c>
      <c r="L82" s="2" t="s">
        <v>30</v>
      </c>
      <c r="M82" s="2" t="s">
        <v>399</v>
      </c>
      <c r="O82" s="4">
        <f>LOOKUP(I82,stats!$A$2:$B$12)</f>
        <v>17</v>
      </c>
      <c r="P82" s="4">
        <f>LOOKUP(J82,stats!$A$2:$B$12)</f>
        <v>23</v>
      </c>
      <c r="Q82" s="4">
        <f>LOOKUP(K82,stats!$A$2:$B$12)</f>
        <v>31</v>
      </c>
      <c r="R82" s="4">
        <f>LOOKUP(L82,stats!$A$2:$B$12)</f>
        <v>29</v>
      </c>
      <c r="S82" s="4">
        <f t="shared" si="15"/>
        <v>351509</v>
      </c>
      <c r="U82" s="2" t="str">
        <f t="shared" si="17"/>
        <v/>
      </c>
      <c r="V82" s="2" t="str">
        <f t="shared" si="17"/>
        <v/>
      </c>
      <c r="W82" s="2" t="str">
        <f t="shared" si="17"/>
        <v/>
      </c>
      <c r="X82" s="2" t="str">
        <f t="shared" si="17"/>
        <v/>
      </c>
      <c r="Y82" s="2" t="str">
        <f t="shared" si="17"/>
        <v/>
      </c>
      <c r="Z82" s="2" t="str">
        <f t="shared" si="17"/>
        <v/>
      </c>
      <c r="AA82" s="2" t="str">
        <f t="shared" si="17"/>
        <v>X</v>
      </c>
      <c r="AB82" s="2" t="str">
        <f t="shared" si="17"/>
        <v/>
      </c>
      <c r="AC82" s="2" t="str">
        <f t="shared" si="17"/>
        <v>X</v>
      </c>
      <c r="AD82" s="2" t="str">
        <f t="shared" si="17"/>
        <v>X</v>
      </c>
      <c r="AE82" s="2" t="str">
        <f t="shared" si="17"/>
        <v>X</v>
      </c>
    </row>
    <row r="83" spans="1:31" x14ac:dyDescent="0.3">
      <c r="A83" s="4" t="s">
        <v>743</v>
      </c>
      <c r="B83" s="2" t="s">
        <v>392</v>
      </c>
      <c r="C83" s="2" t="s">
        <v>425</v>
      </c>
      <c r="D83" s="2" t="s">
        <v>426</v>
      </c>
      <c r="E83" s="5">
        <v>39356</v>
      </c>
      <c r="F83" s="2" t="s">
        <v>14</v>
      </c>
      <c r="G83" s="2"/>
      <c r="H83" s="2"/>
      <c r="I83" s="2" t="s">
        <v>15</v>
      </c>
      <c r="J83" s="2" t="s">
        <v>30</v>
      </c>
      <c r="K83" s="2" t="s">
        <v>67</v>
      </c>
      <c r="L83" s="2" t="s">
        <v>24</v>
      </c>
      <c r="M83" s="2" t="s">
        <v>19</v>
      </c>
      <c r="O83" s="4">
        <f>LOOKUP(I83,stats!$A$2:$B$12)</f>
        <v>17</v>
      </c>
      <c r="P83" s="4">
        <f>LOOKUP(J83,stats!$A$2:$B$12)</f>
        <v>29</v>
      </c>
      <c r="Q83" s="4">
        <f>LOOKUP(K83,stats!$A$2:$B$12)</f>
        <v>11</v>
      </c>
      <c r="R83" s="4">
        <f>LOOKUP(L83,stats!$A$2:$B$12)</f>
        <v>2</v>
      </c>
      <c r="S83" s="4">
        <f t="shared" si="15"/>
        <v>10846</v>
      </c>
      <c r="U83" s="2" t="str">
        <f t="shared" si="17"/>
        <v>X</v>
      </c>
      <c r="V83" s="2" t="str">
        <f t="shared" si="17"/>
        <v/>
      </c>
      <c r="W83" s="2" t="str">
        <f t="shared" si="17"/>
        <v/>
      </c>
      <c r="X83" s="2" t="str">
        <f t="shared" si="17"/>
        <v/>
      </c>
      <c r="Y83" s="2" t="str">
        <f t="shared" si="17"/>
        <v>X</v>
      </c>
      <c r="Z83" s="2" t="str">
        <f t="shared" si="17"/>
        <v/>
      </c>
      <c r="AA83" s="2" t="str">
        <f t="shared" si="17"/>
        <v>X</v>
      </c>
      <c r="AB83" s="2" t="str">
        <f t="shared" si="17"/>
        <v/>
      </c>
      <c r="AC83" s="2" t="str">
        <f t="shared" si="17"/>
        <v/>
      </c>
      <c r="AD83" s="2" t="str">
        <f t="shared" si="17"/>
        <v>X</v>
      </c>
      <c r="AE83" s="2" t="str">
        <f t="shared" si="17"/>
        <v/>
      </c>
    </row>
    <row r="84" spans="1:31" x14ac:dyDescent="0.3">
      <c r="A84" s="4" t="s">
        <v>744</v>
      </c>
      <c r="B84" s="2" t="s">
        <v>392</v>
      </c>
      <c r="C84" s="2" t="s">
        <v>427</v>
      </c>
      <c r="D84" s="2" t="s">
        <v>245</v>
      </c>
      <c r="E84" s="5">
        <v>39295</v>
      </c>
      <c r="F84" s="2" t="s">
        <v>14</v>
      </c>
      <c r="G84" s="2"/>
      <c r="H84" s="2"/>
      <c r="I84" s="2" t="s">
        <v>29</v>
      </c>
      <c r="J84" s="2" t="s">
        <v>23</v>
      </c>
      <c r="K84" s="2" t="s">
        <v>18</v>
      </c>
      <c r="L84" s="2" t="s">
        <v>30</v>
      </c>
      <c r="M84" s="2" t="s">
        <v>19</v>
      </c>
      <c r="O84" s="4">
        <f>LOOKUP(I84,stats!$A$2:$B$12)</f>
        <v>3</v>
      </c>
      <c r="P84" s="4">
        <f>LOOKUP(J84,stats!$A$2:$B$12)</f>
        <v>5</v>
      </c>
      <c r="Q84" s="4">
        <f>LOOKUP(K84,stats!$A$2:$B$12)</f>
        <v>31</v>
      </c>
      <c r="R84" s="4">
        <f>LOOKUP(L84,stats!$A$2:$B$12)</f>
        <v>29</v>
      </c>
      <c r="S84" s="4">
        <f t="shared" si="15"/>
        <v>13485</v>
      </c>
      <c r="U84" s="2" t="str">
        <f t="shared" si="17"/>
        <v/>
      </c>
      <c r="V84" s="2" t="str">
        <f t="shared" si="17"/>
        <v>X</v>
      </c>
      <c r="W84" s="2" t="str">
        <f t="shared" si="17"/>
        <v>X</v>
      </c>
      <c r="X84" s="2" t="str">
        <f t="shared" si="17"/>
        <v/>
      </c>
      <c r="Y84" s="2" t="str">
        <f t="shared" si="17"/>
        <v/>
      </c>
      <c r="Z84" s="2" t="str">
        <f t="shared" si="17"/>
        <v/>
      </c>
      <c r="AA84" s="2" t="str">
        <f t="shared" si="17"/>
        <v/>
      </c>
      <c r="AB84" s="2" t="str">
        <f t="shared" si="17"/>
        <v/>
      </c>
      <c r="AC84" s="2" t="str">
        <f t="shared" si="17"/>
        <v/>
      </c>
      <c r="AD84" s="2" t="str">
        <f t="shared" si="17"/>
        <v>X</v>
      </c>
      <c r="AE84" s="2" t="str">
        <f t="shared" si="17"/>
        <v>X</v>
      </c>
    </row>
    <row r="85" spans="1:31" x14ac:dyDescent="0.3">
      <c r="A85" s="4" t="s">
        <v>745</v>
      </c>
      <c r="B85" s="2" t="s">
        <v>392</v>
      </c>
      <c r="C85" s="2" t="s">
        <v>428</v>
      </c>
      <c r="D85" s="2" t="s">
        <v>322</v>
      </c>
      <c r="E85" s="5">
        <v>39309</v>
      </c>
      <c r="F85" s="2" t="s">
        <v>14</v>
      </c>
      <c r="G85" s="2" t="s">
        <v>10</v>
      </c>
      <c r="H85" s="2"/>
      <c r="I85" s="2" t="s">
        <v>15</v>
      </c>
      <c r="J85" s="2" t="s">
        <v>18</v>
      </c>
      <c r="K85" s="2" t="s">
        <v>22</v>
      </c>
      <c r="L85" s="2" t="s">
        <v>24</v>
      </c>
      <c r="M85" s="2" t="s">
        <v>19</v>
      </c>
      <c r="O85" s="4">
        <f>LOOKUP(I85,stats!$A$2:$B$12)</f>
        <v>17</v>
      </c>
      <c r="P85" s="4">
        <f>LOOKUP(J85,stats!$A$2:$B$12)</f>
        <v>31</v>
      </c>
      <c r="Q85" s="4">
        <f>LOOKUP(K85,stats!$A$2:$B$12)</f>
        <v>19</v>
      </c>
      <c r="R85" s="4">
        <f>LOOKUP(L85,stats!$A$2:$B$12)</f>
        <v>2</v>
      </c>
      <c r="S85" s="4">
        <f t="shared" si="15"/>
        <v>20026</v>
      </c>
      <c r="U85" s="2" t="str">
        <f t="shared" si="17"/>
        <v>X</v>
      </c>
      <c r="V85" s="2" t="str">
        <f t="shared" si="17"/>
        <v/>
      </c>
      <c r="W85" s="2" t="str">
        <f t="shared" si="17"/>
        <v/>
      </c>
      <c r="X85" s="2" t="str">
        <f t="shared" si="17"/>
        <v/>
      </c>
      <c r="Y85" s="2" t="str">
        <f t="shared" si="17"/>
        <v/>
      </c>
      <c r="Z85" s="2" t="str">
        <f t="shared" si="17"/>
        <v/>
      </c>
      <c r="AA85" s="2" t="str">
        <f t="shared" si="17"/>
        <v>X</v>
      </c>
      <c r="AB85" s="2" t="str">
        <f t="shared" si="17"/>
        <v>X</v>
      </c>
      <c r="AC85" s="2" t="str">
        <f t="shared" si="17"/>
        <v/>
      </c>
      <c r="AD85" s="2" t="str">
        <f t="shared" si="17"/>
        <v/>
      </c>
      <c r="AE85" s="2" t="str">
        <f t="shared" si="17"/>
        <v>X</v>
      </c>
    </row>
    <row r="86" spans="1:31" x14ac:dyDescent="0.3">
      <c r="A86" s="4" t="s">
        <v>746</v>
      </c>
      <c r="B86" s="2" t="s">
        <v>392</v>
      </c>
      <c r="C86" s="2" t="s">
        <v>429</v>
      </c>
      <c r="D86" s="2" t="s">
        <v>430</v>
      </c>
      <c r="E86" s="5">
        <v>39239</v>
      </c>
      <c r="F86" s="54" t="s">
        <v>10</v>
      </c>
      <c r="G86" s="2"/>
      <c r="H86" s="2"/>
      <c r="I86" s="2"/>
      <c r="J86" s="2"/>
      <c r="K86" s="2"/>
      <c r="L86" s="2"/>
      <c r="M86" s="2"/>
    </row>
    <row r="87" spans="1:31" x14ac:dyDescent="0.3">
      <c r="A87" s="4" t="s">
        <v>747</v>
      </c>
      <c r="B87" s="2" t="s">
        <v>392</v>
      </c>
      <c r="C87" s="2" t="s">
        <v>431</v>
      </c>
      <c r="D87" s="2" t="s">
        <v>432</v>
      </c>
      <c r="E87" s="5">
        <v>39302</v>
      </c>
      <c r="F87" s="2" t="s">
        <v>14</v>
      </c>
      <c r="G87" s="2"/>
      <c r="H87" s="2"/>
      <c r="I87" s="2" t="s">
        <v>15</v>
      </c>
      <c r="J87" s="2" t="s">
        <v>16</v>
      </c>
      <c r="K87" s="2" t="s">
        <v>34</v>
      </c>
      <c r="L87" s="2" t="s">
        <v>18</v>
      </c>
      <c r="M87" s="2" t="s">
        <v>19</v>
      </c>
      <c r="O87" s="4">
        <f>LOOKUP(I87,stats!$A$2:$B$12)</f>
        <v>17</v>
      </c>
      <c r="P87" s="4">
        <f>LOOKUP(J87,stats!$A$2:$B$12)</f>
        <v>23</v>
      </c>
      <c r="Q87" s="4">
        <f>LOOKUP(K87,stats!$A$2:$B$12)</f>
        <v>13</v>
      </c>
      <c r="R87" s="4">
        <f>LOOKUP(L87,stats!$A$2:$B$12)</f>
        <v>31</v>
      </c>
      <c r="S87" s="4">
        <f t="shared" ref="S87:S96" si="18">O87*P87*Q87*R87</f>
        <v>157573</v>
      </c>
      <c r="U87" s="2" t="str">
        <f t="shared" ref="U87:AE96" si="19">IF(INT($S87/U$1)=$S87/U$1,"X","")</f>
        <v/>
      </c>
      <c r="V87" s="2" t="str">
        <f t="shared" si="19"/>
        <v/>
      </c>
      <c r="W87" s="2" t="str">
        <f t="shared" si="19"/>
        <v/>
      </c>
      <c r="X87" s="2" t="str">
        <f t="shared" si="19"/>
        <v/>
      </c>
      <c r="Y87" s="2" t="str">
        <f t="shared" si="19"/>
        <v/>
      </c>
      <c r="Z87" s="2" t="str">
        <f t="shared" si="19"/>
        <v>X</v>
      </c>
      <c r="AA87" s="2" t="str">
        <f t="shared" si="19"/>
        <v>X</v>
      </c>
      <c r="AB87" s="2" t="str">
        <f t="shared" si="19"/>
        <v/>
      </c>
      <c r="AC87" s="2" t="str">
        <f t="shared" si="19"/>
        <v>X</v>
      </c>
      <c r="AD87" s="2" t="str">
        <f t="shared" si="19"/>
        <v/>
      </c>
      <c r="AE87" s="2" t="str">
        <f t="shared" si="19"/>
        <v>X</v>
      </c>
    </row>
    <row r="88" spans="1:31" x14ac:dyDescent="0.3">
      <c r="A88" s="4" t="s">
        <v>748</v>
      </c>
      <c r="B88" s="2" t="s">
        <v>392</v>
      </c>
      <c r="C88" s="2" t="s">
        <v>433</v>
      </c>
      <c r="D88" s="2" t="s">
        <v>434</v>
      </c>
      <c r="E88" s="5">
        <v>39209</v>
      </c>
      <c r="F88" s="2" t="s">
        <v>14</v>
      </c>
      <c r="G88" s="2"/>
      <c r="H88" s="2"/>
      <c r="I88" s="2" t="s">
        <v>29</v>
      </c>
      <c r="J88" s="2" t="s">
        <v>30</v>
      </c>
      <c r="K88" s="2" t="s">
        <v>18</v>
      </c>
      <c r="L88" s="2" t="s">
        <v>24</v>
      </c>
      <c r="M88" s="2" t="s">
        <v>19</v>
      </c>
      <c r="O88" s="4">
        <f>LOOKUP(I88,stats!$A$2:$B$12)</f>
        <v>3</v>
      </c>
      <c r="P88" s="4">
        <f>LOOKUP(J88,stats!$A$2:$B$12)</f>
        <v>29</v>
      </c>
      <c r="Q88" s="4">
        <f>LOOKUP(K88,stats!$A$2:$B$12)</f>
        <v>31</v>
      </c>
      <c r="R88" s="4">
        <f>LOOKUP(L88,stats!$A$2:$B$12)</f>
        <v>2</v>
      </c>
      <c r="S88" s="4">
        <f t="shared" si="18"/>
        <v>5394</v>
      </c>
      <c r="U88" s="2" t="str">
        <f t="shared" si="19"/>
        <v>X</v>
      </c>
      <c r="V88" s="2" t="str">
        <f t="shared" si="19"/>
        <v>X</v>
      </c>
      <c r="W88" s="2" t="str">
        <f t="shared" si="19"/>
        <v/>
      </c>
      <c r="X88" s="2" t="str">
        <f t="shared" si="19"/>
        <v/>
      </c>
      <c r="Y88" s="2" t="str">
        <f t="shared" si="19"/>
        <v/>
      </c>
      <c r="Z88" s="2" t="str">
        <f t="shared" si="19"/>
        <v/>
      </c>
      <c r="AA88" s="2" t="str">
        <f t="shared" si="19"/>
        <v/>
      </c>
      <c r="AB88" s="2" t="str">
        <f t="shared" si="19"/>
        <v/>
      </c>
      <c r="AC88" s="2" t="str">
        <f t="shared" si="19"/>
        <v/>
      </c>
      <c r="AD88" s="2" t="str">
        <f t="shared" si="19"/>
        <v>X</v>
      </c>
      <c r="AE88" s="2" t="str">
        <f t="shared" si="19"/>
        <v>X</v>
      </c>
    </row>
    <row r="89" spans="1:31" x14ac:dyDescent="0.3">
      <c r="A89" s="4" t="s">
        <v>749</v>
      </c>
      <c r="B89" s="2" t="s">
        <v>392</v>
      </c>
      <c r="C89" s="2" t="s">
        <v>435</v>
      </c>
      <c r="D89" s="2" t="s">
        <v>436</v>
      </c>
      <c r="E89" s="5">
        <v>39176</v>
      </c>
      <c r="F89" s="2" t="s">
        <v>14</v>
      </c>
      <c r="G89" s="2"/>
      <c r="H89" s="2"/>
      <c r="I89" s="2" t="s">
        <v>15</v>
      </c>
      <c r="J89" s="2" t="s">
        <v>16</v>
      </c>
      <c r="K89" s="2" t="s">
        <v>18</v>
      </c>
      <c r="L89" s="2" t="s">
        <v>30</v>
      </c>
      <c r="M89" s="2"/>
      <c r="O89" s="4">
        <f>LOOKUP(I89,stats!$A$2:$B$12)</f>
        <v>17</v>
      </c>
      <c r="P89" s="4">
        <f>LOOKUP(J89,stats!$A$2:$B$12)</f>
        <v>23</v>
      </c>
      <c r="Q89" s="4">
        <f>LOOKUP(K89,stats!$A$2:$B$12)</f>
        <v>31</v>
      </c>
      <c r="R89" s="4">
        <f>LOOKUP(L89,stats!$A$2:$B$12)</f>
        <v>29</v>
      </c>
      <c r="S89" s="4">
        <f t="shared" si="18"/>
        <v>351509</v>
      </c>
      <c r="U89" s="2" t="str">
        <f t="shared" si="19"/>
        <v/>
      </c>
      <c r="V89" s="2" t="str">
        <f t="shared" si="19"/>
        <v/>
      </c>
      <c r="W89" s="2" t="str">
        <f t="shared" si="19"/>
        <v/>
      </c>
      <c r="X89" s="2" t="str">
        <f t="shared" si="19"/>
        <v/>
      </c>
      <c r="Y89" s="2" t="str">
        <f t="shared" si="19"/>
        <v/>
      </c>
      <c r="Z89" s="2" t="str">
        <f t="shared" si="19"/>
        <v/>
      </c>
      <c r="AA89" s="2" t="str">
        <f t="shared" si="19"/>
        <v>X</v>
      </c>
      <c r="AB89" s="2" t="str">
        <f t="shared" si="19"/>
        <v/>
      </c>
      <c r="AC89" s="2" t="str">
        <f t="shared" si="19"/>
        <v>X</v>
      </c>
      <c r="AD89" s="2" t="str">
        <f t="shared" si="19"/>
        <v>X</v>
      </c>
      <c r="AE89" s="2" t="str">
        <f t="shared" si="19"/>
        <v>X</v>
      </c>
    </row>
    <row r="90" spans="1:31" x14ac:dyDescent="0.3">
      <c r="A90" s="4" t="s">
        <v>750</v>
      </c>
      <c r="B90" s="2" t="s">
        <v>392</v>
      </c>
      <c r="C90" s="2" t="s">
        <v>437</v>
      </c>
      <c r="D90" s="2" t="s">
        <v>438</v>
      </c>
      <c r="E90" s="5">
        <v>39170</v>
      </c>
      <c r="F90" s="2" t="s">
        <v>14</v>
      </c>
      <c r="G90" s="2"/>
      <c r="H90" s="2"/>
      <c r="I90" s="2" t="s">
        <v>15</v>
      </c>
      <c r="J90" s="2" t="s">
        <v>16</v>
      </c>
      <c r="K90" s="2" t="s">
        <v>18</v>
      </c>
      <c r="L90" s="2" t="s">
        <v>67</v>
      </c>
      <c r="M90" s="2" t="s">
        <v>19</v>
      </c>
      <c r="O90" s="4">
        <f>LOOKUP(I90,stats!$A$2:$B$12)</f>
        <v>17</v>
      </c>
      <c r="P90" s="4">
        <f>LOOKUP(J90,stats!$A$2:$B$12)</f>
        <v>23</v>
      </c>
      <c r="Q90" s="4">
        <f>LOOKUP(K90,stats!$A$2:$B$12)</f>
        <v>31</v>
      </c>
      <c r="R90" s="4">
        <f>LOOKUP(L90,stats!$A$2:$B$12)</f>
        <v>11</v>
      </c>
      <c r="S90" s="4">
        <f t="shared" si="18"/>
        <v>133331</v>
      </c>
      <c r="U90" s="2" t="str">
        <f t="shared" si="19"/>
        <v/>
      </c>
      <c r="V90" s="2" t="str">
        <f t="shared" si="19"/>
        <v/>
      </c>
      <c r="W90" s="2" t="str">
        <f t="shared" si="19"/>
        <v/>
      </c>
      <c r="X90" s="2" t="str">
        <f t="shared" si="19"/>
        <v/>
      </c>
      <c r="Y90" s="2" t="str">
        <f t="shared" si="19"/>
        <v>X</v>
      </c>
      <c r="Z90" s="2" t="str">
        <f t="shared" si="19"/>
        <v/>
      </c>
      <c r="AA90" s="2" t="str">
        <f t="shared" si="19"/>
        <v>X</v>
      </c>
      <c r="AB90" s="2" t="str">
        <f t="shared" si="19"/>
        <v/>
      </c>
      <c r="AC90" s="2" t="str">
        <f t="shared" si="19"/>
        <v>X</v>
      </c>
      <c r="AD90" s="2" t="str">
        <f t="shared" si="19"/>
        <v/>
      </c>
      <c r="AE90" s="2" t="str">
        <f t="shared" si="19"/>
        <v>X</v>
      </c>
    </row>
    <row r="91" spans="1:31" x14ac:dyDescent="0.3">
      <c r="A91" s="4" t="s">
        <v>751</v>
      </c>
      <c r="B91" s="2" t="s">
        <v>392</v>
      </c>
      <c r="C91" s="2" t="s">
        <v>439</v>
      </c>
      <c r="D91" s="2" t="s">
        <v>440</v>
      </c>
      <c r="E91" s="5">
        <v>39203</v>
      </c>
      <c r="F91" s="2" t="s">
        <v>14</v>
      </c>
      <c r="G91" s="2"/>
      <c r="H91" s="2" t="s">
        <v>1013</v>
      </c>
      <c r="I91" s="2" t="s">
        <v>29</v>
      </c>
      <c r="J91" s="2" t="s">
        <v>17</v>
      </c>
      <c r="K91" s="2" t="s">
        <v>67</v>
      </c>
      <c r="L91" s="2" t="s">
        <v>22</v>
      </c>
      <c r="M91" s="2"/>
      <c r="O91" s="4">
        <f>LOOKUP(I91,stats!$A$2:$B$12)</f>
        <v>3</v>
      </c>
      <c r="P91" s="4">
        <f>LOOKUP(J91,stats!$A$2:$B$12)</f>
        <v>7</v>
      </c>
      <c r="Q91" s="4">
        <f>LOOKUP(K91,stats!$A$2:$B$12)</f>
        <v>11</v>
      </c>
      <c r="R91" s="4">
        <f>LOOKUP(L91,stats!$A$2:$B$12)</f>
        <v>19</v>
      </c>
      <c r="S91" s="4">
        <f t="shared" si="18"/>
        <v>4389</v>
      </c>
      <c r="U91" s="2" t="str">
        <f t="shared" si="19"/>
        <v/>
      </c>
      <c r="V91" s="2" t="str">
        <f t="shared" si="19"/>
        <v>X</v>
      </c>
      <c r="W91" s="2" t="str">
        <f t="shared" si="19"/>
        <v/>
      </c>
      <c r="X91" s="2" t="str">
        <f t="shared" si="19"/>
        <v>X</v>
      </c>
      <c r="Y91" s="2" t="str">
        <f t="shared" si="19"/>
        <v>X</v>
      </c>
      <c r="Z91" s="2" t="str">
        <f t="shared" si="19"/>
        <v/>
      </c>
      <c r="AA91" s="2" t="str">
        <f t="shared" si="19"/>
        <v/>
      </c>
      <c r="AB91" s="2" t="str">
        <f t="shared" si="19"/>
        <v>X</v>
      </c>
      <c r="AC91" s="2" t="str">
        <f t="shared" si="19"/>
        <v/>
      </c>
      <c r="AD91" s="2" t="str">
        <f t="shared" si="19"/>
        <v/>
      </c>
      <c r="AE91" s="2" t="str">
        <f t="shared" si="19"/>
        <v/>
      </c>
    </row>
    <row r="92" spans="1:31" x14ac:dyDescent="0.3">
      <c r="A92" s="4" t="s">
        <v>752</v>
      </c>
      <c r="B92" s="2" t="s">
        <v>392</v>
      </c>
      <c r="C92" s="2" t="s">
        <v>441</v>
      </c>
      <c r="D92" s="2" t="s">
        <v>442</v>
      </c>
      <c r="E92" s="5">
        <v>39563</v>
      </c>
      <c r="F92" s="2" t="s">
        <v>14</v>
      </c>
      <c r="G92" s="2"/>
      <c r="H92" s="2"/>
      <c r="I92" s="2" t="s">
        <v>15</v>
      </c>
      <c r="J92" s="2" t="s">
        <v>16</v>
      </c>
      <c r="K92" s="2" t="s">
        <v>24</v>
      </c>
      <c r="L92" s="2" t="s">
        <v>18</v>
      </c>
      <c r="M92" s="2" t="s">
        <v>19</v>
      </c>
      <c r="O92" s="4">
        <f>LOOKUP(I92,stats!$A$2:$B$12)</f>
        <v>17</v>
      </c>
      <c r="P92" s="4">
        <f>LOOKUP(J92,stats!$A$2:$B$12)</f>
        <v>23</v>
      </c>
      <c r="Q92" s="4">
        <f>LOOKUP(K92,stats!$A$2:$B$12)</f>
        <v>2</v>
      </c>
      <c r="R92" s="4">
        <f>LOOKUP(L92,stats!$A$2:$B$12)</f>
        <v>31</v>
      </c>
      <c r="S92" s="4">
        <f t="shared" si="18"/>
        <v>24242</v>
      </c>
      <c r="U92" s="2" t="str">
        <f t="shared" si="19"/>
        <v>X</v>
      </c>
      <c r="V92" s="2" t="str">
        <f t="shared" si="19"/>
        <v/>
      </c>
      <c r="W92" s="2" t="str">
        <f t="shared" si="19"/>
        <v/>
      </c>
      <c r="X92" s="2" t="str">
        <f t="shared" si="19"/>
        <v/>
      </c>
      <c r="Y92" s="2" t="str">
        <f t="shared" si="19"/>
        <v/>
      </c>
      <c r="Z92" s="2" t="str">
        <f t="shared" si="19"/>
        <v/>
      </c>
      <c r="AA92" s="2" t="str">
        <f t="shared" si="19"/>
        <v>X</v>
      </c>
      <c r="AB92" s="2" t="str">
        <f t="shared" si="19"/>
        <v/>
      </c>
      <c r="AC92" s="2" t="str">
        <f t="shared" si="19"/>
        <v>X</v>
      </c>
      <c r="AD92" s="2" t="str">
        <f t="shared" si="19"/>
        <v/>
      </c>
      <c r="AE92" s="2" t="str">
        <f t="shared" si="19"/>
        <v>X</v>
      </c>
    </row>
    <row r="93" spans="1:31" x14ac:dyDescent="0.3">
      <c r="A93" s="4" t="s">
        <v>753</v>
      </c>
      <c r="B93" s="2" t="s">
        <v>392</v>
      </c>
      <c r="C93" s="2" t="s">
        <v>443</v>
      </c>
      <c r="D93" s="2" t="s">
        <v>444</v>
      </c>
      <c r="E93" s="5">
        <v>39213</v>
      </c>
      <c r="F93" s="2" t="s">
        <v>14</v>
      </c>
      <c r="G93" s="2"/>
      <c r="H93" s="2"/>
      <c r="I93" s="2" t="s">
        <v>15</v>
      </c>
      <c r="J93" s="2" t="s">
        <v>16</v>
      </c>
      <c r="K93" s="2" t="s">
        <v>18</v>
      </c>
      <c r="L93" s="2" t="s">
        <v>67</v>
      </c>
      <c r="M93" s="2" t="s">
        <v>19</v>
      </c>
      <c r="O93" s="4">
        <f>LOOKUP(I93,stats!$A$2:$B$12)</f>
        <v>17</v>
      </c>
      <c r="P93" s="4">
        <f>LOOKUP(J93,stats!$A$2:$B$12)</f>
        <v>23</v>
      </c>
      <c r="Q93" s="4">
        <f>LOOKUP(K93,stats!$A$2:$B$12)</f>
        <v>31</v>
      </c>
      <c r="R93" s="4">
        <f>LOOKUP(L93,stats!$A$2:$B$12)</f>
        <v>11</v>
      </c>
      <c r="S93" s="4">
        <f t="shared" si="18"/>
        <v>133331</v>
      </c>
      <c r="U93" s="2" t="str">
        <f t="shared" si="19"/>
        <v/>
      </c>
      <c r="V93" s="2" t="str">
        <f t="shared" si="19"/>
        <v/>
      </c>
      <c r="W93" s="2" t="str">
        <f t="shared" si="19"/>
        <v/>
      </c>
      <c r="X93" s="2" t="str">
        <f t="shared" si="19"/>
        <v/>
      </c>
      <c r="Y93" s="2" t="str">
        <f t="shared" si="19"/>
        <v>X</v>
      </c>
      <c r="Z93" s="2" t="str">
        <f t="shared" si="19"/>
        <v/>
      </c>
      <c r="AA93" s="2" t="str">
        <f t="shared" si="19"/>
        <v>X</v>
      </c>
      <c r="AB93" s="2" t="str">
        <f t="shared" si="19"/>
        <v/>
      </c>
      <c r="AC93" s="2" t="str">
        <f t="shared" si="19"/>
        <v>X</v>
      </c>
      <c r="AD93" s="2" t="str">
        <f t="shared" si="19"/>
        <v/>
      </c>
      <c r="AE93" s="2" t="str">
        <f t="shared" si="19"/>
        <v>X</v>
      </c>
    </row>
    <row r="94" spans="1:31" x14ac:dyDescent="0.3">
      <c r="A94" s="4" t="s">
        <v>754</v>
      </c>
      <c r="B94" s="2" t="s">
        <v>392</v>
      </c>
      <c r="C94" s="2" t="s">
        <v>445</v>
      </c>
      <c r="D94" s="2" t="s">
        <v>444</v>
      </c>
      <c r="E94" s="5">
        <v>39137</v>
      </c>
      <c r="F94" s="2" t="s">
        <v>14</v>
      </c>
      <c r="G94" s="2" t="s">
        <v>446</v>
      </c>
      <c r="H94" s="2"/>
      <c r="I94" s="2" t="s">
        <v>15</v>
      </c>
      <c r="J94" s="2" t="s">
        <v>16</v>
      </c>
      <c r="K94" s="2" t="s">
        <v>18</v>
      </c>
      <c r="L94" s="2" t="s">
        <v>30</v>
      </c>
      <c r="M94" s="2" t="s">
        <v>19</v>
      </c>
      <c r="O94" s="4">
        <f>LOOKUP(I94,stats!$A$2:$B$12)</f>
        <v>17</v>
      </c>
      <c r="P94" s="4">
        <f>LOOKUP(J94,stats!$A$2:$B$12)</f>
        <v>23</v>
      </c>
      <c r="Q94" s="4">
        <f>LOOKUP(K94,stats!$A$2:$B$12)</f>
        <v>31</v>
      </c>
      <c r="R94" s="4">
        <f>LOOKUP(L94,stats!$A$2:$B$12)</f>
        <v>29</v>
      </c>
      <c r="S94" s="4">
        <f t="shared" si="18"/>
        <v>351509</v>
      </c>
      <c r="U94" s="2" t="str">
        <f t="shared" si="19"/>
        <v/>
      </c>
      <c r="V94" s="2" t="str">
        <f t="shared" si="19"/>
        <v/>
      </c>
      <c r="W94" s="2" t="str">
        <f t="shared" si="19"/>
        <v/>
      </c>
      <c r="X94" s="2" t="str">
        <f t="shared" si="19"/>
        <v/>
      </c>
      <c r="Y94" s="2" t="str">
        <f t="shared" si="19"/>
        <v/>
      </c>
      <c r="Z94" s="2" t="str">
        <f t="shared" si="19"/>
        <v/>
      </c>
      <c r="AA94" s="2" t="str">
        <f t="shared" si="19"/>
        <v>X</v>
      </c>
      <c r="AB94" s="2" t="str">
        <f t="shared" si="19"/>
        <v/>
      </c>
      <c r="AC94" s="2" t="str">
        <f t="shared" si="19"/>
        <v>X</v>
      </c>
      <c r="AD94" s="2" t="str">
        <f t="shared" si="19"/>
        <v>X</v>
      </c>
      <c r="AE94" s="2" t="str">
        <f t="shared" si="19"/>
        <v>X</v>
      </c>
    </row>
    <row r="95" spans="1:31" x14ac:dyDescent="0.3">
      <c r="A95" s="4" t="s">
        <v>755</v>
      </c>
      <c r="B95" s="2" t="s">
        <v>392</v>
      </c>
      <c r="C95" s="2" t="s">
        <v>447</v>
      </c>
      <c r="D95" s="2" t="s">
        <v>448</v>
      </c>
      <c r="E95" s="5">
        <v>39381</v>
      </c>
      <c r="F95" s="2" t="s">
        <v>14</v>
      </c>
      <c r="G95" s="2" t="s">
        <v>10</v>
      </c>
      <c r="H95" s="2"/>
      <c r="I95" s="2" t="s">
        <v>24</v>
      </c>
      <c r="J95" s="2" t="s">
        <v>18</v>
      </c>
      <c r="K95" s="2" t="s">
        <v>22</v>
      </c>
      <c r="L95" s="2" t="s">
        <v>30</v>
      </c>
      <c r="M95" s="2" t="s">
        <v>19</v>
      </c>
      <c r="O95" s="4">
        <f>LOOKUP(I95,stats!$A$2:$B$12)</f>
        <v>2</v>
      </c>
      <c r="P95" s="4">
        <f>LOOKUP(J95,stats!$A$2:$B$12)</f>
        <v>31</v>
      </c>
      <c r="Q95" s="4">
        <f>LOOKUP(K95,stats!$A$2:$B$12)</f>
        <v>19</v>
      </c>
      <c r="R95" s="4">
        <f>LOOKUP(L95,stats!$A$2:$B$12)</f>
        <v>29</v>
      </c>
      <c r="S95" s="4">
        <f t="shared" si="18"/>
        <v>34162</v>
      </c>
      <c r="U95" s="2" t="str">
        <f t="shared" si="19"/>
        <v>X</v>
      </c>
      <c r="V95" s="2" t="str">
        <f t="shared" si="19"/>
        <v/>
      </c>
      <c r="W95" s="2" t="str">
        <f t="shared" si="19"/>
        <v/>
      </c>
      <c r="X95" s="2" t="str">
        <f t="shared" si="19"/>
        <v/>
      </c>
      <c r="Y95" s="2" t="str">
        <f t="shared" si="19"/>
        <v/>
      </c>
      <c r="Z95" s="2" t="str">
        <f t="shared" si="19"/>
        <v/>
      </c>
      <c r="AA95" s="2" t="str">
        <f t="shared" si="19"/>
        <v/>
      </c>
      <c r="AB95" s="2" t="str">
        <f t="shared" si="19"/>
        <v>X</v>
      </c>
      <c r="AC95" s="2" t="str">
        <f t="shared" si="19"/>
        <v/>
      </c>
      <c r="AD95" s="2" t="str">
        <f t="shared" si="19"/>
        <v>X</v>
      </c>
      <c r="AE95" s="2" t="str">
        <f t="shared" si="19"/>
        <v>X</v>
      </c>
    </row>
    <row r="96" spans="1:31" x14ac:dyDescent="0.3">
      <c r="A96" s="4" t="s">
        <v>756</v>
      </c>
      <c r="B96" s="2" t="s">
        <v>392</v>
      </c>
      <c r="C96" s="2" t="s">
        <v>449</v>
      </c>
      <c r="D96" s="2" t="s">
        <v>450</v>
      </c>
      <c r="E96" s="5">
        <v>39381</v>
      </c>
      <c r="F96" s="2" t="s">
        <v>14</v>
      </c>
      <c r="G96" s="2"/>
      <c r="H96" s="2"/>
      <c r="I96" s="2" t="s">
        <v>30</v>
      </c>
      <c r="J96" s="2" t="s">
        <v>67</v>
      </c>
      <c r="K96" s="2" t="s">
        <v>15</v>
      </c>
      <c r="L96" s="2" t="s">
        <v>22</v>
      </c>
      <c r="M96" s="2" t="s">
        <v>19</v>
      </c>
      <c r="O96" s="4">
        <f>LOOKUP(I96,stats!$A$2:$B$12)</f>
        <v>29</v>
      </c>
      <c r="P96" s="4">
        <f>LOOKUP(J96,stats!$A$2:$B$12)</f>
        <v>11</v>
      </c>
      <c r="Q96" s="4">
        <f>LOOKUP(K96,stats!$A$2:$B$12)</f>
        <v>17</v>
      </c>
      <c r="R96" s="4">
        <f>LOOKUP(L96,stats!$A$2:$B$12)</f>
        <v>19</v>
      </c>
      <c r="S96" s="4">
        <f t="shared" si="18"/>
        <v>103037</v>
      </c>
      <c r="U96" s="2" t="str">
        <f t="shared" si="19"/>
        <v/>
      </c>
      <c r="V96" s="2" t="str">
        <f t="shared" si="19"/>
        <v/>
      </c>
      <c r="W96" s="2" t="str">
        <f t="shared" si="19"/>
        <v/>
      </c>
      <c r="X96" s="2" t="str">
        <f t="shared" si="19"/>
        <v/>
      </c>
      <c r="Y96" s="2" t="str">
        <f t="shared" si="19"/>
        <v>X</v>
      </c>
      <c r="Z96" s="2" t="str">
        <f t="shared" si="19"/>
        <v/>
      </c>
      <c r="AA96" s="2" t="str">
        <f t="shared" si="19"/>
        <v>X</v>
      </c>
      <c r="AB96" s="2" t="str">
        <f t="shared" si="19"/>
        <v>X</v>
      </c>
      <c r="AC96" s="2" t="str">
        <f t="shared" si="19"/>
        <v/>
      </c>
      <c r="AD96" s="2" t="str">
        <f t="shared" si="19"/>
        <v>X</v>
      </c>
      <c r="AE96" s="2" t="str">
        <f t="shared" si="19"/>
        <v/>
      </c>
    </row>
    <row r="97" spans="1:31" ht="14.4" x14ac:dyDescent="0.3">
      <c r="A97" s="13" t="s">
        <v>757</v>
      </c>
      <c r="B97" s="52" t="s">
        <v>346</v>
      </c>
      <c r="C97" s="52" t="s">
        <v>339</v>
      </c>
      <c r="D97" s="52" t="s">
        <v>340</v>
      </c>
      <c r="E97" s="53">
        <v>39347</v>
      </c>
      <c r="F97" s="52" t="s">
        <v>45</v>
      </c>
      <c r="G97" s="1"/>
      <c r="H97" s="2" t="s">
        <v>1011</v>
      </c>
      <c r="J97" s="1"/>
      <c r="K97" s="1"/>
      <c r="L97" s="1"/>
      <c r="M97" s="1"/>
    </row>
    <row r="98" spans="1:31" ht="14.4" x14ac:dyDescent="0.3">
      <c r="A98" s="4" t="s">
        <v>758</v>
      </c>
      <c r="B98" s="2" t="s">
        <v>346</v>
      </c>
      <c r="C98" s="2" t="s">
        <v>341</v>
      </c>
      <c r="D98" s="2" t="s">
        <v>64</v>
      </c>
      <c r="E98" s="5">
        <v>39401</v>
      </c>
      <c r="F98" s="54" t="s">
        <v>10</v>
      </c>
      <c r="G98" s="8" t="s">
        <v>45</v>
      </c>
      <c r="H98" s="2"/>
      <c r="I98" s="1"/>
      <c r="J98" s="1"/>
      <c r="K98" s="1"/>
      <c r="L98" s="1"/>
      <c r="M98" s="1"/>
    </row>
    <row r="99" spans="1:31" ht="14.4" x14ac:dyDescent="0.3">
      <c r="A99" s="4" t="s">
        <v>759</v>
      </c>
      <c r="B99" s="2" t="s">
        <v>346</v>
      </c>
      <c r="C99" s="2" t="s">
        <v>342</v>
      </c>
      <c r="D99" s="2" t="s">
        <v>343</v>
      </c>
      <c r="E99" s="5">
        <v>39321</v>
      </c>
      <c r="F99" s="54" t="s">
        <v>10</v>
      </c>
      <c r="G99" s="1"/>
      <c r="H99" s="2"/>
      <c r="I99" s="1"/>
      <c r="J99" s="1"/>
      <c r="K99" s="1"/>
      <c r="L99" s="1"/>
      <c r="M99" s="1"/>
    </row>
    <row r="100" spans="1:31" ht="14.4" x14ac:dyDescent="0.3">
      <c r="A100" s="4" t="s">
        <v>760</v>
      </c>
      <c r="B100" s="2" t="s">
        <v>346</v>
      </c>
      <c r="C100" s="2" t="s">
        <v>344</v>
      </c>
      <c r="D100" s="2" t="s">
        <v>345</v>
      </c>
      <c r="E100" s="5">
        <v>39405</v>
      </c>
      <c r="F100" s="54" t="s">
        <v>10</v>
      </c>
      <c r="G100" s="1"/>
      <c r="H100" s="2"/>
      <c r="I100" s="1"/>
      <c r="J100" s="1"/>
      <c r="K100" s="1"/>
      <c r="L100" s="1"/>
      <c r="M100" s="1"/>
    </row>
    <row r="101" spans="1:31" x14ac:dyDescent="0.3">
      <c r="A101" s="4" t="s">
        <v>761</v>
      </c>
      <c r="B101" s="2" t="s">
        <v>346</v>
      </c>
      <c r="C101" s="2" t="s">
        <v>347</v>
      </c>
      <c r="D101" s="2" t="s">
        <v>348</v>
      </c>
      <c r="E101" s="5">
        <v>39185</v>
      </c>
      <c r="F101" s="2" t="s">
        <v>14</v>
      </c>
      <c r="G101" s="2"/>
      <c r="H101" s="2"/>
      <c r="I101" s="2" t="s">
        <v>18</v>
      </c>
      <c r="J101" s="2" t="s">
        <v>30</v>
      </c>
      <c r="K101" s="2" t="s">
        <v>24</v>
      </c>
      <c r="L101" s="2" t="s">
        <v>34</v>
      </c>
      <c r="M101" s="2" t="s">
        <v>19</v>
      </c>
      <c r="O101" s="4">
        <f>LOOKUP(I101,stats!$A$2:$B$12)</f>
        <v>31</v>
      </c>
      <c r="P101" s="4">
        <f>LOOKUP(J101,stats!$A$2:$B$12)</f>
        <v>29</v>
      </c>
      <c r="Q101" s="4">
        <f>LOOKUP(K101,stats!$A$2:$B$12)</f>
        <v>2</v>
      </c>
      <c r="R101" s="4">
        <f>LOOKUP(L101,stats!$A$2:$B$12)</f>
        <v>13</v>
      </c>
      <c r="S101" s="4">
        <f t="shared" ref="S101:S107" si="20">O101*P101*Q101*R101</f>
        <v>23374</v>
      </c>
      <c r="U101" s="2" t="str">
        <f t="shared" ref="U101:AE107" si="21">IF(INT($S101/U$1)=$S101/U$1,"X","")</f>
        <v>X</v>
      </c>
      <c r="V101" s="2" t="str">
        <f t="shared" si="21"/>
        <v/>
      </c>
      <c r="W101" s="2" t="str">
        <f t="shared" si="21"/>
        <v/>
      </c>
      <c r="X101" s="2" t="str">
        <f t="shared" si="21"/>
        <v/>
      </c>
      <c r="Y101" s="2" t="str">
        <f t="shared" si="21"/>
        <v/>
      </c>
      <c r="Z101" s="2" t="str">
        <f t="shared" si="21"/>
        <v>X</v>
      </c>
      <c r="AA101" s="2" t="str">
        <f t="shared" si="21"/>
        <v/>
      </c>
      <c r="AB101" s="2" t="str">
        <f t="shared" si="21"/>
        <v/>
      </c>
      <c r="AC101" s="2" t="str">
        <f t="shared" si="21"/>
        <v/>
      </c>
      <c r="AD101" s="2" t="str">
        <f t="shared" si="21"/>
        <v>X</v>
      </c>
      <c r="AE101" s="2" t="str">
        <f t="shared" si="21"/>
        <v>X</v>
      </c>
    </row>
    <row r="102" spans="1:31" x14ac:dyDescent="0.3">
      <c r="A102" s="4" t="s">
        <v>762</v>
      </c>
      <c r="B102" s="2" t="s">
        <v>346</v>
      </c>
      <c r="C102" s="2" t="s">
        <v>349</v>
      </c>
      <c r="D102" s="2" t="s">
        <v>350</v>
      </c>
      <c r="E102" s="5">
        <v>39179</v>
      </c>
      <c r="F102" s="2" t="s">
        <v>14</v>
      </c>
      <c r="G102" s="2"/>
      <c r="H102" s="2"/>
      <c r="I102" s="2" t="s">
        <v>15</v>
      </c>
      <c r="J102" s="2" t="s">
        <v>16</v>
      </c>
      <c r="K102" s="2" t="s">
        <v>22</v>
      </c>
      <c r="L102" s="2" t="s">
        <v>29</v>
      </c>
      <c r="M102" s="2" t="s">
        <v>86</v>
      </c>
      <c r="O102" s="4">
        <f>LOOKUP(I102,stats!$A$2:$B$12)</f>
        <v>17</v>
      </c>
      <c r="P102" s="4">
        <f>LOOKUP(J102,stats!$A$2:$B$12)</f>
        <v>23</v>
      </c>
      <c r="Q102" s="4">
        <f>LOOKUP(K102,stats!$A$2:$B$12)</f>
        <v>19</v>
      </c>
      <c r="R102" s="4">
        <f>LOOKUP(L102,stats!$A$2:$B$12)</f>
        <v>3</v>
      </c>
      <c r="S102" s="4">
        <f t="shared" si="20"/>
        <v>22287</v>
      </c>
      <c r="U102" s="2" t="str">
        <f t="shared" si="21"/>
        <v/>
      </c>
      <c r="V102" s="2" t="str">
        <f t="shared" si="21"/>
        <v>X</v>
      </c>
      <c r="W102" s="2" t="str">
        <f t="shared" si="21"/>
        <v/>
      </c>
      <c r="X102" s="2" t="str">
        <f t="shared" si="21"/>
        <v/>
      </c>
      <c r="Y102" s="2" t="str">
        <f t="shared" si="21"/>
        <v/>
      </c>
      <c r="Z102" s="2" t="str">
        <f t="shared" si="21"/>
        <v/>
      </c>
      <c r="AA102" s="2" t="str">
        <f t="shared" si="21"/>
        <v>X</v>
      </c>
      <c r="AB102" s="2" t="str">
        <f t="shared" si="21"/>
        <v>X</v>
      </c>
      <c r="AC102" s="2" t="str">
        <f t="shared" si="21"/>
        <v>X</v>
      </c>
      <c r="AD102" s="2" t="str">
        <f t="shared" si="21"/>
        <v/>
      </c>
      <c r="AE102" s="2" t="str">
        <f t="shared" si="21"/>
        <v/>
      </c>
    </row>
    <row r="103" spans="1:31" x14ac:dyDescent="0.3">
      <c r="A103" s="4" t="s">
        <v>763</v>
      </c>
      <c r="B103" s="2" t="s">
        <v>346</v>
      </c>
      <c r="C103" s="2" t="s">
        <v>351</v>
      </c>
      <c r="D103" s="2" t="s">
        <v>352</v>
      </c>
      <c r="E103" s="5">
        <v>39359</v>
      </c>
      <c r="F103" s="2" t="s">
        <v>14</v>
      </c>
      <c r="G103" s="2"/>
      <c r="H103" s="2"/>
      <c r="I103" s="2" t="s">
        <v>15</v>
      </c>
      <c r="J103" s="2" t="s">
        <v>16</v>
      </c>
      <c r="K103" s="2" t="s">
        <v>18</v>
      </c>
      <c r="L103" s="2" t="s">
        <v>22</v>
      </c>
      <c r="M103" s="2" t="s">
        <v>19</v>
      </c>
      <c r="O103" s="4">
        <f>LOOKUP(I103,stats!$A$2:$B$12)</f>
        <v>17</v>
      </c>
      <c r="P103" s="4">
        <f>LOOKUP(J103,stats!$A$2:$B$12)</f>
        <v>23</v>
      </c>
      <c r="Q103" s="4">
        <f>LOOKUP(K103,stats!$A$2:$B$12)</f>
        <v>31</v>
      </c>
      <c r="R103" s="4">
        <f>LOOKUP(L103,stats!$A$2:$B$12)</f>
        <v>19</v>
      </c>
      <c r="S103" s="4">
        <f t="shared" si="20"/>
        <v>230299</v>
      </c>
      <c r="U103" s="2" t="str">
        <f t="shared" si="21"/>
        <v/>
      </c>
      <c r="V103" s="2" t="str">
        <f t="shared" si="21"/>
        <v/>
      </c>
      <c r="W103" s="2" t="str">
        <f t="shared" si="21"/>
        <v/>
      </c>
      <c r="X103" s="2" t="str">
        <f t="shared" si="21"/>
        <v/>
      </c>
      <c r="Y103" s="2" t="str">
        <f t="shared" si="21"/>
        <v/>
      </c>
      <c r="Z103" s="2" t="str">
        <f t="shared" si="21"/>
        <v/>
      </c>
      <c r="AA103" s="2" t="str">
        <f t="shared" si="21"/>
        <v>X</v>
      </c>
      <c r="AB103" s="2" t="str">
        <f t="shared" si="21"/>
        <v>X</v>
      </c>
      <c r="AC103" s="2" t="str">
        <f t="shared" si="21"/>
        <v>X</v>
      </c>
      <c r="AD103" s="2" t="str">
        <f t="shared" si="21"/>
        <v/>
      </c>
      <c r="AE103" s="2" t="str">
        <f t="shared" si="21"/>
        <v>X</v>
      </c>
    </row>
    <row r="104" spans="1:31" x14ac:dyDescent="0.3">
      <c r="A104" s="4" t="s">
        <v>764</v>
      </c>
      <c r="B104" s="2" t="s">
        <v>346</v>
      </c>
      <c r="C104" s="2" t="s">
        <v>353</v>
      </c>
      <c r="D104" s="2" t="s">
        <v>354</v>
      </c>
      <c r="E104" s="5">
        <v>39118</v>
      </c>
      <c r="F104" s="2" t="s">
        <v>14</v>
      </c>
      <c r="G104" s="2"/>
      <c r="H104" s="2"/>
      <c r="I104" s="2" t="s">
        <v>30</v>
      </c>
      <c r="J104" s="2" t="s">
        <v>67</v>
      </c>
      <c r="K104" s="2" t="s">
        <v>22</v>
      </c>
      <c r="L104" s="2" t="s">
        <v>24</v>
      </c>
      <c r="M104" s="2" t="s">
        <v>19</v>
      </c>
      <c r="O104" s="4">
        <f>LOOKUP(I104,stats!$A$2:$B$12)</f>
        <v>29</v>
      </c>
      <c r="P104" s="4">
        <f>LOOKUP(J104,stats!$A$2:$B$12)</f>
        <v>11</v>
      </c>
      <c r="Q104" s="4">
        <f>LOOKUP(K104,stats!$A$2:$B$12)</f>
        <v>19</v>
      </c>
      <c r="R104" s="4">
        <f>LOOKUP(L104,stats!$A$2:$B$12)</f>
        <v>2</v>
      </c>
      <c r="S104" s="4">
        <f t="shared" si="20"/>
        <v>12122</v>
      </c>
      <c r="U104" s="2" t="str">
        <f t="shared" si="21"/>
        <v>X</v>
      </c>
      <c r="V104" s="2" t="str">
        <f t="shared" si="21"/>
        <v/>
      </c>
      <c r="W104" s="2" t="str">
        <f t="shared" si="21"/>
        <v/>
      </c>
      <c r="X104" s="2" t="str">
        <f t="shared" si="21"/>
        <v/>
      </c>
      <c r="Y104" s="2" t="str">
        <f t="shared" si="21"/>
        <v>X</v>
      </c>
      <c r="Z104" s="2" t="str">
        <f t="shared" si="21"/>
        <v/>
      </c>
      <c r="AA104" s="2" t="str">
        <f t="shared" si="21"/>
        <v/>
      </c>
      <c r="AB104" s="2" t="str">
        <f t="shared" si="21"/>
        <v>X</v>
      </c>
      <c r="AC104" s="2" t="str">
        <f t="shared" si="21"/>
        <v/>
      </c>
      <c r="AD104" s="2" t="str">
        <f t="shared" si="21"/>
        <v>X</v>
      </c>
      <c r="AE104" s="2" t="str">
        <f t="shared" si="21"/>
        <v/>
      </c>
    </row>
    <row r="105" spans="1:31" x14ac:dyDescent="0.3">
      <c r="A105" s="4" t="s">
        <v>765</v>
      </c>
      <c r="B105" s="2" t="s">
        <v>346</v>
      </c>
      <c r="C105" s="2" t="s">
        <v>355</v>
      </c>
      <c r="D105" s="2" t="s">
        <v>356</v>
      </c>
      <c r="E105" s="5">
        <v>39188</v>
      </c>
      <c r="F105" s="2" t="s">
        <v>14</v>
      </c>
      <c r="G105" s="2"/>
      <c r="H105" s="2"/>
      <c r="I105" s="2" t="s">
        <v>15</v>
      </c>
      <c r="J105" s="2" t="s">
        <v>16</v>
      </c>
      <c r="K105" s="2" t="s">
        <v>18</v>
      </c>
      <c r="L105" s="2" t="s">
        <v>22</v>
      </c>
      <c r="M105" s="2" t="s">
        <v>19</v>
      </c>
      <c r="O105" s="4">
        <f>LOOKUP(I105,stats!$A$2:$B$12)</f>
        <v>17</v>
      </c>
      <c r="P105" s="4">
        <f>LOOKUP(J105,stats!$A$2:$B$12)</f>
        <v>23</v>
      </c>
      <c r="Q105" s="4">
        <f>LOOKUP(K105,stats!$A$2:$B$12)</f>
        <v>31</v>
      </c>
      <c r="R105" s="4">
        <f>LOOKUP(L105,stats!$A$2:$B$12)</f>
        <v>19</v>
      </c>
      <c r="S105" s="4">
        <f t="shared" si="20"/>
        <v>230299</v>
      </c>
      <c r="U105" s="2" t="str">
        <f t="shared" si="21"/>
        <v/>
      </c>
      <c r="V105" s="2" t="str">
        <f t="shared" si="21"/>
        <v/>
      </c>
      <c r="W105" s="2" t="str">
        <f t="shared" si="21"/>
        <v/>
      </c>
      <c r="X105" s="2" t="str">
        <f t="shared" si="21"/>
        <v/>
      </c>
      <c r="Y105" s="2" t="str">
        <f t="shared" si="21"/>
        <v/>
      </c>
      <c r="Z105" s="2" t="str">
        <f t="shared" si="21"/>
        <v/>
      </c>
      <c r="AA105" s="2" t="str">
        <f t="shared" si="21"/>
        <v>X</v>
      </c>
      <c r="AB105" s="2" t="str">
        <f t="shared" si="21"/>
        <v>X</v>
      </c>
      <c r="AC105" s="2" t="str">
        <f t="shared" si="21"/>
        <v>X</v>
      </c>
      <c r="AD105" s="2" t="str">
        <f t="shared" si="21"/>
        <v/>
      </c>
      <c r="AE105" s="2" t="str">
        <f t="shared" si="21"/>
        <v>X</v>
      </c>
    </row>
    <row r="106" spans="1:31" x14ac:dyDescent="0.3">
      <c r="A106" s="4" t="s">
        <v>766</v>
      </c>
      <c r="B106" s="2" t="s">
        <v>346</v>
      </c>
      <c r="C106" s="2" t="s">
        <v>357</v>
      </c>
      <c r="D106" s="2" t="s">
        <v>358</v>
      </c>
      <c r="E106" s="5">
        <v>39381</v>
      </c>
      <c r="F106" s="2" t="s">
        <v>14</v>
      </c>
      <c r="G106" s="2"/>
      <c r="H106" s="2"/>
      <c r="I106" s="2" t="s">
        <v>15</v>
      </c>
      <c r="J106" s="2" t="s">
        <v>17</v>
      </c>
      <c r="K106" s="2" t="s">
        <v>16</v>
      </c>
      <c r="L106" s="2" t="s">
        <v>29</v>
      </c>
      <c r="M106" s="2" t="s">
        <v>19</v>
      </c>
      <c r="O106" s="4">
        <f>LOOKUP(I106,stats!$A$2:$B$12)</f>
        <v>17</v>
      </c>
      <c r="P106" s="4">
        <f>LOOKUP(J106,stats!$A$2:$B$12)</f>
        <v>7</v>
      </c>
      <c r="Q106" s="4">
        <f>LOOKUP(K106,stats!$A$2:$B$12)</f>
        <v>23</v>
      </c>
      <c r="R106" s="4">
        <f>LOOKUP(L106,stats!$A$2:$B$12)</f>
        <v>3</v>
      </c>
      <c r="S106" s="4">
        <f t="shared" si="20"/>
        <v>8211</v>
      </c>
      <c r="U106" s="2" t="str">
        <f t="shared" si="21"/>
        <v/>
      </c>
      <c r="V106" s="2" t="str">
        <f t="shared" si="21"/>
        <v>X</v>
      </c>
      <c r="W106" s="2" t="str">
        <f t="shared" si="21"/>
        <v/>
      </c>
      <c r="X106" s="2" t="str">
        <f t="shared" si="21"/>
        <v>X</v>
      </c>
      <c r="Y106" s="2" t="str">
        <f t="shared" si="21"/>
        <v/>
      </c>
      <c r="Z106" s="2" t="str">
        <f t="shared" si="21"/>
        <v/>
      </c>
      <c r="AA106" s="2" t="str">
        <f t="shared" si="21"/>
        <v>X</v>
      </c>
      <c r="AB106" s="2" t="str">
        <f t="shared" si="21"/>
        <v/>
      </c>
      <c r="AC106" s="2" t="str">
        <f t="shared" si="21"/>
        <v>X</v>
      </c>
      <c r="AD106" s="2" t="str">
        <f t="shared" si="21"/>
        <v/>
      </c>
      <c r="AE106" s="2" t="str">
        <f t="shared" si="21"/>
        <v/>
      </c>
    </row>
    <row r="107" spans="1:31" x14ac:dyDescent="0.3">
      <c r="A107" s="4" t="s">
        <v>767</v>
      </c>
      <c r="B107" s="2" t="s">
        <v>346</v>
      </c>
      <c r="C107" s="2" t="s">
        <v>359</v>
      </c>
      <c r="D107" s="2" t="s">
        <v>71</v>
      </c>
      <c r="E107" s="5">
        <v>39129</v>
      </c>
      <c r="F107" s="2" t="s">
        <v>14</v>
      </c>
      <c r="G107" s="2"/>
      <c r="H107" s="2"/>
      <c r="I107" s="2" t="s">
        <v>67</v>
      </c>
      <c r="J107" s="2" t="s">
        <v>30</v>
      </c>
      <c r="K107" s="2" t="s">
        <v>24</v>
      </c>
      <c r="L107" s="2" t="s">
        <v>15</v>
      </c>
      <c r="M107" s="2" t="s">
        <v>19</v>
      </c>
      <c r="O107" s="4">
        <f>LOOKUP(I107,stats!$A$2:$B$12)</f>
        <v>11</v>
      </c>
      <c r="P107" s="4">
        <f>LOOKUP(J107,stats!$A$2:$B$12)</f>
        <v>29</v>
      </c>
      <c r="Q107" s="4">
        <f>LOOKUP(K107,stats!$A$2:$B$12)</f>
        <v>2</v>
      </c>
      <c r="R107" s="4">
        <f>LOOKUP(L107,stats!$A$2:$B$12)</f>
        <v>17</v>
      </c>
      <c r="S107" s="4">
        <f t="shared" si="20"/>
        <v>10846</v>
      </c>
      <c r="U107" s="2" t="str">
        <f t="shared" si="21"/>
        <v>X</v>
      </c>
      <c r="V107" s="2" t="str">
        <f t="shared" si="21"/>
        <v/>
      </c>
      <c r="W107" s="2" t="str">
        <f t="shared" si="21"/>
        <v/>
      </c>
      <c r="X107" s="2" t="str">
        <f t="shared" si="21"/>
        <v/>
      </c>
      <c r="Y107" s="2" t="str">
        <f t="shared" si="21"/>
        <v>X</v>
      </c>
      <c r="Z107" s="2" t="str">
        <f t="shared" si="21"/>
        <v/>
      </c>
      <c r="AA107" s="2" t="str">
        <f t="shared" si="21"/>
        <v>X</v>
      </c>
      <c r="AB107" s="2" t="str">
        <f t="shared" si="21"/>
        <v/>
      </c>
      <c r="AC107" s="2" t="str">
        <f t="shared" si="21"/>
        <v/>
      </c>
      <c r="AD107" s="2" t="str">
        <f t="shared" si="21"/>
        <v>X</v>
      </c>
      <c r="AE107" s="2" t="str">
        <f t="shared" si="21"/>
        <v/>
      </c>
    </row>
    <row r="108" spans="1:31" x14ac:dyDescent="0.3">
      <c r="A108" s="13" t="s">
        <v>768</v>
      </c>
      <c r="B108" s="52" t="s">
        <v>346</v>
      </c>
      <c r="C108" s="52" t="s">
        <v>360</v>
      </c>
      <c r="D108" s="52" t="s">
        <v>361</v>
      </c>
      <c r="E108" s="53">
        <v>39383</v>
      </c>
      <c r="F108" s="52" t="s">
        <v>45</v>
      </c>
      <c r="G108" s="2"/>
      <c r="H108" s="2" t="s">
        <v>1011</v>
      </c>
      <c r="I108" s="2"/>
      <c r="J108" s="2"/>
      <c r="K108" s="2"/>
      <c r="L108" s="2"/>
      <c r="M108" s="2"/>
      <c r="N108" s="26"/>
    </row>
    <row r="109" spans="1:31" x14ac:dyDescent="0.3">
      <c r="A109" s="4" t="s">
        <v>769</v>
      </c>
      <c r="B109" s="2" t="s">
        <v>346</v>
      </c>
      <c r="C109" s="2" t="s">
        <v>362</v>
      </c>
      <c r="D109" s="2" t="s">
        <v>363</v>
      </c>
      <c r="E109" s="5">
        <v>39241</v>
      </c>
      <c r="F109" s="2" t="s">
        <v>14</v>
      </c>
      <c r="G109" s="2"/>
      <c r="H109" s="2"/>
      <c r="I109" s="2" t="s">
        <v>15</v>
      </c>
      <c r="J109" s="2" t="s">
        <v>16</v>
      </c>
      <c r="K109" s="2" t="s">
        <v>18</v>
      </c>
      <c r="L109" s="2" t="s">
        <v>17</v>
      </c>
      <c r="M109" s="2" t="s">
        <v>19</v>
      </c>
      <c r="O109" s="4">
        <f>LOOKUP(I109,stats!$A$2:$B$12)</f>
        <v>17</v>
      </c>
      <c r="P109" s="4">
        <f>LOOKUP(J109,stats!$A$2:$B$12)</f>
        <v>23</v>
      </c>
      <c r="Q109" s="4">
        <f>LOOKUP(K109,stats!$A$2:$B$12)</f>
        <v>31</v>
      </c>
      <c r="R109" s="4">
        <f>LOOKUP(L109,stats!$A$2:$B$12)</f>
        <v>7</v>
      </c>
      <c r="S109" s="4">
        <f t="shared" ref="S109:S114" si="22">O109*P109*Q109*R109</f>
        <v>84847</v>
      </c>
      <c r="U109" s="2" t="str">
        <f t="shared" ref="U109:AE114" si="23">IF(INT($S109/U$1)=$S109/U$1,"X","")</f>
        <v/>
      </c>
      <c r="V109" s="2" t="str">
        <f t="shared" si="23"/>
        <v/>
      </c>
      <c r="W109" s="2" t="str">
        <f t="shared" si="23"/>
        <v/>
      </c>
      <c r="X109" s="2" t="str">
        <f t="shared" si="23"/>
        <v>X</v>
      </c>
      <c r="Y109" s="2" t="str">
        <f t="shared" si="23"/>
        <v/>
      </c>
      <c r="Z109" s="2" t="str">
        <f t="shared" si="23"/>
        <v/>
      </c>
      <c r="AA109" s="2" t="str">
        <f t="shared" si="23"/>
        <v>X</v>
      </c>
      <c r="AB109" s="2" t="str">
        <f t="shared" si="23"/>
        <v/>
      </c>
      <c r="AC109" s="2" t="str">
        <f t="shared" si="23"/>
        <v>X</v>
      </c>
      <c r="AD109" s="2" t="str">
        <f t="shared" si="23"/>
        <v/>
      </c>
      <c r="AE109" s="2" t="str">
        <f t="shared" si="23"/>
        <v>X</v>
      </c>
    </row>
    <row r="110" spans="1:31" x14ac:dyDescent="0.3">
      <c r="A110" s="4" t="s">
        <v>770</v>
      </c>
      <c r="B110" s="2" t="s">
        <v>346</v>
      </c>
      <c r="C110" s="2" t="s">
        <v>364</v>
      </c>
      <c r="D110" s="2" t="s">
        <v>365</v>
      </c>
      <c r="E110" s="5">
        <v>38562</v>
      </c>
      <c r="F110" s="2" t="s">
        <v>14</v>
      </c>
      <c r="G110" s="2"/>
      <c r="H110" s="2"/>
      <c r="I110" s="2" t="s">
        <v>15</v>
      </c>
      <c r="J110" s="2" t="s">
        <v>16</v>
      </c>
      <c r="K110" s="2" t="s">
        <v>67</v>
      </c>
      <c r="L110" s="2" t="s">
        <v>18</v>
      </c>
      <c r="M110" s="2" t="s">
        <v>19</v>
      </c>
      <c r="O110" s="4">
        <f>LOOKUP(I110,stats!$A$2:$B$12)</f>
        <v>17</v>
      </c>
      <c r="P110" s="4">
        <f>LOOKUP(J110,stats!$A$2:$B$12)</f>
        <v>23</v>
      </c>
      <c r="Q110" s="4">
        <f>LOOKUP(K110,stats!$A$2:$B$12)</f>
        <v>11</v>
      </c>
      <c r="R110" s="4">
        <f>LOOKUP(L110,stats!$A$2:$B$12)</f>
        <v>31</v>
      </c>
      <c r="S110" s="4">
        <f t="shared" si="22"/>
        <v>133331</v>
      </c>
      <c r="U110" s="2" t="str">
        <f t="shared" si="23"/>
        <v/>
      </c>
      <c r="V110" s="2" t="str">
        <f t="shared" si="23"/>
        <v/>
      </c>
      <c r="W110" s="2" t="str">
        <f t="shared" si="23"/>
        <v/>
      </c>
      <c r="X110" s="2" t="str">
        <f t="shared" si="23"/>
        <v/>
      </c>
      <c r="Y110" s="2" t="str">
        <f t="shared" si="23"/>
        <v>X</v>
      </c>
      <c r="Z110" s="2" t="str">
        <f t="shared" si="23"/>
        <v/>
      </c>
      <c r="AA110" s="2" t="str">
        <f t="shared" si="23"/>
        <v>X</v>
      </c>
      <c r="AB110" s="2" t="str">
        <f t="shared" si="23"/>
        <v/>
      </c>
      <c r="AC110" s="2" t="str">
        <f t="shared" si="23"/>
        <v>X</v>
      </c>
      <c r="AD110" s="2" t="str">
        <f t="shared" si="23"/>
        <v/>
      </c>
      <c r="AE110" s="2" t="str">
        <f t="shared" si="23"/>
        <v>X</v>
      </c>
    </row>
    <row r="111" spans="1:31" x14ac:dyDescent="0.3">
      <c r="A111" s="4" t="s">
        <v>771</v>
      </c>
      <c r="B111" s="2" t="s">
        <v>346</v>
      </c>
      <c r="C111" s="2" t="s">
        <v>366</v>
      </c>
      <c r="D111" s="2" t="s">
        <v>231</v>
      </c>
      <c r="E111" s="5">
        <v>39358</v>
      </c>
      <c r="F111" s="2" t="s">
        <v>14</v>
      </c>
      <c r="G111" s="2"/>
      <c r="H111" s="2"/>
      <c r="I111" s="2" t="s">
        <v>15</v>
      </c>
      <c r="J111" s="2" t="s">
        <v>18</v>
      </c>
      <c r="K111" s="2" t="s">
        <v>34</v>
      </c>
      <c r="L111" s="2" t="s">
        <v>16</v>
      </c>
      <c r="M111" s="2" t="s">
        <v>19</v>
      </c>
      <c r="O111" s="4">
        <f>LOOKUP(I111,stats!$A$2:$B$12)</f>
        <v>17</v>
      </c>
      <c r="P111" s="4">
        <f>LOOKUP(J111,stats!$A$2:$B$12)</f>
        <v>31</v>
      </c>
      <c r="Q111" s="4">
        <f>LOOKUP(K111,stats!$A$2:$B$12)</f>
        <v>13</v>
      </c>
      <c r="R111" s="4">
        <f>LOOKUP(L111,stats!$A$2:$B$12)</f>
        <v>23</v>
      </c>
      <c r="S111" s="4">
        <f t="shared" si="22"/>
        <v>157573</v>
      </c>
      <c r="U111" s="2" t="str">
        <f t="shared" si="23"/>
        <v/>
      </c>
      <c r="V111" s="2" t="str">
        <f t="shared" si="23"/>
        <v/>
      </c>
      <c r="W111" s="2" t="str">
        <f t="shared" si="23"/>
        <v/>
      </c>
      <c r="X111" s="2" t="str">
        <f t="shared" si="23"/>
        <v/>
      </c>
      <c r="Y111" s="2" t="str">
        <f t="shared" si="23"/>
        <v/>
      </c>
      <c r="Z111" s="2" t="str">
        <f t="shared" si="23"/>
        <v>X</v>
      </c>
      <c r="AA111" s="2" t="str">
        <f t="shared" si="23"/>
        <v>X</v>
      </c>
      <c r="AB111" s="2" t="str">
        <f t="shared" si="23"/>
        <v/>
      </c>
      <c r="AC111" s="2" t="str">
        <f t="shared" si="23"/>
        <v>X</v>
      </c>
      <c r="AD111" s="2" t="str">
        <f t="shared" si="23"/>
        <v/>
      </c>
      <c r="AE111" s="2" t="str">
        <f t="shared" si="23"/>
        <v>X</v>
      </c>
    </row>
    <row r="112" spans="1:31" x14ac:dyDescent="0.3">
      <c r="A112" s="4" t="s">
        <v>772</v>
      </c>
      <c r="B112" s="2" t="s">
        <v>346</v>
      </c>
      <c r="C112" s="2" t="s">
        <v>367</v>
      </c>
      <c r="D112" s="2" t="s">
        <v>176</v>
      </c>
      <c r="E112" s="5">
        <v>39141</v>
      </c>
      <c r="F112" s="2" t="s">
        <v>14</v>
      </c>
      <c r="G112" s="2"/>
      <c r="H112" s="2"/>
      <c r="I112" s="2" t="s">
        <v>29</v>
      </c>
      <c r="J112" s="2" t="s">
        <v>34</v>
      </c>
      <c r="K112" s="2" t="s">
        <v>18</v>
      </c>
      <c r="L112" s="2" t="s">
        <v>23</v>
      </c>
      <c r="M112" s="2" t="s">
        <v>19</v>
      </c>
      <c r="O112" s="4">
        <f>LOOKUP(I112,stats!$A$2:$B$12)</f>
        <v>3</v>
      </c>
      <c r="P112" s="4">
        <f>LOOKUP(J112,stats!$A$2:$B$12)</f>
        <v>13</v>
      </c>
      <c r="Q112" s="4">
        <f>LOOKUP(K112,stats!$A$2:$B$12)</f>
        <v>31</v>
      </c>
      <c r="R112" s="4">
        <f>LOOKUP(L112,stats!$A$2:$B$12)</f>
        <v>5</v>
      </c>
      <c r="S112" s="4">
        <f t="shared" si="22"/>
        <v>6045</v>
      </c>
      <c r="U112" s="2" t="str">
        <f t="shared" si="23"/>
        <v/>
      </c>
      <c r="V112" s="2" t="str">
        <f t="shared" si="23"/>
        <v>X</v>
      </c>
      <c r="W112" s="2" t="str">
        <f t="shared" si="23"/>
        <v>X</v>
      </c>
      <c r="X112" s="2" t="str">
        <f t="shared" si="23"/>
        <v/>
      </c>
      <c r="Y112" s="2" t="str">
        <f t="shared" si="23"/>
        <v/>
      </c>
      <c r="Z112" s="2" t="str">
        <f t="shared" si="23"/>
        <v>X</v>
      </c>
      <c r="AA112" s="2" t="str">
        <f t="shared" si="23"/>
        <v/>
      </c>
      <c r="AB112" s="2" t="str">
        <f t="shared" si="23"/>
        <v/>
      </c>
      <c r="AC112" s="2" t="str">
        <f t="shared" si="23"/>
        <v/>
      </c>
      <c r="AD112" s="2" t="str">
        <f t="shared" si="23"/>
        <v/>
      </c>
      <c r="AE112" s="2" t="str">
        <f t="shared" si="23"/>
        <v>X</v>
      </c>
    </row>
    <row r="113" spans="1:31" x14ac:dyDescent="0.3">
      <c r="A113" s="4" t="s">
        <v>773</v>
      </c>
      <c r="B113" s="2" t="s">
        <v>346</v>
      </c>
      <c r="C113" s="2" t="s">
        <v>368</v>
      </c>
      <c r="D113" s="2" t="s">
        <v>234</v>
      </c>
      <c r="E113" s="5">
        <v>39394</v>
      </c>
      <c r="F113" s="2" t="s">
        <v>14</v>
      </c>
      <c r="G113" s="2"/>
      <c r="H113" s="2"/>
      <c r="I113" s="2" t="s">
        <v>15</v>
      </c>
      <c r="J113" s="2" t="s">
        <v>18</v>
      </c>
      <c r="K113" s="2" t="s">
        <v>16</v>
      </c>
      <c r="L113" s="2" t="s">
        <v>19</v>
      </c>
      <c r="M113" s="2" t="s">
        <v>19</v>
      </c>
      <c r="O113" s="4">
        <f>LOOKUP(I113,stats!$A$2:$B$12)</f>
        <v>17</v>
      </c>
      <c r="P113" s="4">
        <f>LOOKUP(J113,stats!$A$2:$B$12)</f>
        <v>31</v>
      </c>
      <c r="Q113" s="4">
        <f>LOOKUP(K113,stats!$A$2:$B$12)</f>
        <v>23</v>
      </c>
      <c r="R113" s="4">
        <v>1</v>
      </c>
      <c r="S113" s="4">
        <f t="shared" si="22"/>
        <v>12121</v>
      </c>
      <c r="U113" s="2" t="str">
        <f t="shared" si="23"/>
        <v/>
      </c>
      <c r="V113" s="2" t="str">
        <f t="shared" si="23"/>
        <v/>
      </c>
      <c r="W113" s="2" t="str">
        <f t="shared" si="23"/>
        <v/>
      </c>
      <c r="X113" s="2" t="str">
        <f t="shared" si="23"/>
        <v/>
      </c>
      <c r="Y113" s="2" t="str">
        <f t="shared" si="23"/>
        <v/>
      </c>
      <c r="Z113" s="2" t="str">
        <f t="shared" si="23"/>
        <v/>
      </c>
      <c r="AA113" s="2" t="str">
        <f t="shared" si="23"/>
        <v>X</v>
      </c>
      <c r="AB113" s="2" t="str">
        <f t="shared" si="23"/>
        <v/>
      </c>
      <c r="AC113" s="2" t="str">
        <f t="shared" si="23"/>
        <v>X</v>
      </c>
      <c r="AD113" s="2" t="str">
        <f t="shared" si="23"/>
        <v/>
      </c>
      <c r="AE113" s="2" t="str">
        <f t="shared" si="23"/>
        <v>X</v>
      </c>
    </row>
    <row r="114" spans="1:31" x14ac:dyDescent="0.3">
      <c r="A114" s="4" t="s">
        <v>774</v>
      </c>
      <c r="B114" s="2" t="s">
        <v>346</v>
      </c>
      <c r="C114" s="2" t="s">
        <v>321</v>
      </c>
      <c r="D114" s="2" t="s">
        <v>369</v>
      </c>
      <c r="E114" s="5">
        <v>39153</v>
      </c>
      <c r="F114" s="2" t="s">
        <v>14</v>
      </c>
      <c r="G114" s="2"/>
      <c r="H114" s="2"/>
      <c r="I114" s="2" t="s">
        <v>15</v>
      </c>
      <c r="J114" s="2" t="s">
        <v>16</v>
      </c>
      <c r="K114" s="2" t="s">
        <v>18</v>
      </c>
      <c r="L114" s="2" t="s">
        <v>34</v>
      </c>
      <c r="M114" s="2" t="s">
        <v>19</v>
      </c>
      <c r="O114" s="4">
        <f>LOOKUP(I114,stats!$A$2:$B$12)</f>
        <v>17</v>
      </c>
      <c r="P114" s="4">
        <f>LOOKUP(J114,stats!$A$2:$B$12)</f>
        <v>23</v>
      </c>
      <c r="Q114" s="4">
        <f>LOOKUP(K114,stats!$A$2:$B$12)</f>
        <v>31</v>
      </c>
      <c r="R114" s="4">
        <f>LOOKUP(L114,stats!$A$2:$B$12)</f>
        <v>13</v>
      </c>
      <c r="S114" s="4">
        <f t="shared" si="22"/>
        <v>157573</v>
      </c>
      <c r="U114" s="2" t="str">
        <f t="shared" si="23"/>
        <v/>
      </c>
      <c r="V114" s="2" t="str">
        <f t="shared" si="23"/>
        <v/>
      </c>
      <c r="W114" s="2" t="str">
        <f t="shared" si="23"/>
        <v/>
      </c>
      <c r="X114" s="2" t="str">
        <f t="shared" si="23"/>
        <v/>
      </c>
      <c r="Y114" s="2" t="str">
        <f t="shared" si="23"/>
        <v/>
      </c>
      <c r="Z114" s="2" t="str">
        <f t="shared" si="23"/>
        <v>X</v>
      </c>
      <c r="AA114" s="2" t="str">
        <f t="shared" si="23"/>
        <v>X</v>
      </c>
      <c r="AB114" s="2" t="str">
        <f t="shared" si="23"/>
        <v/>
      </c>
      <c r="AC114" s="2" t="str">
        <f t="shared" si="23"/>
        <v>X</v>
      </c>
      <c r="AD114" s="2" t="str">
        <f t="shared" si="23"/>
        <v/>
      </c>
      <c r="AE114" s="2" t="str">
        <f t="shared" si="23"/>
        <v>X</v>
      </c>
    </row>
    <row r="115" spans="1:31" x14ac:dyDescent="0.3">
      <c r="A115" s="4" t="s">
        <v>775</v>
      </c>
      <c r="B115" s="2" t="s">
        <v>346</v>
      </c>
      <c r="C115" s="2" t="s">
        <v>370</v>
      </c>
      <c r="D115" s="2" t="s">
        <v>371</v>
      </c>
      <c r="E115" s="5">
        <v>39344</v>
      </c>
      <c r="F115" s="54" t="s">
        <v>10</v>
      </c>
      <c r="G115" s="2" t="s">
        <v>60</v>
      </c>
      <c r="H115" s="2"/>
      <c r="I115" s="2"/>
      <c r="J115" s="2"/>
      <c r="K115" s="2"/>
      <c r="L115" s="2"/>
      <c r="M115" s="2"/>
    </row>
    <row r="116" spans="1:31" x14ac:dyDescent="0.3">
      <c r="A116" s="4" t="s">
        <v>776</v>
      </c>
      <c r="B116" s="2" t="s">
        <v>346</v>
      </c>
      <c r="C116" s="2" t="s">
        <v>372</v>
      </c>
      <c r="D116" s="2" t="s">
        <v>373</v>
      </c>
      <c r="E116" s="5">
        <v>39338</v>
      </c>
      <c r="F116" s="54" t="s">
        <v>10</v>
      </c>
      <c r="G116" s="2"/>
      <c r="H116" s="2"/>
      <c r="I116" s="2"/>
      <c r="J116" s="2"/>
      <c r="K116" s="2"/>
      <c r="L116" s="2"/>
      <c r="M116" s="2"/>
    </row>
    <row r="117" spans="1:31" x14ac:dyDescent="0.3">
      <c r="A117" s="4" t="s">
        <v>777</v>
      </c>
      <c r="B117" s="2" t="s">
        <v>346</v>
      </c>
      <c r="C117" s="2" t="s">
        <v>374</v>
      </c>
      <c r="D117" s="2" t="s">
        <v>375</v>
      </c>
      <c r="E117" s="5">
        <v>39141</v>
      </c>
      <c r="F117" s="2" t="s">
        <v>14</v>
      </c>
      <c r="G117" s="2"/>
      <c r="H117" s="2"/>
      <c r="I117" s="2" t="s">
        <v>15</v>
      </c>
      <c r="J117" s="2" t="s">
        <v>16</v>
      </c>
      <c r="K117" s="2" t="s">
        <v>22</v>
      </c>
      <c r="L117" s="2" t="s">
        <v>18</v>
      </c>
      <c r="M117" s="2" t="s">
        <v>376</v>
      </c>
      <c r="O117" s="4">
        <f>LOOKUP(I117,stats!$A$2:$B$12)</f>
        <v>17</v>
      </c>
      <c r="P117" s="4">
        <f>LOOKUP(J117,stats!$A$2:$B$12)</f>
        <v>23</v>
      </c>
      <c r="Q117" s="4">
        <f>LOOKUP(K117,stats!$A$2:$B$12)</f>
        <v>19</v>
      </c>
      <c r="R117" s="4">
        <f>LOOKUP(L117,stats!$A$2:$B$12)</f>
        <v>31</v>
      </c>
      <c r="S117" s="4">
        <f t="shared" ref="S117:S123" si="24">O117*P117*Q117*R117</f>
        <v>230299</v>
      </c>
      <c r="U117" s="2" t="str">
        <f t="shared" ref="U117:AE123" si="25">IF(INT($S117/U$1)=$S117/U$1,"X","")</f>
        <v/>
      </c>
      <c r="V117" s="2" t="str">
        <f t="shared" si="25"/>
        <v/>
      </c>
      <c r="W117" s="2" t="str">
        <f t="shared" si="25"/>
        <v/>
      </c>
      <c r="X117" s="2" t="str">
        <f t="shared" si="25"/>
        <v/>
      </c>
      <c r="Y117" s="2" t="str">
        <f t="shared" si="25"/>
        <v/>
      </c>
      <c r="Z117" s="2" t="str">
        <f t="shared" si="25"/>
        <v/>
      </c>
      <c r="AA117" s="2" t="str">
        <f t="shared" si="25"/>
        <v>X</v>
      </c>
      <c r="AB117" s="2" t="str">
        <f t="shared" si="25"/>
        <v>X</v>
      </c>
      <c r="AC117" s="2" t="str">
        <f t="shared" si="25"/>
        <v>X</v>
      </c>
      <c r="AD117" s="2" t="str">
        <f t="shared" si="25"/>
        <v/>
      </c>
      <c r="AE117" s="2" t="str">
        <f t="shared" si="25"/>
        <v>X</v>
      </c>
    </row>
    <row r="118" spans="1:31" x14ac:dyDescent="0.3">
      <c r="A118" s="4" t="s">
        <v>778</v>
      </c>
      <c r="B118" s="2" t="s">
        <v>346</v>
      </c>
      <c r="C118" s="2" t="s">
        <v>377</v>
      </c>
      <c r="D118" s="2" t="s">
        <v>378</v>
      </c>
      <c r="E118" s="5">
        <v>39277</v>
      </c>
      <c r="F118" s="2" t="s">
        <v>14</v>
      </c>
      <c r="G118" s="2"/>
      <c r="H118" s="2"/>
      <c r="I118" s="2" t="s">
        <v>18</v>
      </c>
      <c r="J118" s="2" t="s">
        <v>16</v>
      </c>
      <c r="K118" s="2" t="s">
        <v>29</v>
      </c>
      <c r="L118" s="2" t="s">
        <v>30</v>
      </c>
      <c r="M118" s="2" t="s">
        <v>19</v>
      </c>
      <c r="O118" s="4">
        <f>LOOKUP(I118,stats!$A$2:$B$12)</f>
        <v>31</v>
      </c>
      <c r="P118" s="4">
        <f>LOOKUP(J118,stats!$A$2:$B$12)</f>
        <v>23</v>
      </c>
      <c r="Q118" s="4">
        <f>LOOKUP(K118,stats!$A$2:$B$12)</f>
        <v>3</v>
      </c>
      <c r="R118" s="4">
        <f>LOOKUP(L118,stats!$A$2:$B$12)</f>
        <v>29</v>
      </c>
      <c r="S118" s="4">
        <f t="shared" si="24"/>
        <v>62031</v>
      </c>
      <c r="U118" s="2" t="str">
        <f t="shared" si="25"/>
        <v/>
      </c>
      <c r="V118" s="2" t="str">
        <f t="shared" si="25"/>
        <v>X</v>
      </c>
      <c r="W118" s="2" t="str">
        <f t="shared" si="25"/>
        <v/>
      </c>
      <c r="X118" s="2" t="str">
        <f t="shared" si="25"/>
        <v/>
      </c>
      <c r="Y118" s="2" t="str">
        <f t="shared" si="25"/>
        <v/>
      </c>
      <c r="Z118" s="2" t="str">
        <f t="shared" si="25"/>
        <v/>
      </c>
      <c r="AA118" s="2" t="str">
        <f t="shared" si="25"/>
        <v/>
      </c>
      <c r="AB118" s="2" t="str">
        <f t="shared" si="25"/>
        <v/>
      </c>
      <c r="AC118" s="2" t="str">
        <f t="shared" si="25"/>
        <v>X</v>
      </c>
      <c r="AD118" s="2" t="str">
        <f t="shared" si="25"/>
        <v>X</v>
      </c>
      <c r="AE118" s="2" t="str">
        <f t="shared" si="25"/>
        <v>X</v>
      </c>
    </row>
    <row r="119" spans="1:31" x14ac:dyDescent="0.3">
      <c r="A119" s="4" t="s">
        <v>779</v>
      </c>
      <c r="B119" s="2" t="s">
        <v>346</v>
      </c>
      <c r="C119" s="2" t="s">
        <v>379</v>
      </c>
      <c r="D119" s="2" t="s">
        <v>380</v>
      </c>
      <c r="E119" s="5">
        <v>39268</v>
      </c>
      <c r="F119" s="2" t="s">
        <v>14</v>
      </c>
      <c r="G119" s="2"/>
      <c r="H119" s="2"/>
      <c r="I119" s="2" t="s">
        <v>18</v>
      </c>
      <c r="J119" s="2" t="s">
        <v>16</v>
      </c>
      <c r="K119" s="2" t="s">
        <v>67</v>
      </c>
      <c r="L119" s="2" t="s">
        <v>15</v>
      </c>
      <c r="M119" s="2" t="s">
        <v>19</v>
      </c>
      <c r="O119" s="4">
        <f>LOOKUP(I119,stats!$A$2:$B$12)</f>
        <v>31</v>
      </c>
      <c r="P119" s="4">
        <f>LOOKUP(J119,stats!$A$2:$B$12)</f>
        <v>23</v>
      </c>
      <c r="Q119" s="4">
        <f>LOOKUP(K119,stats!$A$2:$B$12)</f>
        <v>11</v>
      </c>
      <c r="R119" s="4">
        <f>LOOKUP(L119,stats!$A$2:$B$12)</f>
        <v>17</v>
      </c>
      <c r="S119" s="4">
        <f t="shared" si="24"/>
        <v>133331</v>
      </c>
      <c r="U119" s="2" t="str">
        <f t="shared" si="25"/>
        <v/>
      </c>
      <c r="V119" s="2" t="str">
        <f t="shared" si="25"/>
        <v/>
      </c>
      <c r="W119" s="2" t="str">
        <f t="shared" si="25"/>
        <v/>
      </c>
      <c r="X119" s="2" t="str">
        <f t="shared" si="25"/>
        <v/>
      </c>
      <c r="Y119" s="2" t="str">
        <f t="shared" si="25"/>
        <v>X</v>
      </c>
      <c r="Z119" s="2" t="str">
        <f t="shared" si="25"/>
        <v/>
      </c>
      <c r="AA119" s="2" t="str">
        <f t="shared" si="25"/>
        <v>X</v>
      </c>
      <c r="AB119" s="2" t="str">
        <f t="shared" si="25"/>
        <v/>
      </c>
      <c r="AC119" s="2" t="str">
        <f t="shared" si="25"/>
        <v>X</v>
      </c>
      <c r="AD119" s="2" t="str">
        <f t="shared" si="25"/>
        <v/>
      </c>
      <c r="AE119" s="2" t="str">
        <f t="shared" si="25"/>
        <v>X</v>
      </c>
    </row>
    <row r="120" spans="1:31" x14ac:dyDescent="0.3">
      <c r="A120" s="4" t="s">
        <v>780</v>
      </c>
      <c r="B120" s="2" t="s">
        <v>346</v>
      </c>
      <c r="C120" s="2" t="s">
        <v>381</v>
      </c>
      <c r="D120" s="2" t="s">
        <v>382</v>
      </c>
      <c r="E120" s="5">
        <v>39631</v>
      </c>
      <c r="F120" s="2" t="s">
        <v>14</v>
      </c>
      <c r="G120" s="2"/>
      <c r="H120" s="2"/>
      <c r="I120" s="2" t="s">
        <v>22</v>
      </c>
      <c r="J120" s="2" t="s">
        <v>16</v>
      </c>
      <c r="K120" s="2" t="s">
        <v>15</v>
      </c>
      <c r="L120" s="2" t="s">
        <v>18</v>
      </c>
      <c r="M120" s="2" t="s">
        <v>19</v>
      </c>
      <c r="O120" s="4">
        <f>LOOKUP(I120,stats!$A$2:$B$12)</f>
        <v>19</v>
      </c>
      <c r="P120" s="4">
        <f>LOOKUP(J120,stats!$A$2:$B$12)</f>
        <v>23</v>
      </c>
      <c r="Q120" s="4">
        <f>LOOKUP(K120,stats!$A$2:$B$12)</f>
        <v>17</v>
      </c>
      <c r="R120" s="4">
        <f>LOOKUP(L120,stats!$A$2:$B$12)</f>
        <v>31</v>
      </c>
      <c r="S120" s="4">
        <f t="shared" si="24"/>
        <v>230299</v>
      </c>
      <c r="U120" s="2" t="str">
        <f t="shared" si="25"/>
        <v/>
      </c>
      <c r="V120" s="2" t="str">
        <f t="shared" si="25"/>
        <v/>
      </c>
      <c r="W120" s="2" t="str">
        <f t="shared" si="25"/>
        <v/>
      </c>
      <c r="X120" s="2" t="str">
        <f t="shared" si="25"/>
        <v/>
      </c>
      <c r="Y120" s="2" t="str">
        <f t="shared" si="25"/>
        <v/>
      </c>
      <c r="Z120" s="2" t="str">
        <f t="shared" si="25"/>
        <v/>
      </c>
      <c r="AA120" s="2" t="str">
        <f t="shared" si="25"/>
        <v>X</v>
      </c>
      <c r="AB120" s="2" t="str">
        <f t="shared" si="25"/>
        <v>X</v>
      </c>
      <c r="AC120" s="2" t="str">
        <f t="shared" si="25"/>
        <v>X</v>
      </c>
      <c r="AD120" s="2" t="str">
        <f t="shared" si="25"/>
        <v/>
      </c>
      <c r="AE120" s="2" t="str">
        <f t="shared" si="25"/>
        <v>X</v>
      </c>
    </row>
    <row r="121" spans="1:31" x14ac:dyDescent="0.3">
      <c r="A121" s="4" t="s">
        <v>781</v>
      </c>
      <c r="B121" s="2" t="s">
        <v>346</v>
      </c>
      <c r="C121" s="2" t="s">
        <v>383</v>
      </c>
      <c r="D121" s="2" t="s">
        <v>384</v>
      </c>
      <c r="E121" s="5">
        <v>39258</v>
      </c>
      <c r="F121" s="2" t="s">
        <v>14</v>
      </c>
      <c r="G121" s="2"/>
      <c r="H121" s="2"/>
      <c r="I121" s="2" t="s">
        <v>67</v>
      </c>
      <c r="J121" s="2" t="s">
        <v>30</v>
      </c>
      <c r="K121" s="2" t="s">
        <v>29</v>
      </c>
      <c r="L121" s="2" t="s">
        <v>24</v>
      </c>
      <c r="M121" s="2" t="s">
        <v>19</v>
      </c>
      <c r="O121" s="4">
        <f>LOOKUP(I121,stats!$A$2:$B$12)</f>
        <v>11</v>
      </c>
      <c r="P121" s="4">
        <f>LOOKUP(J121,stats!$A$2:$B$12)</f>
        <v>29</v>
      </c>
      <c r="Q121" s="4">
        <f>LOOKUP(K121,stats!$A$2:$B$12)</f>
        <v>3</v>
      </c>
      <c r="R121" s="4">
        <f>LOOKUP(L121,stats!$A$2:$B$12)</f>
        <v>2</v>
      </c>
      <c r="S121" s="4">
        <f t="shared" si="24"/>
        <v>1914</v>
      </c>
      <c r="U121" s="2" t="str">
        <f t="shared" si="25"/>
        <v>X</v>
      </c>
      <c r="V121" s="2" t="str">
        <f t="shared" si="25"/>
        <v>X</v>
      </c>
      <c r="W121" s="2" t="str">
        <f t="shared" si="25"/>
        <v/>
      </c>
      <c r="X121" s="2" t="str">
        <f t="shared" si="25"/>
        <v/>
      </c>
      <c r="Y121" s="2" t="str">
        <f t="shared" si="25"/>
        <v>X</v>
      </c>
      <c r="Z121" s="2" t="str">
        <f t="shared" si="25"/>
        <v/>
      </c>
      <c r="AA121" s="2" t="str">
        <f t="shared" si="25"/>
        <v/>
      </c>
      <c r="AB121" s="2" t="str">
        <f t="shared" si="25"/>
        <v/>
      </c>
      <c r="AC121" s="2" t="str">
        <f t="shared" si="25"/>
        <v/>
      </c>
      <c r="AD121" s="2" t="str">
        <f t="shared" si="25"/>
        <v>X</v>
      </c>
      <c r="AE121" s="2" t="str">
        <f t="shared" si="25"/>
        <v/>
      </c>
    </row>
    <row r="122" spans="1:31" x14ac:dyDescent="0.3">
      <c r="A122" s="4" t="s">
        <v>782</v>
      </c>
      <c r="B122" s="2" t="s">
        <v>346</v>
      </c>
      <c r="C122" s="2" t="s">
        <v>385</v>
      </c>
      <c r="D122" s="2" t="s">
        <v>386</v>
      </c>
      <c r="E122" s="5">
        <v>39443</v>
      </c>
      <c r="F122" s="2" t="s">
        <v>14</v>
      </c>
      <c r="G122" s="2"/>
      <c r="H122" s="2"/>
      <c r="I122" s="2" t="s">
        <v>15</v>
      </c>
      <c r="J122" s="2" t="s">
        <v>29</v>
      </c>
      <c r="K122" s="2" t="s">
        <v>16</v>
      </c>
      <c r="L122" s="2" t="s">
        <v>24</v>
      </c>
      <c r="M122" s="2" t="s">
        <v>86</v>
      </c>
      <c r="O122" s="4">
        <f>LOOKUP(I122,stats!$A$2:$B$12)</f>
        <v>17</v>
      </c>
      <c r="P122" s="4">
        <f>LOOKUP(J122,stats!$A$2:$B$12)</f>
        <v>3</v>
      </c>
      <c r="Q122" s="4">
        <f>LOOKUP(K122,stats!$A$2:$B$12)</f>
        <v>23</v>
      </c>
      <c r="R122" s="4">
        <f>LOOKUP(L122,stats!$A$2:$B$12)</f>
        <v>2</v>
      </c>
      <c r="S122" s="4">
        <f t="shared" si="24"/>
        <v>2346</v>
      </c>
      <c r="U122" s="2" t="str">
        <f t="shared" si="25"/>
        <v>X</v>
      </c>
      <c r="V122" s="2" t="str">
        <f t="shared" si="25"/>
        <v>X</v>
      </c>
      <c r="W122" s="2" t="str">
        <f t="shared" si="25"/>
        <v/>
      </c>
      <c r="X122" s="2" t="str">
        <f t="shared" si="25"/>
        <v/>
      </c>
      <c r="Y122" s="2" t="str">
        <f t="shared" si="25"/>
        <v/>
      </c>
      <c r="Z122" s="2" t="str">
        <f t="shared" si="25"/>
        <v/>
      </c>
      <c r="AA122" s="2" t="str">
        <f t="shared" si="25"/>
        <v>X</v>
      </c>
      <c r="AB122" s="2" t="str">
        <f t="shared" si="25"/>
        <v/>
      </c>
      <c r="AC122" s="2" t="str">
        <f t="shared" si="25"/>
        <v>X</v>
      </c>
      <c r="AD122" s="2" t="str">
        <f t="shared" si="25"/>
        <v/>
      </c>
      <c r="AE122" s="2" t="str">
        <f t="shared" si="25"/>
        <v/>
      </c>
    </row>
    <row r="123" spans="1:31" x14ac:dyDescent="0.3">
      <c r="A123" s="4" t="s">
        <v>783</v>
      </c>
      <c r="B123" s="2" t="s">
        <v>346</v>
      </c>
      <c r="C123" s="2" t="s">
        <v>387</v>
      </c>
      <c r="D123" s="2" t="s">
        <v>131</v>
      </c>
      <c r="E123" s="5">
        <v>39280</v>
      </c>
      <c r="F123" s="2" t="s">
        <v>14</v>
      </c>
      <c r="G123" s="2" t="s">
        <v>161</v>
      </c>
      <c r="H123" s="2"/>
      <c r="I123" s="2" t="s">
        <v>15</v>
      </c>
      <c r="J123" s="2" t="s">
        <v>18</v>
      </c>
      <c r="K123" s="2" t="s">
        <v>17</v>
      </c>
      <c r="L123" s="2" t="s">
        <v>16</v>
      </c>
      <c r="M123" s="2" t="s">
        <v>19</v>
      </c>
      <c r="O123" s="4">
        <f>LOOKUP(I123,stats!$A$2:$B$12)</f>
        <v>17</v>
      </c>
      <c r="P123" s="4">
        <f>LOOKUP(J123,stats!$A$2:$B$12)</f>
        <v>31</v>
      </c>
      <c r="Q123" s="4">
        <f>LOOKUP(K123,stats!$A$2:$B$12)</f>
        <v>7</v>
      </c>
      <c r="R123" s="4">
        <f>LOOKUP(L123,stats!$A$2:$B$12)</f>
        <v>23</v>
      </c>
      <c r="S123" s="4">
        <f t="shared" si="24"/>
        <v>84847</v>
      </c>
      <c r="U123" s="2" t="str">
        <f t="shared" si="25"/>
        <v/>
      </c>
      <c r="V123" s="2" t="str">
        <f t="shared" si="25"/>
        <v/>
      </c>
      <c r="W123" s="2" t="str">
        <f t="shared" si="25"/>
        <v/>
      </c>
      <c r="X123" s="2" t="str">
        <f t="shared" si="25"/>
        <v>X</v>
      </c>
      <c r="Y123" s="2" t="str">
        <f t="shared" si="25"/>
        <v/>
      </c>
      <c r="Z123" s="2" t="str">
        <f t="shared" si="25"/>
        <v/>
      </c>
      <c r="AA123" s="2" t="str">
        <f t="shared" si="25"/>
        <v>X</v>
      </c>
      <c r="AB123" s="2" t="str">
        <f t="shared" si="25"/>
        <v/>
      </c>
      <c r="AC123" s="2" t="str">
        <f t="shared" si="25"/>
        <v>X</v>
      </c>
      <c r="AD123" s="2" t="str">
        <f t="shared" si="25"/>
        <v/>
      </c>
      <c r="AE123" s="2" t="str">
        <f t="shared" si="25"/>
        <v>X</v>
      </c>
    </row>
    <row r="124" spans="1:31" x14ac:dyDescent="0.3">
      <c r="A124" s="4" t="s">
        <v>784</v>
      </c>
      <c r="B124" s="2" t="s">
        <v>346</v>
      </c>
      <c r="C124" s="2" t="s">
        <v>388</v>
      </c>
      <c r="D124" s="2" t="s">
        <v>101</v>
      </c>
      <c r="E124" s="5">
        <v>39226</v>
      </c>
      <c r="F124" s="54" t="s">
        <v>10</v>
      </c>
      <c r="G124" s="2"/>
      <c r="H124" s="2"/>
      <c r="I124" s="2"/>
      <c r="J124" s="2"/>
      <c r="K124" s="2"/>
      <c r="L124" s="2"/>
      <c r="M124" s="2"/>
    </row>
    <row r="125" spans="1:31" x14ac:dyDescent="0.3">
      <c r="A125" s="4" t="s">
        <v>785</v>
      </c>
      <c r="B125" s="2" t="s">
        <v>346</v>
      </c>
      <c r="C125" s="2" t="s">
        <v>389</v>
      </c>
      <c r="D125" s="2" t="s">
        <v>390</v>
      </c>
      <c r="E125" s="5">
        <v>39161</v>
      </c>
      <c r="F125" s="2" t="s">
        <v>14</v>
      </c>
      <c r="G125" s="2"/>
      <c r="H125" s="2"/>
      <c r="I125" s="2" t="s">
        <v>24</v>
      </c>
      <c r="J125" s="2" t="s">
        <v>29</v>
      </c>
      <c r="K125" s="2" t="s">
        <v>22</v>
      </c>
      <c r="L125" s="2" t="s">
        <v>15</v>
      </c>
      <c r="M125" s="2" t="s">
        <v>19</v>
      </c>
      <c r="O125" s="4">
        <f>LOOKUP(I125,stats!$A$2:$B$12)</f>
        <v>2</v>
      </c>
      <c r="P125" s="4">
        <f>LOOKUP(J125,stats!$A$2:$B$12)</f>
        <v>3</v>
      </c>
      <c r="Q125" s="4">
        <f>LOOKUP(K125,stats!$A$2:$B$12)</f>
        <v>19</v>
      </c>
      <c r="R125" s="4">
        <f>LOOKUP(L125,stats!$A$2:$B$12)</f>
        <v>17</v>
      </c>
      <c r="S125" s="4">
        <f>O125*P125*Q125*R125</f>
        <v>1938</v>
      </c>
      <c r="U125" s="2" t="str">
        <f t="shared" ref="U125:AE127" si="26">IF(INT($S125/U$1)=$S125/U$1,"X","")</f>
        <v>X</v>
      </c>
      <c r="V125" s="2" t="str">
        <f t="shared" si="26"/>
        <v>X</v>
      </c>
      <c r="W125" s="2" t="str">
        <f t="shared" si="26"/>
        <v/>
      </c>
      <c r="X125" s="2" t="str">
        <f t="shared" si="26"/>
        <v/>
      </c>
      <c r="Y125" s="2" t="str">
        <f t="shared" si="26"/>
        <v/>
      </c>
      <c r="Z125" s="2" t="str">
        <f t="shared" si="26"/>
        <v/>
      </c>
      <c r="AA125" s="2" t="str">
        <f t="shared" si="26"/>
        <v>X</v>
      </c>
      <c r="AB125" s="2" t="str">
        <f t="shared" si="26"/>
        <v>X</v>
      </c>
      <c r="AC125" s="2" t="str">
        <f t="shared" si="26"/>
        <v/>
      </c>
      <c r="AD125" s="2" t="str">
        <f t="shared" si="26"/>
        <v/>
      </c>
      <c r="AE125" s="2" t="str">
        <f t="shared" si="26"/>
        <v/>
      </c>
    </row>
    <row r="126" spans="1:31" x14ac:dyDescent="0.3">
      <c r="A126" s="4" t="s">
        <v>786</v>
      </c>
      <c r="B126" s="2" t="s">
        <v>346</v>
      </c>
      <c r="C126" s="2" t="s">
        <v>391</v>
      </c>
      <c r="D126" s="2" t="s">
        <v>324</v>
      </c>
      <c r="E126" s="5">
        <v>39152</v>
      </c>
      <c r="F126" s="2" t="s">
        <v>14</v>
      </c>
      <c r="G126" s="2"/>
      <c r="H126" s="2"/>
      <c r="I126" s="2" t="s">
        <v>15</v>
      </c>
      <c r="J126" s="2" t="s">
        <v>18</v>
      </c>
      <c r="K126" s="2" t="s">
        <v>30</v>
      </c>
      <c r="L126" s="2" t="s">
        <v>29</v>
      </c>
      <c r="M126" s="2" t="s">
        <v>19</v>
      </c>
      <c r="O126" s="4">
        <f>LOOKUP(I126,stats!$A$2:$B$12)</f>
        <v>17</v>
      </c>
      <c r="P126" s="4">
        <f>LOOKUP(J126,stats!$A$2:$B$12)</f>
        <v>31</v>
      </c>
      <c r="Q126" s="4">
        <f>LOOKUP(K126,stats!$A$2:$B$12)</f>
        <v>29</v>
      </c>
      <c r="R126" s="4">
        <f>LOOKUP(L126,stats!$A$2:$B$12)</f>
        <v>3</v>
      </c>
      <c r="S126" s="4">
        <f>O126*P126*Q126*R126</f>
        <v>45849</v>
      </c>
      <c r="U126" s="2" t="str">
        <f t="shared" si="26"/>
        <v/>
      </c>
      <c r="V126" s="2" t="str">
        <f t="shared" si="26"/>
        <v>X</v>
      </c>
      <c r="W126" s="2" t="str">
        <f t="shared" si="26"/>
        <v/>
      </c>
      <c r="X126" s="2" t="str">
        <f t="shared" si="26"/>
        <v/>
      </c>
      <c r="Y126" s="2" t="str">
        <f t="shared" si="26"/>
        <v/>
      </c>
      <c r="Z126" s="2" t="str">
        <f t="shared" si="26"/>
        <v/>
      </c>
      <c r="AA126" s="2" t="str">
        <f t="shared" si="26"/>
        <v>X</v>
      </c>
      <c r="AB126" s="2" t="str">
        <f t="shared" si="26"/>
        <v/>
      </c>
      <c r="AC126" s="2" t="str">
        <f t="shared" si="26"/>
        <v/>
      </c>
      <c r="AD126" s="2" t="str">
        <f t="shared" si="26"/>
        <v>X</v>
      </c>
      <c r="AE126" s="2" t="str">
        <f t="shared" si="26"/>
        <v>X</v>
      </c>
    </row>
    <row r="127" spans="1:31" x14ac:dyDescent="0.3">
      <c r="A127" s="4" t="s">
        <v>787</v>
      </c>
      <c r="B127" s="2" t="s">
        <v>553</v>
      </c>
      <c r="C127" s="2" t="s">
        <v>554</v>
      </c>
      <c r="D127" s="2" t="s">
        <v>555</v>
      </c>
      <c r="E127" s="5">
        <v>39153</v>
      </c>
      <c r="F127" s="2" t="s">
        <v>14</v>
      </c>
      <c r="G127" s="2"/>
      <c r="H127" s="2"/>
      <c r="I127" s="2" t="s">
        <v>15</v>
      </c>
      <c r="J127" s="2" t="s">
        <v>18</v>
      </c>
      <c r="K127" s="2" t="s">
        <v>16</v>
      </c>
      <c r="L127" s="2" t="s">
        <v>24</v>
      </c>
      <c r="M127" s="2" t="s">
        <v>19</v>
      </c>
      <c r="O127" s="4">
        <f>LOOKUP(I127,stats!$A$2:$B$12)</f>
        <v>17</v>
      </c>
      <c r="P127" s="4">
        <f>LOOKUP(J127,stats!$A$2:$B$12)</f>
        <v>31</v>
      </c>
      <c r="Q127" s="4">
        <f>LOOKUP(K127,stats!$A$2:$B$12)</f>
        <v>23</v>
      </c>
      <c r="R127" s="4">
        <f>LOOKUP(L127,stats!$A$2:$B$12)</f>
        <v>2</v>
      </c>
      <c r="S127" s="4">
        <f>O127*P127*Q127*R127</f>
        <v>24242</v>
      </c>
      <c r="U127" s="2" t="str">
        <f t="shared" si="26"/>
        <v>X</v>
      </c>
      <c r="V127" s="2" t="str">
        <f t="shared" si="26"/>
        <v/>
      </c>
      <c r="W127" s="2" t="str">
        <f t="shared" si="26"/>
        <v/>
      </c>
      <c r="X127" s="2" t="str">
        <f t="shared" si="26"/>
        <v/>
      </c>
      <c r="Y127" s="2" t="str">
        <f t="shared" si="26"/>
        <v/>
      </c>
      <c r="Z127" s="2" t="str">
        <f t="shared" si="26"/>
        <v/>
      </c>
      <c r="AA127" s="2" t="str">
        <f t="shared" si="26"/>
        <v>X</v>
      </c>
      <c r="AB127" s="2" t="str">
        <f t="shared" si="26"/>
        <v/>
      </c>
      <c r="AC127" s="2" t="str">
        <f t="shared" si="26"/>
        <v>X</v>
      </c>
      <c r="AD127" s="2" t="str">
        <f t="shared" si="26"/>
        <v/>
      </c>
      <c r="AE127" s="2" t="str">
        <f t="shared" si="26"/>
        <v>X</v>
      </c>
    </row>
    <row r="128" spans="1:31" x14ac:dyDescent="0.3">
      <c r="A128" s="4" t="s">
        <v>788</v>
      </c>
      <c r="B128" s="2" t="s">
        <v>553</v>
      </c>
      <c r="C128" s="2" t="s">
        <v>35</v>
      </c>
      <c r="D128" s="2" t="s">
        <v>556</v>
      </c>
      <c r="E128" s="5">
        <v>39346</v>
      </c>
      <c r="F128" s="2" t="s">
        <v>161</v>
      </c>
      <c r="G128" s="2" t="s">
        <v>45</v>
      </c>
      <c r="H128" s="2" t="s">
        <v>1090</v>
      </c>
      <c r="I128" s="2"/>
      <c r="J128" s="2"/>
      <c r="K128" s="2"/>
      <c r="L128" s="2"/>
      <c r="M128" s="2"/>
    </row>
    <row r="129" spans="1:31" x14ac:dyDescent="0.3">
      <c r="A129" s="4" t="s">
        <v>789</v>
      </c>
      <c r="B129" s="2" t="s">
        <v>553</v>
      </c>
      <c r="C129" s="2" t="s">
        <v>557</v>
      </c>
      <c r="D129" s="2" t="s">
        <v>558</v>
      </c>
      <c r="E129" s="5">
        <v>39305</v>
      </c>
      <c r="F129" s="54" t="s">
        <v>10</v>
      </c>
      <c r="G129" s="2" t="s">
        <v>45</v>
      </c>
      <c r="H129" s="2"/>
      <c r="I129" s="2"/>
      <c r="J129" s="2"/>
      <c r="K129" s="2"/>
      <c r="L129" s="2"/>
      <c r="M129" s="2"/>
    </row>
    <row r="130" spans="1:31" x14ac:dyDescent="0.3">
      <c r="A130" s="4" t="s">
        <v>790</v>
      </c>
      <c r="B130" s="2" t="s">
        <v>553</v>
      </c>
      <c r="C130" s="2" t="s">
        <v>559</v>
      </c>
      <c r="D130" s="2" t="s">
        <v>560</v>
      </c>
      <c r="E130" s="5">
        <v>39251</v>
      </c>
      <c r="F130" s="2" t="s">
        <v>14</v>
      </c>
      <c r="G130" s="2" t="s">
        <v>10</v>
      </c>
      <c r="H130" s="2"/>
      <c r="I130" s="2" t="s">
        <v>30</v>
      </c>
      <c r="J130" s="2" t="s">
        <v>17</v>
      </c>
      <c r="K130" s="2" t="s">
        <v>22</v>
      </c>
      <c r="L130" s="2" t="s">
        <v>23</v>
      </c>
      <c r="M130" s="2" t="s">
        <v>19</v>
      </c>
      <c r="O130" s="4">
        <f>LOOKUP(I130,stats!$A$2:$B$12)</f>
        <v>29</v>
      </c>
      <c r="P130" s="4">
        <f>LOOKUP(J130,stats!$A$2:$B$12)</f>
        <v>7</v>
      </c>
      <c r="Q130" s="4">
        <f>LOOKUP(K130,stats!$A$2:$B$12)</f>
        <v>19</v>
      </c>
      <c r="R130" s="4">
        <f>LOOKUP(L130,stats!$A$2:$B$12)</f>
        <v>5</v>
      </c>
      <c r="S130" s="4">
        <f t="shared" ref="S130:S141" si="27">O130*P130*Q130*R130</f>
        <v>19285</v>
      </c>
      <c r="U130" s="2" t="str">
        <f t="shared" ref="U130:AE141" si="28">IF(INT($S130/U$1)=$S130/U$1,"X","")</f>
        <v/>
      </c>
      <c r="V130" s="2" t="str">
        <f t="shared" si="28"/>
        <v/>
      </c>
      <c r="W130" s="2" t="str">
        <f t="shared" si="28"/>
        <v>X</v>
      </c>
      <c r="X130" s="2" t="str">
        <f t="shared" si="28"/>
        <v>X</v>
      </c>
      <c r="Y130" s="2" t="str">
        <f t="shared" si="28"/>
        <v/>
      </c>
      <c r="Z130" s="2" t="str">
        <f t="shared" si="28"/>
        <v/>
      </c>
      <c r="AA130" s="2" t="str">
        <f t="shared" si="28"/>
        <v/>
      </c>
      <c r="AB130" s="2" t="str">
        <f t="shared" si="28"/>
        <v>X</v>
      </c>
      <c r="AC130" s="2" t="str">
        <f t="shared" si="28"/>
        <v/>
      </c>
      <c r="AD130" s="2" t="str">
        <f t="shared" si="28"/>
        <v>X</v>
      </c>
      <c r="AE130" s="2" t="str">
        <f t="shared" si="28"/>
        <v/>
      </c>
    </row>
    <row r="131" spans="1:31" x14ac:dyDescent="0.3">
      <c r="A131" s="4" t="s">
        <v>791</v>
      </c>
      <c r="B131" s="2" t="s">
        <v>553</v>
      </c>
      <c r="C131" s="2" t="s">
        <v>561</v>
      </c>
      <c r="D131" s="2" t="s">
        <v>562</v>
      </c>
      <c r="E131" s="5">
        <v>39082</v>
      </c>
      <c r="F131" s="2" t="s">
        <v>14</v>
      </c>
      <c r="G131" s="2"/>
      <c r="H131" s="2"/>
      <c r="I131" s="2" t="s">
        <v>29</v>
      </c>
      <c r="J131" s="2" t="s">
        <v>23</v>
      </c>
      <c r="K131" s="2" t="s">
        <v>30</v>
      </c>
      <c r="L131" s="2" t="s">
        <v>18</v>
      </c>
      <c r="M131" s="2" t="s">
        <v>19</v>
      </c>
      <c r="O131" s="4">
        <f>LOOKUP(I131,stats!$A$2:$B$12)</f>
        <v>3</v>
      </c>
      <c r="P131" s="4">
        <f>LOOKUP(J131,stats!$A$2:$B$12)</f>
        <v>5</v>
      </c>
      <c r="Q131" s="4">
        <f>LOOKUP(K131,stats!$A$2:$B$12)</f>
        <v>29</v>
      </c>
      <c r="R131" s="4">
        <f>LOOKUP(L131,stats!$A$2:$B$12)</f>
        <v>31</v>
      </c>
      <c r="S131" s="4">
        <f t="shared" si="27"/>
        <v>13485</v>
      </c>
      <c r="U131" s="2" t="str">
        <f t="shared" si="28"/>
        <v/>
      </c>
      <c r="V131" s="2" t="str">
        <f t="shared" si="28"/>
        <v>X</v>
      </c>
      <c r="W131" s="2" t="str">
        <f t="shared" si="28"/>
        <v>X</v>
      </c>
      <c r="X131" s="2" t="str">
        <f t="shared" si="28"/>
        <v/>
      </c>
      <c r="Y131" s="2" t="str">
        <f t="shared" si="28"/>
        <v/>
      </c>
      <c r="Z131" s="2" t="str">
        <f t="shared" si="28"/>
        <v/>
      </c>
      <c r="AA131" s="2" t="str">
        <f t="shared" si="28"/>
        <v/>
      </c>
      <c r="AB131" s="2" t="str">
        <f t="shared" si="28"/>
        <v/>
      </c>
      <c r="AC131" s="2" t="str">
        <f t="shared" si="28"/>
        <v/>
      </c>
      <c r="AD131" s="2" t="str">
        <f t="shared" si="28"/>
        <v>X</v>
      </c>
      <c r="AE131" s="2" t="str">
        <f t="shared" si="28"/>
        <v>X</v>
      </c>
    </row>
    <row r="132" spans="1:31" x14ac:dyDescent="0.3">
      <c r="A132" s="4" t="s">
        <v>792</v>
      </c>
      <c r="B132" s="2" t="s">
        <v>553</v>
      </c>
      <c r="C132" s="2" t="s">
        <v>563</v>
      </c>
      <c r="D132" s="2" t="s">
        <v>564</v>
      </c>
      <c r="E132" s="5">
        <v>39119</v>
      </c>
      <c r="F132" s="2" t="s">
        <v>14</v>
      </c>
      <c r="G132" s="2"/>
      <c r="H132" s="2"/>
      <c r="I132" s="2" t="s">
        <v>24</v>
      </c>
      <c r="J132" s="2" t="s">
        <v>18</v>
      </c>
      <c r="K132" s="2" t="s">
        <v>34</v>
      </c>
      <c r="L132" s="2" t="s">
        <v>29</v>
      </c>
      <c r="M132" s="2" t="s">
        <v>19</v>
      </c>
      <c r="O132" s="4">
        <f>LOOKUP(I132,stats!$A$2:$B$12)</f>
        <v>2</v>
      </c>
      <c r="P132" s="4">
        <f>LOOKUP(J132,stats!$A$2:$B$12)</f>
        <v>31</v>
      </c>
      <c r="Q132" s="4">
        <f>LOOKUP(K132,stats!$A$2:$B$12)</f>
        <v>13</v>
      </c>
      <c r="R132" s="4">
        <f>LOOKUP(L132,stats!$A$2:$B$12)</f>
        <v>3</v>
      </c>
      <c r="S132" s="4">
        <f t="shared" si="27"/>
        <v>2418</v>
      </c>
      <c r="U132" s="2" t="str">
        <f t="shared" si="28"/>
        <v>X</v>
      </c>
      <c r="V132" s="2" t="str">
        <f t="shared" si="28"/>
        <v>X</v>
      </c>
      <c r="W132" s="2" t="str">
        <f t="shared" si="28"/>
        <v/>
      </c>
      <c r="X132" s="2" t="str">
        <f t="shared" si="28"/>
        <v/>
      </c>
      <c r="Y132" s="2" t="str">
        <f t="shared" si="28"/>
        <v/>
      </c>
      <c r="Z132" s="2" t="str">
        <f t="shared" si="28"/>
        <v>X</v>
      </c>
      <c r="AA132" s="2" t="str">
        <f t="shared" si="28"/>
        <v/>
      </c>
      <c r="AB132" s="2" t="str">
        <f t="shared" si="28"/>
        <v/>
      </c>
      <c r="AC132" s="2" t="str">
        <f t="shared" si="28"/>
        <v/>
      </c>
      <c r="AD132" s="2" t="str">
        <f t="shared" si="28"/>
        <v/>
      </c>
      <c r="AE132" s="2" t="str">
        <f t="shared" si="28"/>
        <v>X</v>
      </c>
    </row>
    <row r="133" spans="1:31" x14ac:dyDescent="0.3">
      <c r="A133" s="4" t="s">
        <v>793</v>
      </c>
      <c r="B133" s="2" t="s">
        <v>553</v>
      </c>
      <c r="C133" s="2" t="s">
        <v>565</v>
      </c>
      <c r="D133" s="2" t="s">
        <v>57</v>
      </c>
      <c r="E133" s="5">
        <v>39355</v>
      </c>
      <c r="F133" s="2" t="s">
        <v>14</v>
      </c>
      <c r="G133" s="2"/>
      <c r="H133" s="2"/>
      <c r="I133" s="2" t="s">
        <v>15</v>
      </c>
      <c r="J133" s="2" t="s">
        <v>18</v>
      </c>
      <c r="K133" s="2" t="s">
        <v>17</v>
      </c>
      <c r="L133" s="2" t="s">
        <v>16</v>
      </c>
      <c r="M133" s="2" t="s">
        <v>232</v>
      </c>
      <c r="O133" s="4">
        <f>LOOKUP(I133,stats!$A$2:$B$12)</f>
        <v>17</v>
      </c>
      <c r="P133" s="4">
        <f>LOOKUP(J133,stats!$A$2:$B$12)</f>
        <v>31</v>
      </c>
      <c r="Q133" s="4">
        <f>LOOKUP(K133,stats!$A$2:$B$12)</f>
        <v>7</v>
      </c>
      <c r="R133" s="4">
        <f>LOOKUP(L133,stats!$A$2:$B$12)</f>
        <v>23</v>
      </c>
      <c r="S133" s="4">
        <f t="shared" si="27"/>
        <v>84847</v>
      </c>
      <c r="U133" s="2" t="str">
        <f t="shared" si="28"/>
        <v/>
      </c>
      <c r="V133" s="2" t="str">
        <f t="shared" si="28"/>
        <v/>
      </c>
      <c r="W133" s="2" t="str">
        <f t="shared" si="28"/>
        <v/>
      </c>
      <c r="X133" s="2" t="str">
        <f t="shared" si="28"/>
        <v>X</v>
      </c>
      <c r="Y133" s="2" t="str">
        <f t="shared" si="28"/>
        <v/>
      </c>
      <c r="Z133" s="2" t="str">
        <f t="shared" si="28"/>
        <v/>
      </c>
      <c r="AA133" s="2" t="str">
        <f t="shared" si="28"/>
        <v>X</v>
      </c>
      <c r="AB133" s="2" t="str">
        <f t="shared" si="28"/>
        <v/>
      </c>
      <c r="AC133" s="2" t="str">
        <f t="shared" si="28"/>
        <v>X</v>
      </c>
      <c r="AD133" s="2" t="str">
        <f t="shared" si="28"/>
        <v/>
      </c>
      <c r="AE133" s="2" t="str">
        <f t="shared" si="28"/>
        <v>X</v>
      </c>
    </row>
    <row r="134" spans="1:31" x14ac:dyDescent="0.3">
      <c r="A134" s="4" t="s">
        <v>794</v>
      </c>
      <c r="B134" s="2" t="s">
        <v>553</v>
      </c>
      <c r="C134" s="2" t="s">
        <v>566</v>
      </c>
      <c r="D134" s="2" t="s">
        <v>567</v>
      </c>
      <c r="E134" s="5">
        <v>39394</v>
      </c>
      <c r="F134" s="2" t="s">
        <v>14</v>
      </c>
      <c r="G134" s="2"/>
      <c r="H134" s="2"/>
      <c r="I134" s="2" t="s">
        <v>15</v>
      </c>
      <c r="J134" s="2" t="s">
        <v>30</v>
      </c>
      <c r="K134" s="2" t="s">
        <v>22</v>
      </c>
      <c r="L134" s="2" t="s">
        <v>23</v>
      </c>
      <c r="M134" s="2" t="s">
        <v>19</v>
      </c>
      <c r="O134" s="4">
        <f>LOOKUP(I134,stats!$A$2:$B$12)</f>
        <v>17</v>
      </c>
      <c r="P134" s="4">
        <f>LOOKUP(J134,stats!$A$2:$B$12)</f>
        <v>29</v>
      </c>
      <c r="Q134" s="4">
        <f>LOOKUP(K134,stats!$A$2:$B$12)</f>
        <v>19</v>
      </c>
      <c r="R134" s="4">
        <f>LOOKUP(L134,stats!$A$2:$B$12)</f>
        <v>5</v>
      </c>
      <c r="S134" s="4">
        <f t="shared" si="27"/>
        <v>46835</v>
      </c>
      <c r="U134" s="2" t="str">
        <f t="shared" si="28"/>
        <v/>
      </c>
      <c r="V134" s="2" t="str">
        <f t="shared" si="28"/>
        <v/>
      </c>
      <c r="W134" s="2" t="str">
        <f t="shared" si="28"/>
        <v>X</v>
      </c>
      <c r="X134" s="2" t="str">
        <f t="shared" si="28"/>
        <v/>
      </c>
      <c r="Y134" s="2" t="str">
        <f t="shared" si="28"/>
        <v/>
      </c>
      <c r="Z134" s="2" t="str">
        <f t="shared" si="28"/>
        <v/>
      </c>
      <c r="AA134" s="2" t="str">
        <f t="shared" si="28"/>
        <v>X</v>
      </c>
      <c r="AB134" s="2" t="str">
        <f t="shared" si="28"/>
        <v>X</v>
      </c>
      <c r="AC134" s="2" t="str">
        <f t="shared" si="28"/>
        <v/>
      </c>
      <c r="AD134" s="2" t="str">
        <f t="shared" si="28"/>
        <v>X</v>
      </c>
      <c r="AE134" s="2" t="str">
        <f t="shared" si="28"/>
        <v/>
      </c>
    </row>
    <row r="135" spans="1:31" x14ac:dyDescent="0.3">
      <c r="A135" s="4" t="s">
        <v>795</v>
      </c>
      <c r="B135" s="2" t="s">
        <v>553</v>
      </c>
      <c r="C135" s="2" t="s">
        <v>568</v>
      </c>
      <c r="D135" s="2" t="s">
        <v>569</v>
      </c>
      <c r="E135" s="5">
        <v>39395</v>
      </c>
      <c r="F135" s="2" t="s">
        <v>14</v>
      </c>
      <c r="G135" s="2"/>
      <c r="H135" s="2"/>
      <c r="I135" s="2" t="s">
        <v>15</v>
      </c>
      <c r="J135" s="2" t="s">
        <v>17</v>
      </c>
      <c r="K135" s="2" t="s">
        <v>24</v>
      </c>
      <c r="L135" s="2" t="s">
        <v>22</v>
      </c>
      <c r="M135" s="2" t="s">
        <v>19</v>
      </c>
      <c r="O135" s="4">
        <f>LOOKUP(I135,stats!$A$2:$B$12)</f>
        <v>17</v>
      </c>
      <c r="P135" s="4">
        <f>LOOKUP(J135,stats!$A$2:$B$12)</f>
        <v>7</v>
      </c>
      <c r="Q135" s="4">
        <f>LOOKUP(K135,stats!$A$2:$B$12)</f>
        <v>2</v>
      </c>
      <c r="R135" s="4">
        <f>LOOKUP(L135,stats!$A$2:$B$12)</f>
        <v>19</v>
      </c>
      <c r="S135" s="4">
        <f t="shared" si="27"/>
        <v>4522</v>
      </c>
      <c r="U135" s="2" t="str">
        <f t="shared" si="28"/>
        <v>X</v>
      </c>
      <c r="V135" s="2" t="str">
        <f t="shared" si="28"/>
        <v/>
      </c>
      <c r="W135" s="2" t="str">
        <f t="shared" si="28"/>
        <v/>
      </c>
      <c r="X135" s="2" t="str">
        <f t="shared" si="28"/>
        <v>X</v>
      </c>
      <c r="Y135" s="2" t="str">
        <f t="shared" si="28"/>
        <v/>
      </c>
      <c r="Z135" s="2" t="str">
        <f t="shared" si="28"/>
        <v/>
      </c>
      <c r="AA135" s="2" t="str">
        <f t="shared" si="28"/>
        <v>X</v>
      </c>
      <c r="AB135" s="2" t="str">
        <f t="shared" si="28"/>
        <v>X</v>
      </c>
      <c r="AC135" s="2" t="str">
        <f t="shared" si="28"/>
        <v/>
      </c>
      <c r="AD135" s="2" t="str">
        <f t="shared" si="28"/>
        <v/>
      </c>
      <c r="AE135" s="2" t="str">
        <f t="shared" si="28"/>
        <v/>
      </c>
    </row>
    <row r="136" spans="1:31" x14ac:dyDescent="0.3">
      <c r="A136" s="4" t="s">
        <v>796</v>
      </c>
      <c r="B136" s="2" t="s">
        <v>553</v>
      </c>
      <c r="C136" s="2" t="s">
        <v>104</v>
      </c>
      <c r="D136" s="2" t="s">
        <v>529</v>
      </c>
      <c r="E136" s="5">
        <v>39427</v>
      </c>
      <c r="F136" s="2" t="s">
        <v>14</v>
      </c>
      <c r="G136" s="2"/>
      <c r="H136" s="2"/>
      <c r="I136" s="2" t="s">
        <v>15</v>
      </c>
      <c r="J136" s="2" t="s">
        <v>22</v>
      </c>
      <c r="K136" s="2" t="s">
        <v>24</v>
      </c>
      <c r="L136" s="2" t="s">
        <v>29</v>
      </c>
      <c r="M136" s="2" t="s">
        <v>19</v>
      </c>
      <c r="O136" s="4">
        <f>LOOKUP(I136,stats!$A$2:$B$12)</f>
        <v>17</v>
      </c>
      <c r="P136" s="4">
        <f>LOOKUP(J136,stats!$A$2:$B$12)</f>
        <v>19</v>
      </c>
      <c r="Q136" s="4">
        <f>LOOKUP(K136,stats!$A$2:$B$12)</f>
        <v>2</v>
      </c>
      <c r="R136" s="4">
        <f>LOOKUP(L136,stats!$A$2:$B$12)</f>
        <v>3</v>
      </c>
      <c r="S136" s="4">
        <f t="shared" si="27"/>
        <v>1938</v>
      </c>
      <c r="U136" s="2" t="str">
        <f t="shared" si="28"/>
        <v>X</v>
      </c>
      <c r="V136" s="2" t="str">
        <f t="shared" si="28"/>
        <v>X</v>
      </c>
      <c r="W136" s="2" t="str">
        <f t="shared" si="28"/>
        <v/>
      </c>
      <c r="X136" s="2" t="str">
        <f t="shared" si="28"/>
        <v/>
      </c>
      <c r="Y136" s="2" t="str">
        <f t="shared" si="28"/>
        <v/>
      </c>
      <c r="Z136" s="2" t="str">
        <f t="shared" si="28"/>
        <v/>
      </c>
      <c r="AA136" s="2" t="str">
        <f t="shared" si="28"/>
        <v>X</v>
      </c>
      <c r="AB136" s="2" t="str">
        <f t="shared" si="28"/>
        <v>X</v>
      </c>
      <c r="AC136" s="2" t="str">
        <f t="shared" si="28"/>
        <v/>
      </c>
      <c r="AD136" s="2" t="str">
        <f t="shared" si="28"/>
        <v/>
      </c>
      <c r="AE136" s="2" t="str">
        <f t="shared" si="28"/>
        <v/>
      </c>
    </row>
    <row r="137" spans="1:31" x14ac:dyDescent="0.3">
      <c r="A137" s="4" t="s">
        <v>797</v>
      </c>
      <c r="B137" s="2" t="s">
        <v>553</v>
      </c>
      <c r="C137" s="2" t="s">
        <v>570</v>
      </c>
      <c r="D137" s="2" t="s">
        <v>571</v>
      </c>
      <c r="E137" s="5">
        <v>39208</v>
      </c>
      <c r="F137" s="2" t="s">
        <v>14</v>
      </c>
      <c r="G137" s="2"/>
      <c r="H137" s="2"/>
      <c r="I137" s="2" t="s">
        <v>18</v>
      </c>
      <c r="J137" s="2" t="s">
        <v>16</v>
      </c>
      <c r="K137" s="2" t="s">
        <v>15</v>
      </c>
      <c r="L137" s="2" t="s">
        <v>17</v>
      </c>
      <c r="M137" s="2" t="s">
        <v>19</v>
      </c>
      <c r="O137" s="4">
        <f>LOOKUP(I137,stats!$A$2:$B$12)</f>
        <v>31</v>
      </c>
      <c r="P137" s="4">
        <f>LOOKUP(J137,stats!$A$2:$B$12)</f>
        <v>23</v>
      </c>
      <c r="Q137" s="4">
        <f>LOOKUP(K137,stats!$A$2:$B$12)</f>
        <v>17</v>
      </c>
      <c r="R137" s="4">
        <f>LOOKUP(L137,stats!$A$2:$B$12)</f>
        <v>7</v>
      </c>
      <c r="S137" s="4">
        <f t="shared" si="27"/>
        <v>84847</v>
      </c>
      <c r="U137" s="2" t="str">
        <f t="shared" si="28"/>
        <v/>
      </c>
      <c r="V137" s="2" t="str">
        <f t="shared" si="28"/>
        <v/>
      </c>
      <c r="W137" s="2" t="str">
        <f t="shared" si="28"/>
        <v/>
      </c>
      <c r="X137" s="2" t="str">
        <f t="shared" si="28"/>
        <v>X</v>
      </c>
      <c r="Y137" s="2" t="str">
        <f t="shared" si="28"/>
        <v/>
      </c>
      <c r="Z137" s="2" t="str">
        <f t="shared" si="28"/>
        <v/>
      </c>
      <c r="AA137" s="2" t="str">
        <f t="shared" si="28"/>
        <v>X</v>
      </c>
      <c r="AB137" s="2" t="str">
        <f t="shared" si="28"/>
        <v/>
      </c>
      <c r="AC137" s="2" t="str">
        <f t="shared" si="28"/>
        <v>X</v>
      </c>
      <c r="AD137" s="2" t="str">
        <f t="shared" si="28"/>
        <v/>
      </c>
      <c r="AE137" s="2" t="str">
        <f t="shared" si="28"/>
        <v>X</v>
      </c>
    </row>
    <row r="138" spans="1:31" x14ac:dyDescent="0.3">
      <c r="A138" s="4" t="s">
        <v>798</v>
      </c>
      <c r="B138" s="2" t="s">
        <v>553</v>
      </c>
      <c r="C138" s="2" t="s">
        <v>572</v>
      </c>
      <c r="D138" s="2" t="s">
        <v>442</v>
      </c>
      <c r="E138" s="5">
        <v>39084</v>
      </c>
      <c r="F138" s="2" t="s">
        <v>14</v>
      </c>
      <c r="G138" s="2"/>
      <c r="H138" s="2"/>
      <c r="I138" s="2" t="s">
        <v>67</v>
      </c>
      <c r="J138" s="2" t="s">
        <v>22</v>
      </c>
      <c r="K138" s="2" t="s">
        <v>23</v>
      </c>
      <c r="L138" s="2" t="s">
        <v>30</v>
      </c>
      <c r="M138" s="2" t="s">
        <v>19</v>
      </c>
      <c r="O138" s="4">
        <f>LOOKUP(I138,stats!$A$2:$B$12)</f>
        <v>11</v>
      </c>
      <c r="P138" s="4">
        <f>LOOKUP(J138,stats!$A$2:$B$12)</f>
        <v>19</v>
      </c>
      <c r="Q138" s="4">
        <f>LOOKUP(K138,stats!$A$2:$B$12)</f>
        <v>5</v>
      </c>
      <c r="R138" s="4">
        <f>LOOKUP(L138,stats!$A$2:$B$12)</f>
        <v>29</v>
      </c>
      <c r="S138" s="4">
        <f t="shared" si="27"/>
        <v>30305</v>
      </c>
      <c r="U138" s="2" t="str">
        <f t="shared" si="28"/>
        <v/>
      </c>
      <c r="V138" s="2" t="str">
        <f t="shared" si="28"/>
        <v/>
      </c>
      <c r="W138" s="2" t="str">
        <f t="shared" si="28"/>
        <v>X</v>
      </c>
      <c r="X138" s="2" t="str">
        <f t="shared" si="28"/>
        <v/>
      </c>
      <c r="Y138" s="2" t="str">
        <f t="shared" si="28"/>
        <v>X</v>
      </c>
      <c r="Z138" s="2" t="str">
        <f t="shared" si="28"/>
        <v/>
      </c>
      <c r="AA138" s="2" t="str">
        <f t="shared" si="28"/>
        <v/>
      </c>
      <c r="AB138" s="2" t="str">
        <f t="shared" si="28"/>
        <v>X</v>
      </c>
      <c r="AC138" s="2" t="str">
        <f t="shared" si="28"/>
        <v/>
      </c>
      <c r="AD138" s="2" t="str">
        <f t="shared" si="28"/>
        <v>X</v>
      </c>
      <c r="AE138" s="2" t="str">
        <f t="shared" si="28"/>
        <v/>
      </c>
    </row>
    <row r="139" spans="1:31" x14ac:dyDescent="0.3">
      <c r="A139" s="4" t="s">
        <v>799</v>
      </c>
      <c r="B139" s="2" t="s">
        <v>553</v>
      </c>
      <c r="C139" s="2" t="s">
        <v>573</v>
      </c>
      <c r="D139" s="2" t="s">
        <v>416</v>
      </c>
      <c r="E139" s="5">
        <v>39439</v>
      </c>
      <c r="F139" s="2" t="s">
        <v>14</v>
      </c>
      <c r="G139" s="2"/>
      <c r="H139" s="2"/>
      <c r="I139" s="2" t="s">
        <v>16</v>
      </c>
      <c r="J139" s="2" t="s">
        <v>18</v>
      </c>
      <c r="K139" s="2" t="s">
        <v>15</v>
      </c>
      <c r="L139" s="2" t="s">
        <v>30</v>
      </c>
      <c r="M139" s="2" t="s">
        <v>466</v>
      </c>
      <c r="O139" s="4">
        <f>LOOKUP(I139,stats!$A$2:$B$12)</f>
        <v>23</v>
      </c>
      <c r="P139" s="4">
        <f>LOOKUP(J139,stats!$A$2:$B$12)</f>
        <v>31</v>
      </c>
      <c r="Q139" s="4">
        <f>LOOKUP(K139,stats!$A$2:$B$12)</f>
        <v>17</v>
      </c>
      <c r="R139" s="4">
        <f>LOOKUP(L139,stats!$A$2:$B$12)</f>
        <v>29</v>
      </c>
      <c r="S139" s="4">
        <f t="shared" si="27"/>
        <v>351509</v>
      </c>
      <c r="U139" s="2" t="str">
        <f t="shared" si="28"/>
        <v/>
      </c>
      <c r="V139" s="2" t="str">
        <f t="shared" si="28"/>
        <v/>
      </c>
      <c r="W139" s="2" t="str">
        <f t="shared" si="28"/>
        <v/>
      </c>
      <c r="X139" s="2" t="str">
        <f t="shared" si="28"/>
        <v/>
      </c>
      <c r="Y139" s="2" t="str">
        <f t="shared" si="28"/>
        <v/>
      </c>
      <c r="Z139" s="2" t="str">
        <f t="shared" si="28"/>
        <v/>
      </c>
      <c r="AA139" s="2" t="str">
        <f t="shared" si="28"/>
        <v>X</v>
      </c>
      <c r="AB139" s="2" t="str">
        <f t="shared" si="28"/>
        <v/>
      </c>
      <c r="AC139" s="2" t="str">
        <f t="shared" si="28"/>
        <v>X</v>
      </c>
      <c r="AD139" s="2" t="str">
        <f t="shared" si="28"/>
        <v>X</v>
      </c>
      <c r="AE139" s="2" t="str">
        <f t="shared" si="28"/>
        <v>X</v>
      </c>
    </row>
    <row r="140" spans="1:31" x14ac:dyDescent="0.3">
      <c r="A140" s="4" t="s">
        <v>800</v>
      </c>
      <c r="B140" s="2" t="s">
        <v>553</v>
      </c>
      <c r="C140" s="2" t="s">
        <v>574</v>
      </c>
      <c r="D140" s="2" t="s">
        <v>575</v>
      </c>
      <c r="E140" s="5">
        <v>39421</v>
      </c>
      <c r="F140" s="2" t="s">
        <v>14</v>
      </c>
      <c r="G140" s="2"/>
      <c r="H140" s="2"/>
      <c r="I140" s="2" t="s">
        <v>30</v>
      </c>
      <c r="J140" s="2" t="s">
        <v>29</v>
      </c>
      <c r="K140" s="2" t="s">
        <v>67</v>
      </c>
      <c r="L140" s="2" t="s">
        <v>23</v>
      </c>
      <c r="M140" s="2" t="s">
        <v>75</v>
      </c>
      <c r="O140" s="4">
        <f>LOOKUP(I140,stats!$A$2:$B$12)</f>
        <v>29</v>
      </c>
      <c r="P140" s="4">
        <f>LOOKUP(J140,stats!$A$2:$B$12)</f>
        <v>3</v>
      </c>
      <c r="Q140" s="4">
        <f>LOOKUP(K140,stats!$A$2:$B$12)</f>
        <v>11</v>
      </c>
      <c r="R140" s="4">
        <f>LOOKUP(L140,stats!$A$2:$B$12)</f>
        <v>5</v>
      </c>
      <c r="S140" s="4">
        <f t="shared" si="27"/>
        <v>4785</v>
      </c>
      <c r="U140" s="2" t="str">
        <f t="shared" si="28"/>
        <v/>
      </c>
      <c r="V140" s="2" t="str">
        <f t="shared" si="28"/>
        <v>X</v>
      </c>
      <c r="W140" s="2" t="str">
        <f t="shared" si="28"/>
        <v>X</v>
      </c>
      <c r="X140" s="2" t="str">
        <f t="shared" si="28"/>
        <v/>
      </c>
      <c r="Y140" s="2" t="str">
        <f t="shared" si="28"/>
        <v>X</v>
      </c>
      <c r="Z140" s="2" t="str">
        <f t="shared" si="28"/>
        <v/>
      </c>
      <c r="AA140" s="2" t="str">
        <f t="shared" si="28"/>
        <v/>
      </c>
      <c r="AB140" s="2" t="str">
        <f t="shared" si="28"/>
        <v/>
      </c>
      <c r="AC140" s="2" t="str">
        <f t="shared" si="28"/>
        <v/>
      </c>
      <c r="AD140" s="2" t="str">
        <f t="shared" si="28"/>
        <v>X</v>
      </c>
      <c r="AE140" s="2" t="str">
        <f t="shared" si="28"/>
        <v/>
      </c>
    </row>
    <row r="141" spans="1:31" x14ac:dyDescent="0.3">
      <c r="A141" s="4" t="s">
        <v>801</v>
      </c>
      <c r="B141" s="2" t="s">
        <v>553</v>
      </c>
      <c r="C141" s="2" t="s">
        <v>576</v>
      </c>
      <c r="D141" s="2" t="s">
        <v>158</v>
      </c>
      <c r="E141" s="5">
        <v>39311</v>
      </c>
      <c r="F141" s="2" t="s">
        <v>14</v>
      </c>
      <c r="G141" s="2"/>
      <c r="H141" s="2"/>
      <c r="I141" s="2" t="s">
        <v>29</v>
      </c>
      <c r="J141" s="2" t="s">
        <v>67</v>
      </c>
      <c r="K141" s="2" t="s">
        <v>30</v>
      </c>
      <c r="L141" s="2" t="s">
        <v>23</v>
      </c>
      <c r="M141" s="2" t="s">
        <v>19</v>
      </c>
      <c r="O141" s="4">
        <f>LOOKUP(I141,stats!$A$2:$B$12)</f>
        <v>3</v>
      </c>
      <c r="P141" s="4">
        <f>LOOKUP(J141,stats!$A$2:$B$12)</f>
        <v>11</v>
      </c>
      <c r="Q141" s="4">
        <f>LOOKUP(K141,stats!$A$2:$B$12)</f>
        <v>29</v>
      </c>
      <c r="R141" s="4">
        <f>LOOKUP(L141,stats!$A$2:$B$12)</f>
        <v>5</v>
      </c>
      <c r="S141" s="4">
        <f t="shared" si="27"/>
        <v>4785</v>
      </c>
      <c r="U141" s="2" t="str">
        <f t="shared" si="28"/>
        <v/>
      </c>
      <c r="V141" s="2" t="str">
        <f t="shared" si="28"/>
        <v>X</v>
      </c>
      <c r="W141" s="2" t="str">
        <f t="shared" si="28"/>
        <v>X</v>
      </c>
      <c r="X141" s="2" t="str">
        <f t="shared" si="28"/>
        <v/>
      </c>
      <c r="Y141" s="2" t="str">
        <f t="shared" si="28"/>
        <v>X</v>
      </c>
      <c r="Z141" s="2" t="str">
        <f t="shared" si="28"/>
        <v/>
      </c>
      <c r="AA141" s="2" t="str">
        <f t="shared" si="28"/>
        <v/>
      </c>
      <c r="AB141" s="2" t="str">
        <f t="shared" si="28"/>
        <v/>
      </c>
      <c r="AC141" s="2" t="str">
        <f t="shared" si="28"/>
        <v/>
      </c>
      <c r="AD141" s="2" t="str">
        <f t="shared" si="28"/>
        <v>X</v>
      </c>
      <c r="AE141" s="2" t="str">
        <f t="shared" si="28"/>
        <v/>
      </c>
    </row>
    <row r="142" spans="1:31" x14ac:dyDescent="0.3">
      <c r="A142" s="4" t="s">
        <v>802</v>
      </c>
      <c r="B142" s="2" t="s">
        <v>553</v>
      </c>
      <c r="C142" s="2" t="s">
        <v>576</v>
      </c>
      <c r="D142" s="2" t="s">
        <v>577</v>
      </c>
      <c r="E142" s="5">
        <v>39200</v>
      </c>
      <c r="F142" s="54" t="s">
        <v>10</v>
      </c>
      <c r="G142" s="2"/>
      <c r="H142" s="2"/>
      <c r="I142" s="2"/>
      <c r="J142" s="2"/>
      <c r="K142" s="2"/>
      <c r="L142" s="2"/>
      <c r="M142" s="2"/>
    </row>
    <row r="143" spans="1:31" x14ac:dyDescent="0.3">
      <c r="A143" s="4" t="s">
        <v>803</v>
      </c>
      <c r="B143" s="2" t="s">
        <v>553</v>
      </c>
      <c r="C143" s="2" t="s">
        <v>367</v>
      </c>
      <c r="D143" s="2" t="s">
        <v>578</v>
      </c>
      <c r="E143" s="5">
        <v>39220</v>
      </c>
      <c r="F143" s="2" t="s">
        <v>14</v>
      </c>
      <c r="G143" s="2"/>
      <c r="H143" s="2"/>
      <c r="I143" s="2" t="s">
        <v>29</v>
      </c>
      <c r="J143" s="2" t="s">
        <v>30</v>
      </c>
      <c r="K143" s="2" t="s">
        <v>34</v>
      </c>
      <c r="L143" s="2" t="s">
        <v>15</v>
      </c>
      <c r="M143" s="2" t="s">
        <v>19</v>
      </c>
      <c r="O143" s="4">
        <f>LOOKUP(I143,stats!$A$2:$B$12)</f>
        <v>3</v>
      </c>
      <c r="P143" s="4">
        <f>LOOKUP(J143,stats!$A$2:$B$12)</f>
        <v>29</v>
      </c>
      <c r="Q143" s="4">
        <f>LOOKUP(K143,stats!$A$2:$B$12)</f>
        <v>13</v>
      </c>
      <c r="R143" s="4">
        <f>LOOKUP(L143,stats!$A$2:$B$12)</f>
        <v>17</v>
      </c>
      <c r="S143" s="4">
        <f>O143*P143*Q143*R143</f>
        <v>19227</v>
      </c>
      <c r="U143" s="2" t="str">
        <f t="shared" ref="U143:AE147" si="29">IF(INT($S143/U$1)=$S143/U$1,"X","")</f>
        <v/>
      </c>
      <c r="V143" s="2" t="str">
        <f t="shared" si="29"/>
        <v>X</v>
      </c>
      <c r="W143" s="2" t="str">
        <f t="shared" si="29"/>
        <v/>
      </c>
      <c r="X143" s="2" t="str">
        <f t="shared" si="29"/>
        <v/>
      </c>
      <c r="Y143" s="2" t="str">
        <f t="shared" si="29"/>
        <v/>
      </c>
      <c r="Z143" s="2" t="str">
        <f t="shared" si="29"/>
        <v>X</v>
      </c>
      <c r="AA143" s="2" t="str">
        <f t="shared" si="29"/>
        <v>X</v>
      </c>
      <c r="AB143" s="2" t="str">
        <f t="shared" si="29"/>
        <v/>
      </c>
      <c r="AC143" s="2" t="str">
        <f t="shared" si="29"/>
        <v/>
      </c>
      <c r="AD143" s="2" t="str">
        <f t="shared" si="29"/>
        <v>X</v>
      </c>
      <c r="AE143" s="2" t="str">
        <f t="shared" si="29"/>
        <v/>
      </c>
    </row>
    <row r="144" spans="1:31" x14ac:dyDescent="0.3">
      <c r="A144" s="4" t="s">
        <v>804</v>
      </c>
      <c r="B144" s="2" t="s">
        <v>553</v>
      </c>
      <c r="C144" s="2" t="s">
        <v>579</v>
      </c>
      <c r="D144" s="2" t="s">
        <v>416</v>
      </c>
      <c r="E144" s="5">
        <v>39153</v>
      </c>
      <c r="F144" s="2" t="s">
        <v>14</v>
      </c>
      <c r="G144" s="2" t="s">
        <v>10</v>
      </c>
      <c r="H144" s="2"/>
      <c r="I144" s="2" t="s">
        <v>30</v>
      </c>
      <c r="J144" s="2" t="s">
        <v>29</v>
      </c>
      <c r="K144" s="2" t="s">
        <v>17</v>
      </c>
      <c r="L144" s="2" t="s">
        <v>24</v>
      </c>
      <c r="M144" s="2" t="s">
        <v>19</v>
      </c>
      <c r="O144" s="4">
        <f>LOOKUP(I144,stats!$A$2:$B$12)</f>
        <v>29</v>
      </c>
      <c r="P144" s="4">
        <f>LOOKUP(J144,stats!$A$2:$B$12)</f>
        <v>3</v>
      </c>
      <c r="Q144" s="4">
        <f>LOOKUP(K144,stats!$A$2:$B$12)</f>
        <v>7</v>
      </c>
      <c r="R144" s="4">
        <f>LOOKUP(L144,stats!$A$2:$B$12)</f>
        <v>2</v>
      </c>
      <c r="S144" s="4">
        <f>O144*P144*Q144*R144</f>
        <v>1218</v>
      </c>
      <c r="U144" s="2" t="str">
        <f t="shared" si="29"/>
        <v>X</v>
      </c>
      <c r="V144" s="2" t="str">
        <f t="shared" si="29"/>
        <v>X</v>
      </c>
      <c r="W144" s="2" t="str">
        <f t="shared" si="29"/>
        <v/>
      </c>
      <c r="X144" s="2" t="str">
        <f t="shared" si="29"/>
        <v>X</v>
      </c>
      <c r="Y144" s="2" t="str">
        <f t="shared" si="29"/>
        <v/>
      </c>
      <c r="Z144" s="2" t="str">
        <f t="shared" si="29"/>
        <v/>
      </c>
      <c r="AA144" s="2" t="str">
        <f t="shared" si="29"/>
        <v/>
      </c>
      <c r="AB144" s="2" t="str">
        <f t="shared" si="29"/>
        <v/>
      </c>
      <c r="AC144" s="2" t="str">
        <f t="shared" si="29"/>
        <v/>
      </c>
      <c r="AD144" s="2" t="str">
        <f t="shared" si="29"/>
        <v>X</v>
      </c>
      <c r="AE144" s="2" t="str">
        <f t="shared" si="29"/>
        <v/>
      </c>
    </row>
    <row r="145" spans="1:31" x14ac:dyDescent="0.3">
      <c r="A145" s="4" t="s">
        <v>805</v>
      </c>
      <c r="B145" s="2" t="s">
        <v>553</v>
      </c>
      <c r="C145" s="2" t="s">
        <v>580</v>
      </c>
      <c r="D145" s="2" t="s">
        <v>581</v>
      </c>
      <c r="E145" s="5">
        <v>39288</v>
      </c>
      <c r="F145" s="2" t="s">
        <v>14</v>
      </c>
      <c r="G145" s="2"/>
      <c r="H145" s="2"/>
      <c r="I145" s="2" t="s">
        <v>30</v>
      </c>
      <c r="J145" s="2" t="s">
        <v>15</v>
      </c>
      <c r="K145" s="2" t="s">
        <v>29</v>
      </c>
      <c r="L145" s="2" t="s">
        <v>23</v>
      </c>
      <c r="M145" s="2" t="s">
        <v>19</v>
      </c>
      <c r="O145" s="4">
        <f>LOOKUP(I145,stats!$A$2:$B$12)</f>
        <v>29</v>
      </c>
      <c r="P145" s="4">
        <f>LOOKUP(J145,stats!$A$2:$B$12)</f>
        <v>17</v>
      </c>
      <c r="Q145" s="4">
        <f>LOOKUP(K145,stats!$A$2:$B$12)</f>
        <v>3</v>
      </c>
      <c r="R145" s="4">
        <f>LOOKUP(L145,stats!$A$2:$B$12)</f>
        <v>5</v>
      </c>
      <c r="S145" s="4">
        <f>O145*P145*Q145*R145</f>
        <v>7395</v>
      </c>
      <c r="U145" s="2" t="str">
        <f t="shared" si="29"/>
        <v/>
      </c>
      <c r="V145" s="2" t="str">
        <f t="shared" si="29"/>
        <v>X</v>
      </c>
      <c r="W145" s="2" t="str">
        <f t="shared" si="29"/>
        <v>X</v>
      </c>
      <c r="X145" s="2" t="str">
        <f t="shared" si="29"/>
        <v/>
      </c>
      <c r="Y145" s="2" t="str">
        <f t="shared" si="29"/>
        <v/>
      </c>
      <c r="Z145" s="2" t="str">
        <f t="shared" si="29"/>
        <v/>
      </c>
      <c r="AA145" s="2" t="str">
        <f t="shared" si="29"/>
        <v>X</v>
      </c>
      <c r="AB145" s="2" t="str">
        <f t="shared" si="29"/>
        <v/>
      </c>
      <c r="AC145" s="2" t="str">
        <f t="shared" si="29"/>
        <v/>
      </c>
      <c r="AD145" s="2" t="str">
        <f t="shared" si="29"/>
        <v>X</v>
      </c>
      <c r="AE145" s="2" t="str">
        <f t="shared" si="29"/>
        <v/>
      </c>
    </row>
    <row r="146" spans="1:31" x14ac:dyDescent="0.3">
      <c r="A146" s="4" t="s">
        <v>806</v>
      </c>
      <c r="B146" s="2" t="s">
        <v>553</v>
      </c>
      <c r="C146" s="2" t="s">
        <v>582</v>
      </c>
      <c r="D146" s="2" t="s">
        <v>583</v>
      </c>
      <c r="E146" s="5">
        <v>39251</v>
      </c>
      <c r="F146" s="2" t="s">
        <v>14</v>
      </c>
      <c r="G146" s="2" t="s">
        <v>10</v>
      </c>
      <c r="H146" s="2"/>
      <c r="I146" s="2" t="s">
        <v>15</v>
      </c>
      <c r="J146" s="2" t="s">
        <v>16</v>
      </c>
      <c r="K146" s="2" t="s">
        <v>18</v>
      </c>
      <c r="L146" s="2" t="s">
        <v>22</v>
      </c>
      <c r="M146" s="2" t="s">
        <v>19</v>
      </c>
      <c r="O146" s="4">
        <f>LOOKUP(I146,stats!$A$2:$B$12)</f>
        <v>17</v>
      </c>
      <c r="P146" s="4">
        <f>LOOKUP(J146,stats!$A$2:$B$12)</f>
        <v>23</v>
      </c>
      <c r="Q146" s="4">
        <f>LOOKUP(K146,stats!$A$2:$B$12)</f>
        <v>31</v>
      </c>
      <c r="R146" s="4">
        <f>LOOKUP(L146,stats!$A$2:$B$12)</f>
        <v>19</v>
      </c>
      <c r="S146" s="4">
        <f>O146*P146*Q146*R146</f>
        <v>230299</v>
      </c>
      <c r="U146" s="2" t="str">
        <f t="shared" si="29"/>
        <v/>
      </c>
      <c r="V146" s="2" t="str">
        <f t="shared" si="29"/>
        <v/>
      </c>
      <c r="W146" s="2" t="str">
        <f t="shared" si="29"/>
        <v/>
      </c>
      <c r="X146" s="2" t="str">
        <f t="shared" si="29"/>
        <v/>
      </c>
      <c r="Y146" s="2" t="str">
        <f t="shared" si="29"/>
        <v/>
      </c>
      <c r="Z146" s="2" t="str">
        <f t="shared" si="29"/>
        <v/>
      </c>
      <c r="AA146" s="2" t="str">
        <f t="shared" si="29"/>
        <v>X</v>
      </c>
      <c r="AB146" s="2" t="str">
        <f t="shared" si="29"/>
        <v>X</v>
      </c>
      <c r="AC146" s="2" t="str">
        <f t="shared" si="29"/>
        <v>X</v>
      </c>
      <c r="AD146" s="2" t="str">
        <f t="shared" si="29"/>
        <v/>
      </c>
      <c r="AE146" s="2" t="str">
        <f t="shared" si="29"/>
        <v>X</v>
      </c>
    </row>
    <row r="147" spans="1:31" x14ac:dyDescent="0.3">
      <c r="A147" s="4" t="s">
        <v>807</v>
      </c>
      <c r="B147" s="2" t="s">
        <v>553</v>
      </c>
      <c r="C147" s="2" t="s">
        <v>584</v>
      </c>
      <c r="D147" s="2" t="s">
        <v>585</v>
      </c>
      <c r="E147" s="5">
        <v>39107</v>
      </c>
      <c r="F147" s="2" t="s">
        <v>14</v>
      </c>
      <c r="G147" s="2"/>
      <c r="H147" s="2"/>
      <c r="I147" s="2" t="s">
        <v>29</v>
      </c>
      <c r="J147" s="2" t="s">
        <v>30</v>
      </c>
      <c r="K147" s="2" t="s">
        <v>67</v>
      </c>
      <c r="L147" s="2" t="s">
        <v>23</v>
      </c>
      <c r="M147" s="2" t="s">
        <v>516</v>
      </c>
      <c r="O147" s="4">
        <f>LOOKUP(I147,stats!$A$2:$B$12)</f>
        <v>3</v>
      </c>
      <c r="P147" s="4">
        <f>LOOKUP(J147,stats!$A$2:$B$12)</f>
        <v>29</v>
      </c>
      <c r="Q147" s="4">
        <f>LOOKUP(K147,stats!$A$2:$B$12)</f>
        <v>11</v>
      </c>
      <c r="R147" s="4">
        <f>LOOKUP(L147,stats!$A$2:$B$12)</f>
        <v>5</v>
      </c>
      <c r="S147" s="4">
        <f>O147*P147*Q147*R147</f>
        <v>4785</v>
      </c>
      <c r="U147" s="2" t="str">
        <f t="shared" si="29"/>
        <v/>
      </c>
      <c r="V147" s="2" t="str">
        <f t="shared" si="29"/>
        <v>X</v>
      </c>
      <c r="W147" s="2" t="str">
        <f t="shared" si="29"/>
        <v>X</v>
      </c>
      <c r="X147" s="2" t="str">
        <f t="shared" si="29"/>
        <v/>
      </c>
      <c r="Y147" s="2" t="str">
        <f t="shared" si="29"/>
        <v>X</v>
      </c>
      <c r="Z147" s="2" t="str">
        <f t="shared" si="29"/>
        <v/>
      </c>
      <c r="AA147" s="2" t="str">
        <f t="shared" si="29"/>
        <v/>
      </c>
      <c r="AB147" s="2" t="str">
        <f t="shared" si="29"/>
        <v/>
      </c>
      <c r="AC147" s="2" t="str">
        <f t="shared" si="29"/>
        <v/>
      </c>
      <c r="AD147" s="2" t="str">
        <f t="shared" si="29"/>
        <v>X</v>
      </c>
      <c r="AE147" s="2" t="str">
        <f t="shared" si="29"/>
        <v/>
      </c>
    </row>
    <row r="148" spans="1:31" x14ac:dyDescent="0.3">
      <c r="A148" s="4" t="s">
        <v>808</v>
      </c>
      <c r="B148" s="2" t="s">
        <v>553</v>
      </c>
      <c r="C148" s="2" t="s">
        <v>586</v>
      </c>
      <c r="D148" s="2" t="s">
        <v>587</v>
      </c>
      <c r="E148" s="5">
        <v>39260</v>
      </c>
      <c r="F148" s="2" t="s">
        <v>161</v>
      </c>
      <c r="G148" s="2" t="s">
        <v>10</v>
      </c>
      <c r="H148" s="2" t="s">
        <v>1090</v>
      </c>
      <c r="I148" s="2"/>
      <c r="J148" s="2"/>
      <c r="K148" s="2"/>
      <c r="L148" s="2"/>
      <c r="M148" s="2"/>
    </row>
    <row r="149" spans="1:31" x14ac:dyDescent="0.3">
      <c r="A149" s="4" t="s">
        <v>809</v>
      </c>
      <c r="B149" s="2" t="s">
        <v>553</v>
      </c>
      <c r="C149" s="2" t="s">
        <v>588</v>
      </c>
      <c r="D149" s="2" t="s">
        <v>280</v>
      </c>
      <c r="E149" s="5">
        <v>39378</v>
      </c>
      <c r="F149" s="2" t="s">
        <v>14</v>
      </c>
      <c r="G149" s="2"/>
      <c r="H149" s="2"/>
      <c r="I149" s="2" t="s">
        <v>18</v>
      </c>
      <c r="J149" s="2" t="s">
        <v>29</v>
      </c>
      <c r="K149" s="2" t="s">
        <v>24</v>
      </c>
      <c r="L149" s="2" t="s">
        <v>30</v>
      </c>
      <c r="M149" s="2" t="s">
        <v>19</v>
      </c>
      <c r="O149" s="4">
        <f>LOOKUP(I149,stats!$A$2:$B$12)</f>
        <v>31</v>
      </c>
      <c r="P149" s="4">
        <f>LOOKUP(J149,stats!$A$2:$B$12)</f>
        <v>3</v>
      </c>
      <c r="Q149" s="4">
        <f>LOOKUP(K149,stats!$A$2:$B$12)</f>
        <v>2</v>
      </c>
      <c r="R149" s="4">
        <f>LOOKUP(L149,stats!$A$2:$B$12)</f>
        <v>29</v>
      </c>
      <c r="S149" s="4">
        <f>O149*P149*Q149*R149</f>
        <v>5394</v>
      </c>
      <c r="U149" s="2" t="str">
        <f t="shared" ref="U149:AE151" si="30">IF(INT($S149/U$1)=$S149/U$1,"X","")</f>
        <v>X</v>
      </c>
      <c r="V149" s="2" t="str">
        <f t="shared" si="30"/>
        <v>X</v>
      </c>
      <c r="W149" s="2" t="str">
        <f t="shared" si="30"/>
        <v/>
      </c>
      <c r="X149" s="2" t="str">
        <f t="shared" si="30"/>
        <v/>
      </c>
      <c r="Y149" s="2" t="str">
        <f t="shared" si="30"/>
        <v/>
      </c>
      <c r="Z149" s="2" t="str">
        <f t="shared" si="30"/>
        <v/>
      </c>
      <c r="AA149" s="2" t="str">
        <f t="shared" si="30"/>
        <v/>
      </c>
      <c r="AB149" s="2" t="str">
        <f t="shared" si="30"/>
        <v/>
      </c>
      <c r="AC149" s="2" t="str">
        <f t="shared" si="30"/>
        <v/>
      </c>
      <c r="AD149" s="2" t="str">
        <f t="shared" si="30"/>
        <v>X</v>
      </c>
      <c r="AE149" s="2" t="str">
        <f t="shared" si="30"/>
        <v>X</v>
      </c>
    </row>
    <row r="150" spans="1:31" x14ac:dyDescent="0.3">
      <c r="A150" s="4" t="s">
        <v>810</v>
      </c>
      <c r="B150" s="2" t="s">
        <v>553</v>
      </c>
      <c r="C150" s="2" t="s">
        <v>589</v>
      </c>
      <c r="D150" s="2" t="s">
        <v>590</v>
      </c>
      <c r="E150" s="5">
        <v>39282</v>
      </c>
      <c r="F150" s="2" t="s">
        <v>14</v>
      </c>
      <c r="G150" s="2"/>
      <c r="H150" s="2"/>
      <c r="I150" s="2" t="s">
        <v>24</v>
      </c>
      <c r="J150" s="2" t="s">
        <v>34</v>
      </c>
      <c r="K150" s="2" t="s">
        <v>22</v>
      </c>
      <c r="L150" s="2" t="s">
        <v>30</v>
      </c>
      <c r="M150" s="2" t="s">
        <v>19</v>
      </c>
      <c r="O150" s="4">
        <f>LOOKUP(I150,stats!$A$2:$B$12)</f>
        <v>2</v>
      </c>
      <c r="P150" s="4">
        <f>LOOKUP(J150,stats!$A$2:$B$12)</f>
        <v>13</v>
      </c>
      <c r="Q150" s="4">
        <f>LOOKUP(K150,stats!$A$2:$B$12)</f>
        <v>19</v>
      </c>
      <c r="R150" s="4">
        <f>LOOKUP(L150,stats!$A$2:$B$12)</f>
        <v>29</v>
      </c>
      <c r="S150" s="4">
        <f>O150*P150*Q150*R150</f>
        <v>14326</v>
      </c>
      <c r="U150" s="2" t="str">
        <f t="shared" si="30"/>
        <v>X</v>
      </c>
      <c r="V150" s="2" t="str">
        <f t="shared" si="30"/>
        <v/>
      </c>
      <c r="W150" s="2" t="str">
        <f t="shared" si="30"/>
        <v/>
      </c>
      <c r="X150" s="2" t="str">
        <f t="shared" si="30"/>
        <v/>
      </c>
      <c r="Y150" s="2" t="str">
        <f t="shared" si="30"/>
        <v/>
      </c>
      <c r="Z150" s="2" t="str">
        <f t="shared" si="30"/>
        <v>X</v>
      </c>
      <c r="AA150" s="2" t="str">
        <f t="shared" si="30"/>
        <v/>
      </c>
      <c r="AB150" s="2" t="str">
        <f t="shared" si="30"/>
        <v>X</v>
      </c>
      <c r="AC150" s="2" t="str">
        <f t="shared" si="30"/>
        <v/>
      </c>
      <c r="AD150" s="2" t="str">
        <f t="shared" si="30"/>
        <v>X</v>
      </c>
      <c r="AE150" s="2" t="str">
        <f t="shared" si="30"/>
        <v/>
      </c>
    </row>
    <row r="151" spans="1:31" x14ac:dyDescent="0.3">
      <c r="A151" s="4" t="s">
        <v>811</v>
      </c>
      <c r="B151" s="2" t="s">
        <v>553</v>
      </c>
      <c r="C151" s="2" t="s">
        <v>591</v>
      </c>
      <c r="D151" s="2" t="s">
        <v>592</v>
      </c>
      <c r="E151" s="5">
        <v>39248</v>
      </c>
      <c r="F151" s="2" t="s">
        <v>14</v>
      </c>
      <c r="G151" s="2"/>
      <c r="H151" s="2"/>
      <c r="I151" s="2" t="s">
        <v>15</v>
      </c>
      <c r="J151" s="2" t="s">
        <v>17</v>
      </c>
      <c r="K151" s="2" t="s">
        <v>23</v>
      </c>
      <c r="L151" s="2" t="s">
        <v>30</v>
      </c>
      <c r="M151" s="2" t="s">
        <v>19</v>
      </c>
      <c r="O151" s="4">
        <f>LOOKUP(I151,stats!$A$2:$B$12)</f>
        <v>17</v>
      </c>
      <c r="P151" s="4">
        <f>LOOKUP(J151,stats!$A$2:$B$12)</f>
        <v>7</v>
      </c>
      <c r="Q151" s="4">
        <f>LOOKUP(K151,stats!$A$2:$B$12)</f>
        <v>5</v>
      </c>
      <c r="R151" s="4">
        <f>LOOKUP(L151,stats!$A$2:$B$12)</f>
        <v>29</v>
      </c>
      <c r="S151" s="4">
        <f>O151*P151*Q151*R151</f>
        <v>17255</v>
      </c>
      <c r="U151" s="2" t="str">
        <f t="shared" si="30"/>
        <v/>
      </c>
      <c r="V151" s="2" t="str">
        <f t="shared" si="30"/>
        <v/>
      </c>
      <c r="W151" s="2" t="str">
        <f t="shared" si="30"/>
        <v>X</v>
      </c>
      <c r="X151" s="2" t="str">
        <f t="shared" si="30"/>
        <v>X</v>
      </c>
      <c r="Y151" s="2" t="str">
        <f t="shared" si="30"/>
        <v/>
      </c>
      <c r="Z151" s="2" t="str">
        <f t="shared" si="30"/>
        <v/>
      </c>
      <c r="AA151" s="2" t="str">
        <f t="shared" si="30"/>
        <v>X</v>
      </c>
      <c r="AB151" s="2" t="str">
        <f t="shared" si="30"/>
        <v/>
      </c>
      <c r="AC151" s="2" t="str">
        <f t="shared" si="30"/>
        <v/>
      </c>
      <c r="AD151" s="2" t="str">
        <f t="shared" si="30"/>
        <v>X</v>
      </c>
      <c r="AE151" s="2" t="str">
        <f t="shared" si="30"/>
        <v/>
      </c>
    </row>
    <row r="152" spans="1:31" x14ac:dyDescent="0.3">
      <c r="A152" s="4" t="s">
        <v>812</v>
      </c>
      <c r="B152" s="2" t="s">
        <v>553</v>
      </c>
      <c r="C152" s="2" t="s">
        <v>593</v>
      </c>
      <c r="D152" s="2" t="s">
        <v>594</v>
      </c>
      <c r="E152" s="5">
        <v>39411</v>
      </c>
      <c r="F152" s="54" t="s">
        <v>10</v>
      </c>
      <c r="G152" s="2"/>
      <c r="H152" s="2"/>
      <c r="I152" s="2"/>
      <c r="J152" s="2"/>
      <c r="K152" s="2"/>
      <c r="L152" s="2"/>
      <c r="M152" s="2"/>
    </row>
    <row r="153" spans="1:31" x14ac:dyDescent="0.3">
      <c r="A153" s="4" t="s">
        <v>813</v>
      </c>
      <c r="B153" s="2" t="s">
        <v>553</v>
      </c>
      <c r="C153" s="2" t="s">
        <v>545</v>
      </c>
      <c r="D153" s="2" t="s">
        <v>595</v>
      </c>
      <c r="E153" s="5">
        <v>39127</v>
      </c>
      <c r="F153" s="2" t="s">
        <v>14</v>
      </c>
      <c r="G153" s="2"/>
      <c r="H153" s="2"/>
      <c r="I153" s="2" t="s">
        <v>15</v>
      </c>
      <c r="J153" s="2" t="s">
        <v>16</v>
      </c>
      <c r="K153" s="2" t="s">
        <v>18</v>
      </c>
      <c r="L153" s="2" t="s">
        <v>24</v>
      </c>
      <c r="M153" s="2" t="s">
        <v>19</v>
      </c>
      <c r="O153" s="4">
        <f>LOOKUP(I153,stats!$A$2:$B$12)</f>
        <v>17</v>
      </c>
      <c r="P153" s="4">
        <f>LOOKUP(J153,stats!$A$2:$B$12)</f>
        <v>23</v>
      </c>
      <c r="Q153" s="4">
        <f>LOOKUP(K153,stats!$A$2:$B$12)</f>
        <v>31</v>
      </c>
      <c r="R153" s="4">
        <f>LOOKUP(L153,stats!$A$2:$B$12)</f>
        <v>2</v>
      </c>
      <c r="S153" s="4">
        <f>O153*P153*Q153*R153</f>
        <v>24242</v>
      </c>
      <c r="U153" s="2" t="str">
        <f t="shared" ref="U153:AE157" si="31">IF(INT($S153/U$1)=$S153/U$1,"X","")</f>
        <v>X</v>
      </c>
      <c r="V153" s="2" t="str">
        <f t="shared" si="31"/>
        <v/>
      </c>
      <c r="W153" s="2" t="str">
        <f t="shared" si="31"/>
        <v/>
      </c>
      <c r="X153" s="2" t="str">
        <f t="shared" si="31"/>
        <v/>
      </c>
      <c r="Y153" s="2" t="str">
        <f t="shared" si="31"/>
        <v/>
      </c>
      <c r="Z153" s="2" t="str">
        <f t="shared" si="31"/>
        <v/>
      </c>
      <c r="AA153" s="2" t="str">
        <f t="shared" si="31"/>
        <v>X</v>
      </c>
      <c r="AB153" s="2" t="str">
        <f t="shared" si="31"/>
        <v/>
      </c>
      <c r="AC153" s="2" t="str">
        <f t="shared" si="31"/>
        <v>X</v>
      </c>
      <c r="AD153" s="2" t="str">
        <f t="shared" si="31"/>
        <v/>
      </c>
      <c r="AE153" s="2" t="str">
        <f t="shared" si="31"/>
        <v>X</v>
      </c>
    </row>
    <row r="154" spans="1:31" x14ac:dyDescent="0.3">
      <c r="A154" s="4" t="s">
        <v>814</v>
      </c>
      <c r="B154" s="2" t="s">
        <v>553</v>
      </c>
      <c r="C154" s="2" t="s">
        <v>596</v>
      </c>
      <c r="D154" s="2" t="s">
        <v>597</v>
      </c>
      <c r="E154" s="5">
        <v>39109</v>
      </c>
      <c r="F154" s="2" t="s">
        <v>14</v>
      </c>
      <c r="G154" s="2"/>
      <c r="H154" s="2"/>
      <c r="I154" s="2" t="s">
        <v>15</v>
      </c>
      <c r="J154" s="2" t="s">
        <v>16</v>
      </c>
      <c r="K154" s="2" t="s">
        <v>18</v>
      </c>
      <c r="L154" s="2" t="s">
        <v>24</v>
      </c>
      <c r="M154" s="2" t="s">
        <v>19</v>
      </c>
      <c r="O154" s="4">
        <f>LOOKUP(I154,stats!$A$2:$B$12)</f>
        <v>17</v>
      </c>
      <c r="P154" s="4">
        <f>LOOKUP(J154,stats!$A$2:$B$12)</f>
        <v>23</v>
      </c>
      <c r="Q154" s="4">
        <f>LOOKUP(K154,stats!$A$2:$B$12)</f>
        <v>31</v>
      </c>
      <c r="R154" s="4">
        <f>LOOKUP(L154,stats!$A$2:$B$12)</f>
        <v>2</v>
      </c>
      <c r="S154" s="4">
        <f>O154*P154*Q154*R154</f>
        <v>24242</v>
      </c>
      <c r="U154" s="2" t="str">
        <f t="shared" si="31"/>
        <v>X</v>
      </c>
      <c r="V154" s="2" t="str">
        <f t="shared" si="31"/>
        <v/>
      </c>
      <c r="W154" s="2" t="str">
        <f t="shared" si="31"/>
        <v/>
      </c>
      <c r="X154" s="2" t="str">
        <f t="shared" si="31"/>
        <v/>
      </c>
      <c r="Y154" s="2" t="str">
        <f t="shared" si="31"/>
        <v/>
      </c>
      <c r="Z154" s="2" t="str">
        <f t="shared" si="31"/>
        <v/>
      </c>
      <c r="AA154" s="2" t="str">
        <f t="shared" si="31"/>
        <v>X</v>
      </c>
      <c r="AB154" s="2" t="str">
        <f t="shared" si="31"/>
        <v/>
      </c>
      <c r="AC154" s="2" t="str">
        <f t="shared" si="31"/>
        <v>X</v>
      </c>
      <c r="AD154" s="2" t="str">
        <f t="shared" si="31"/>
        <v/>
      </c>
      <c r="AE154" s="2" t="str">
        <f t="shared" si="31"/>
        <v>X</v>
      </c>
    </row>
    <row r="155" spans="1:31" x14ac:dyDescent="0.3">
      <c r="A155" s="4" t="s">
        <v>815</v>
      </c>
      <c r="B155" s="2" t="s">
        <v>553</v>
      </c>
      <c r="C155" s="2" t="s">
        <v>598</v>
      </c>
      <c r="D155" s="2" t="s">
        <v>599</v>
      </c>
      <c r="E155" s="5">
        <v>39100</v>
      </c>
      <c r="F155" s="2" t="s">
        <v>14</v>
      </c>
      <c r="G155" s="2"/>
      <c r="H155" s="2"/>
      <c r="I155" s="2" t="s">
        <v>29</v>
      </c>
      <c r="J155" s="2" t="s">
        <v>30</v>
      </c>
      <c r="K155" s="2" t="s">
        <v>67</v>
      </c>
      <c r="L155" s="2" t="s">
        <v>24</v>
      </c>
      <c r="M155" s="2" t="s">
        <v>19</v>
      </c>
      <c r="O155" s="4">
        <f>LOOKUP(I155,stats!$A$2:$B$12)</f>
        <v>3</v>
      </c>
      <c r="P155" s="4">
        <f>LOOKUP(J155,stats!$A$2:$B$12)</f>
        <v>29</v>
      </c>
      <c r="Q155" s="4">
        <f>LOOKUP(K155,stats!$A$2:$B$12)</f>
        <v>11</v>
      </c>
      <c r="R155" s="4">
        <f>LOOKUP(L155,stats!$A$2:$B$12)</f>
        <v>2</v>
      </c>
      <c r="S155" s="4">
        <f>O155*P155*Q155*R155</f>
        <v>1914</v>
      </c>
      <c r="U155" s="2" t="str">
        <f t="shared" si="31"/>
        <v>X</v>
      </c>
      <c r="V155" s="2" t="str">
        <f t="shared" si="31"/>
        <v>X</v>
      </c>
      <c r="W155" s="2" t="str">
        <f t="shared" si="31"/>
        <v/>
      </c>
      <c r="X155" s="2" t="str">
        <f t="shared" si="31"/>
        <v/>
      </c>
      <c r="Y155" s="2" t="str">
        <f t="shared" si="31"/>
        <v>X</v>
      </c>
      <c r="Z155" s="2" t="str">
        <f t="shared" si="31"/>
        <v/>
      </c>
      <c r="AA155" s="2" t="str">
        <f t="shared" si="31"/>
        <v/>
      </c>
      <c r="AB155" s="2" t="str">
        <f t="shared" si="31"/>
        <v/>
      </c>
      <c r="AC155" s="2" t="str">
        <f t="shared" si="31"/>
        <v/>
      </c>
      <c r="AD155" s="2" t="str">
        <f t="shared" si="31"/>
        <v>X</v>
      </c>
      <c r="AE155" s="2" t="str">
        <f t="shared" si="31"/>
        <v/>
      </c>
    </row>
    <row r="156" spans="1:31" x14ac:dyDescent="0.3">
      <c r="A156" s="4" t="s">
        <v>816</v>
      </c>
      <c r="B156" s="2" t="s">
        <v>553</v>
      </c>
      <c r="C156" s="2" t="s">
        <v>600</v>
      </c>
      <c r="D156" s="2" t="s">
        <v>529</v>
      </c>
      <c r="E156" s="5">
        <v>39157</v>
      </c>
      <c r="F156" s="2" t="s">
        <v>14</v>
      </c>
      <c r="G156" s="2"/>
      <c r="H156" s="2"/>
      <c r="I156" s="2" t="s">
        <v>15</v>
      </c>
      <c r="J156" s="2" t="s">
        <v>24</v>
      </c>
      <c r="K156" s="2" t="s">
        <v>18</v>
      </c>
      <c r="L156" s="2" t="s">
        <v>34</v>
      </c>
      <c r="M156" s="2" t="s">
        <v>19</v>
      </c>
      <c r="O156" s="4">
        <f>LOOKUP(I156,stats!$A$2:$B$12)</f>
        <v>17</v>
      </c>
      <c r="P156" s="4">
        <f>LOOKUP(J156,stats!$A$2:$B$12)</f>
        <v>2</v>
      </c>
      <c r="Q156" s="4">
        <f>LOOKUP(K156,stats!$A$2:$B$12)</f>
        <v>31</v>
      </c>
      <c r="R156" s="4">
        <f>LOOKUP(L156,stats!$A$2:$B$12)</f>
        <v>13</v>
      </c>
      <c r="S156" s="4">
        <f>O156*P156*Q156*R156</f>
        <v>13702</v>
      </c>
      <c r="U156" s="2" t="str">
        <f t="shared" si="31"/>
        <v>X</v>
      </c>
      <c r="V156" s="2" t="str">
        <f t="shared" si="31"/>
        <v/>
      </c>
      <c r="W156" s="2" t="str">
        <f t="shared" si="31"/>
        <v/>
      </c>
      <c r="X156" s="2" t="str">
        <f t="shared" si="31"/>
        <v/>
      </c>
      <c r="Y156" s="2" t="str">
        <f t="shared" si="31"/>
        <v/>
      </c>
      <c r="Z156" s="2" t="str">
        <f t="shared" si="31"/>
        <v>X</v>
      </c>
      <c r="AA156" s="2" t="str">
        <f t="shared" si="31"/>
        <v>X</v>
      </c>
      <c r="AB156" s="2" t="str">
        <f t="shared" si="31"/>
        <v/>
      </c>
      <c r="AC156" s="2" t="str">
        <f t="shared" si="31"/>
        <v/>
      </c>
      <c r="AD156" s="2" t="str">
        <f t="shared" si="31"/>
        <v/>
      </c>
      <c r="AE156" s="2" t="str">
        <f t="shared" si="31"/>
        <v>X</v>
      </c>
    </row>
    <row r="157" spans="1:31" x14ac:dyDescent="0.3">
      <c r="A157" s="4" t="s">
        <v>817</v>
      </c>
      <c r="B157" s="2" t="s">
        <v>553</v>
      </c>
      <c r="C157" s="2" t="s">
        <v>601</v>
      </c>
      <c r="D157" s="2" t="s">
        <v>602</v>
      </c>
      <c r="E157" s="5">
        <v>39376</v>
      </c>
      <c r="F157" s="2" t="s">
        <v>14</v>
      </c>
      <c r="G157" s="2"/>
      <c r="H157" s="2"/>
      <c r="I157" s="2" t="s">
        <v>24</v>
      </c>
      <c r="J157" s="2" t="s">
        <v>17</v>
      </c>
      <c r="K157" s="2" t="s">
        <v>15</v>
      </c>
      <c r="L157" s="2" t="s">
        <v>29</v>
      </c>
      <c r="M157" s="2" t="s">
        <v>232</v>
      </c>
      <c r="O157" s="4">
        <f>LOOKUP(I157,stats!$A$2:$B$12)</f>
        <v>2</v>
      </c>
      <c r="P157" s="4">
        <f>LOOKUP(J157,stats!$A$2:$B$12)</f>
        <v>7</v>
      </c>
      <c r="Q157" s="4">
        <f>LOOKUP(K157,stats!$A$2:$B$12)</f>
        <v>17</v>
      </c>
      <c r="R157" s="4">
        <f>LOOKUP(L157,stats!$A$2:$B$12)</f>
        <v>3</v>
      </c>
      <c r="S157" s="4">
        <f>O157*P157*Q157*R157</f>
        <v>714</v>
      </c>
      <c r="U157" s="2" t="str">
        <f t="shared" si="31"/>
        <v>X</v>
      </c>
      <c r="V157" s="2" t="str">
        <f t="shared" si="31"/>
        <v>X</v>
      </c>
      <c r="W157" s="2" t="str">
        <f t="shared" si="31"/>
        <v/>
      </c>
      <c r="X157" s="2" t="str">
        <f t="shared" si="31"/>
        <v>X</v>
      </c>
      <c r="Y157" s="2" t="str">
        <f t="shared" si="31"/>
        <v/>
      </c>
      <c r="Z157" s="2" t="str">
        <f t="shared" si="31"/>
        <v/>
      </c>
      <c r="AA157" s="2" t="str">
        <f t="shared" si="31"/>
        <v>X</v>
      </c>
      <c r="AB157" s="2" t="str">
        <f t="shared" si="31"/>
        <v/>
      </c>
      <c r="AC157" s="2" t="str">
        <f t="shared" si="31"/>
        <v/>
      </c>
      <c r="AD157" s="2" t="str">
        <f t="shared" si="31"/>
        <v/>
      </c>
      <c r="AE157" s="2" t="str">
        <f t="shared" si="31"/>
        <v/>
      </c>
    </row>
    <row r="158" spans="1:31" x14ac:dyDescent="0.3">
      <c r="A158" s="4" t="s">
        <v>818</v>
      </c>
      <c r="B158" s="2" t="s">
        <v>553</v>
      </c>
      <c r="C158" s="2" t="s">
        <v>603</v>
      </c>
      <c r="D158" s="2" t="s">
        <v>604</v>
      </c>
      <c r="E158" s="5">
        <v>39152</v>
      </c>
      <c r="F158" s="2" t="s">
        <v>10</v>
      </c>
      <c r="G158" s="2" t="s">
        <v>60</v>
      </c>
      <c r="H158" s="2"/>
      <c r="I158" s="2"/>
      <c r="J158" s="2"/>
      <c r="K158" s="2"/>
      <c r="L158" s="2"/>
      <c r="M158" s="2"/>
    </row>
    <row r="159" spans="1:31" x14ac:dyDescent="0.3">
      <c r="A159" s="4" t="s">
        <v>819</v>
      </c>
      <c r="B159" s="2" t="s">
        <v>553</v>
      </c>
      <c r="C159" s="2" t="s">
        <v>605</v>
      </c>
      <c r="D159" s="2" t="s">
        <v>348</v>
      </c>
      <c r="E159" s="5">
        <v>39085</v>
      </c>
      <c r="F159" s="2" t="s">
        <v>14</v>
      </c>
      <c r="G159" s="2" t="s">
        <v>606</v>
      </c>
      <c r="H159" s="2"/>
      <c r="I159" s="2" t="s">
        <v>17</v>
      </c>
      <c r="J159" s="2" t="s">
        <v>24</v>
      </c>
      <c r="K159" s="2" t="s">
        <v>23</v>
      </c>
      <c r="L159" s="2" t="s">
        <v>29</v>
      </c>
      <c r="M159" s="2" t="s">
        <v>516</v>
      </c>
      <c r="O159" s="4">
        <f>LOOKUP(I159,stats!$A$2:$B$12)</f>
        <v>7</v>
      </c>
      <c r="P159" s="4">
        <f>LOOKUP(J159,stats!$A$2:$B$12)</f>
        <v>2</v>
      </c>
      <c r="Q159" s="4">
        <f>LOOKUP(K159,stats!$A$2:$B$12)</f>
        <v>5</v>
      </c>
      <c r="R159" s="4">
        <f>LOOKUP(L159,stats!$A$2:$B$12)</f>
        <v>3</v>
      </c>
      <c r="S159" s="4">
        <f>O159*P159*Q159*R159</f>
        <v>210</v>
      </c>
      <c r="U159" s="2" t="str">
        <f t="shared" ref="U159:AE160" si="32">IF(INT($S159/U$1)=$S159/U$1,"X","")</f>
        <v>X</v>
      </c>
      <c r="V159" s="2" t="str">
        <f t="shared" si="32"/>
        <v>X</v>
      </c>
      <c r="W159" s="2" t="str">
        <f t="shared" si="32"/>
        <v>X</v>
      </c>
      <c r="X159" s="2" t="str">
        <f t="shared" si="32"/>
        <v>X</v>
      </c>
      <c r="Y159" s="2" t="str">
        <f t="shared" si="32"/>
        <v/>
      </c>
      <c r="Z159" s="2" t="str">
        <f t="shared" si="32"/>
        <v/>
      </c>
      <c r="AA159" s="2" t="str">
        <f t="shared" si="32"/>
        <v/>
      </c>
      <c r="AB159" s="2" t="str">
        <f t="shared" si="32"/>
        <v/>
      </c>
      <c r="AC159" s="2" t="str">
        <f t="shared" si="32"/>
        <v/>
      </c>
      <c r="AD159" s="2" t="str">
        <f t="shared" si="32"/>
        <v/>
      </c>
      <c r="AE159" s="2" t="str">
        <f t="shared" si="32"/>
        <v/>
      </c>
    </row>
    <row r="160" spans="1:31" x14ac:dyDescent="0.3">
      <c r="A160" s="4" t="s">
        <v>820</v>
      </c>
      <c r="B160" s="2" t="s">
        <v>278</v>
      </c>
      <c r="C160" s="2" t="s">
        <v>279</v>
      </c>
      <c r="D160" s="2" t="s">
        <v>280</v>
      </c>
      <c r="E160" s="5">
        <v>39446</v>
      </c>
      <c r="F160" s="2" t="s">
        <v>14</v>
      </c>
      <c r="G160" s="2"/>
      <c r="H160" s="2"/>
      <c r="I160" s="2" t="s">
        <v>22</v>
      </c>
      <c r="J160" s="2" t="s">
        <v>15</v>
      </c>
      <c r="K160" s="2" t="s">
        <v>18</v>
      </c>
      <c r="L160" s="2" t="s">
        <v>19</v>
      </c>
      <c r="M160" s="2" t="s">
        <v>19</v>
      </c>
      <c r="O160" s="4">
        <f>LOOKUP(I160,stats!$A$2:$B$12)</f>
        <v>19</v>
      </c>
      <c r="P160" s="4">
        <f>LOOKUP(J160,stats!$A$2:$B$12)</f>
        <v>17</v>
      </c>
      <c r="Q160" s="4">
        <f>LOOKUP(K160,stats!$A$2:$B$12)</f>
        <v>31</v>
      </c>
      <c r="R160" s="4">
        <v>1</v>
      </c>
      <c r="S160" s="4">
        <f>O160*P160*Q160*R160</f>
        <v>10013</v>
      </c>
      <c r="U160" s="2" t="str">
        <f t="shared" si="32"/>
        <v/>
      </c>
      <c r="V160" s="2" t="str">
        <f t="shared" si="32"/>
        <v/>
      </c>
      <c r="W160" s="2" t="str">
        <f t="shared" si="32"/>
        <v/>
      </c>
      <c r="X160" s="2" t="str">
        <f t="shared" si="32"/>
        <v/>
      </c>
      <c r="Y160" s="2" t="str">
        <f t="shared" si="32"/>
        <v/>
      </c>
      <c r="Z160" s="2" t="str">
        <f t="shared" si="32"/>
        <v/>
      </c>
      <c r="AA160" s="2" t="str">
        <f t="shared" si="32"/>
        <v>X</v>
      </c>
      <c r="AB160" s="2" t="str">
        <f t="shared" si="32"/>
        <v>X</v>
      </c>
      <c r="AC160" s="2" t="str">
        <f t="shared" si="32"/>
        <v/>
      </c>
      <c r="AD160" s="2" t="str">
        <f t="shared" si="32"/>
        <v/>
      </c>
      <c r="AE160" s="2" t="str">
        <f t="shared" si="32"/>
        <v>X</v>
      </c>
    </row>
    <row r="161" spans="1:31" x14ac:dyDescent="0.3">
      <c r="A161" s="13" t="s">
        <v>821</v>
      </c>
      <c r="B161" s="52" t="s">
        <v>278</v>
      </c>
      <c r="C161" s="52" t="s">
        <v>281</v>
      </c>
      <c r="D161" s="52" t="s">
        <v>282</v>
      </c>
      <c r="E161" s="53">
        <v>39430</v>
      </c>
      <c r="F161" s="52" t="s">
        <v>45</v>
      </c>
      <c r="G161" s="2"/>
      <c r="H161" s="2" t="s">
        <v>1011</v>
      </c>
      <c r="I161" s="2"/>
      <c r="J161" s="2"/>
      <c r="K161" s="2"/>
      <c r="L161" s="2"/>
      <c r="M161" s="2"/>
    </row>
    <row r="162" spans="1:31" x14ac:dyDescent="0.3">
      <c r="A162" s="4" t="s">
        <v>822</v>
      </c>
      <c r="B162" s="2" t="s">
        <v>278</v>
      </c>
      <c r="C162" s="2" t="s">
        <v>283</v>
      </c>
      <c r="D162" s="2" t="s">
        <v>284</v>
      </c>
      <c r="E162" s="5">
        <v>39241</v>
      </c>
      <c r="F162" s="15" t="s">
        <v>10</v>
      </c>
      <c r="G162" s="2" t="s">
        <v>60</v>
      </c>
      <c r="H162" s="2"/>
      <c r="I162" s="2"/>
      <c r="J162" s="2"/>
      <c r="K162" s="2"/>
      <c r="L162" s="2"/>
      <c r="M162" s="2"/>
    </row>
    <row r="163" spans="1:31" x14ac:dyDescent="0.3">
      <c r="A163" s="4" t="s">
        <v>823</v>
      </c>
      <c r="B163" s="2" t="s">
        <v>278</v>
      </c>
      <c r="C163" s="2" t="s">
        <v>285</v>
      </c>
      <c r="D163" s="2" t="s">
        <v>122</v>
      </c>
      <c r="E163" s="5">
        <v>39128</v>
      </c>
      <c r="F163" s="2" t="s">
        <v>14</v>
      </c>
      <c r="G163" s="2"/>
      <c r="H163" s="2"/>
      <c r="I163" s="2" t="s">
        <v>67</v>
      </c>
      <c r="J163" s="2" t="s">
        <v>29</v>
      </c>
      <c r="K163" s="2" t="s">
        <v>23</v>
      </c>
      <c r="L163" s="2" t="s">
        <v>19</v>
      </c>
      <c r="M163" s="2" t="s">
        <v>19</v>
      </c>
      <c r="O163" s="4">
        <f>LOOKUP(I163,stats!$A$2:$B$12)</f>
        <v>11</v>
      </c>
      <c r="P163" s="4">
        <f>LOOKUP(J163,stats!$A$2:$B$12)</f>
        <v>3</v>
      </c>
      <c r="Q163" s="4">
        <f>LOOKUP(K163,stats!$A$2:$B$12)</f>
        <v>5</v>
      </c>
      <c r="R163" s="4">
        <v>1</v>
      </c>
      <c r="S163" s="4">
        <f>O163*P163*Q163*R163</f>
        <v>165</v>
      </c>
      <c r="U163" s="2" t="str">
        <f t="shared" ref="U163:AE166" si="33">IF(INT($S163/U$1)=$S163/U$1,"X","")</f>
        <v/>
      </c>
      <c r="V163" s="2" t="str">
        <f t="shared" si="33"/>
        <v>X</v>
      </c>
      <c r="W163" s="2" t="str">
        <f t="shared" si="33"/>
        <v>X</v>
      </c>
      <c r="X163" s="2" t="str">
        <f t="shared" si="33"/>
        <v/>
      </c>
      <c r="Y163" s="2" t="str">
        <f t="shared" si="33"/>
        <v>X</v>
      </c>
      <c r="Z163" s="2" t="str">
        <f t="shared" si="33"/>
        <v/>
      </c>
      <c r="AA163" s="2" t="str">
        <f t="shared" si="33"/>
        <v/>
      </c>
      <c r="AB163" s="2" t="str">
        <f t="shared" si="33"/>
        <v/>
      </c>
      <c r="AC163" s="2" t="str">
        <f t="shared" si="33"/>
        <v/>
      </c>
      <c r="AD163" s="2" t="str">
        <f t="shared" si="33"/>
        <v/>
      </c>
      <c r="AE163" s="2" t="str">
        <f t="shared" si="33"/>
        <v/>
      </c>
    </row>
    <row r="164" spans="1:31" x14ac:dyDescent="0.3">
      <c r="A164" s="4" t="s">
        <v>824</v>
      </c>
      <c r="B164" s="2" t="s">
        <v>278</v>
      </c>
      <c r="C164" s="2" t="s">
        <v>286</v>
      </c>
      <c r="D164" s="2" t="s">
        <v>287</v>
      </c>
      <c r="E164" s="5">
        <v>39316</v>
      </c>
      <c r="F164" s="2" t="s">
        <v>14</v>
      </c>
      <c r="G164" s="2"/>
      <c r="H164" s="2"/>
      <c r="I164" s="2" t="s">
        <v>29</v>
      </c>
      <c r="J164" s="2" t="s">
        <v>23</v>
      </c>
      <c r="K164" s="2" t="s">
        <v>18</v>
      </c>
      <c r="L164" s="2" t="s">
        <v>30</v>
      </c>
      <c r="M164" s="2" t="s">
        <v>19</v>
      </c>
      <c r="O164" s="4">
        <f>LOOKUP(I164,stats!$A$2:$B$12)</f>
        <v>3</v>
      </c>
      <c r="P164" s="4">
        <f>LOOKUP(J164,stats!$A$2:$B$12)</f>
        <v>5</v>
      </c>
      <c r="Q164" s="4">
        <f>LOOKUP(K164,stats!$A$2:$B$12)</f>
        <v>31</v>
      </c>
      <c r="R164" s="4">
        <f>LOOKUP(L164,stats!$A$2:$B$12)</f>
        <v>29</v>
      </c>
      <c r="S164" s="4">
        <f>O164*P164*Q164*R164</f>
        <v>13485</v>
      </c>
      <c r="U164" s="2" t="str">
        <f t="shared" si="33"/>
        <v/>
      </c>
      <c r="V164" s="2" t="str">
        <f t="shared" si="33"/>
        <v>X</v>
      </c>
      <c r="W164" s="2" t="str">
        <f t="shared" si="33"/>
        <v>X</v>
      </c>
      <c r="X164" s="2" t="str">
        <f t="shared" si="33"/>
        <v/>
      </c>
      <c r="Y164" s="2" t="str">
        <f t="shared" si="33"/>
        <v/>
      </c>
      <c r="Z164" s="2" t="str">
        <f t="shared" si="33"/>
        <v/>
      </c>
      <c r="AA164" s="2" t="str">
        <f t="shared" si="33"/>
        <v/>
      </c>
      <c r="AB164" s="2" t="str">
        <f t="shared" si="33"/>
        <v/>
      </c>
      <c r="AC164" s="2" t="str">
        <f t="shared" si="33"/>
        <v/>
      </c>
      <c r="AD164" s="2" t="str">
        <f t="shared" si="33"/>
        <v>X</v>
      </c>
      <c r="AE164" s="2" t="str">
        <f t="shared" si="33"/>
        <v>X</v>
      </c>
    </row>
    <row r="165" spans="1:31" x14ac:dyDescent="0.3">
      <c r="A165" s="4" t="s">
        <v>825</v>
      </c>
      <c r="B165" s="2" t="s">
        <v>278</v>
      </c>
      <c r="C165" s="2" t="s">
        <v>288</v>
      </c>
      <c r="D165" s="2" t="s">
        <v>289</v>
      </c>
      <c r="E165" s="5">
        <v>39105</v>
      </c>
      <c r="F165" s="2" t="s">
        <v>14</v>
      </c>
      <c r="G165" s="2"/>
      <c r="H165" s="2"/>
      <c r="I165" s="2" t="s">
        <v>15</v>
      </c>
      <c r="J165" s="2" t="s">
        <v>17</v>
      </c>
      <c r="K165" s="2" t="s">
        <v>16</v>
      </c>
      <c r="L165" s="2" t="s">
        <v>24</v>
      </c>
      <c r="M165" s="2" t="s">
        <v>19</v>
      </c>
      <c r="O165" s="4">
        <f>LOOKUP(I165,stats!$A$2:$B$12)</f>
        <v>17</v>
      </c>
      <c r="P165" s="4">
        <f>LOOKUP(J165,stats!$A$2:$B$12)</f>
        <v>7</v>
      </c>
      <c r="Q165" s="4">
        <f>LOOKUP(K165,stats!$A$2:$B$12)</f>
        <v>23</v>
      </c>
      <c r="R165" s="4">
        <f>LOOKUP(L165,stats!$A$2:$B$12)</f>
        <v>2</v>
      </c>
      <c r="S165" s="4">
        <f>O165*P165*Q165*R165</f>
        <v>5474</v>
      </c>
      <c r="U165" s="2" t="str">
        <f t="shared" si="33"/>
        <v>X</v>
      </c>
      <c r="V165" s="2" t="str">
        <f t="shared" si="33"/>
        <v/>
      </c>
      <c r="W165" s="2" t="str">
        <f t="shared" si="33"/>
        <v/>
      </c>
      <c r="X165" s="2" t="str">
        <f t="shared" si="33"/>
        <v>X</v>
      </c>
      <c r="Y165" s="2" t="str">
        <f t="shared" si="33"/>
        <v/>
      </c>
      <c r="Z165" s="2" t="str">
        <f t="shared" si="33"/>
        <v/>
      </c>
      <c r="AA165" s="2" t="str">
        <f t="shared" si="33"/>
        <v>X</v>
      </c>
      <c r="AB165" s="2" t="str">
        <f t="shared" si="33"/>
        <v/>
      </c>
      <c r="AC165" s="2" t="str">
        <f t="shared" si="33"/>
        <v>X</v>
      </c>
      <c r="AD165" s="2" t="str">
        <f t="shared" si="33"/>
        <v/>
      </c>
      <c r="AE165" s="2" t="str">
        <f t="shared" si="33"/>
        <v/>
      </c>
    </row>
    <row r="166" spans="1:31" x14ac:dyDescent="0.3">
      <c r="A166" s="4" t="s">
        <v>826</v>
      </c>
      <c r="B166" s="2" t="s">
        <v>278</v>
      </c>
      <c r="C166" s="2" t="s">
        <v>290</v>
      </c>
      <c r="D166" s="2" t="s">
        <v>291</v>
      </c>
      <c r="E166" s="5">
        <v>39207</v>
      </c>
      <c r="F166" s="2" t="s">
        <v>14</v>
      </c>
      <c r="G166" s="2"/>
      <c r="H166" s="2"/>
      <c r="I166" s="2" t="s">
        <v>18</v>
      </c>
      <c r="J166" s="2" t="s">
        <v>16</v>
      </c>
      <c r="K166" s="2" t="s">
        <v>15</v>
      </c>
      <c r="L166" s="2" t="s">
        <v>17</v>
      </c>
      <c r="M166" s="2" t="s">
        <v>19</v>
      </c>
      <c r="O166" s="4">
        <f>LOOKUP(I166,stats!$A$2:$B$12)</f>
        <v>31</v>
      </c>
      <c r="P166" s="4">
        <f>LOOKUP(J166,stats!$A$2:$B$12)</f>
        <v>23</v>
      </c>
      <c r="Q166" s="4">
        <f>LOOKUP(K166,stats!$A$2:$B$12)</f>
        <v>17</v>
      </c>
      <c r="R166" s="4">
        <f>LOOKUP(L166,stats!$A$2:$B$12)</f>
        <v>7</v>
      </c>
      <c r="S166" s="4">
        <f>O166*P166*Q166*R166</f>
        <v>84847</v>
      </c>
      <c r="U166" s="2" t="str">
        <f t="shared" si="33"/>
        <v/>
      </c>
      <c r="V166" s="2" t="str">
        <f t="shared" si="33"/>
        <v/>
      </c>
      <c r="W166" s="2" t="str">
        <f t="shared" si="33"/>
        <v/>
      </c>
      <c r="X166" s="2" t="str">
        <f t="shared" si="33"/>
        <v>X</v>
      </c>
      <c r="Y166" s="2" t="str">
        <f t="shared" si="33"/>
        <v/>
      </c>
      <c r="Z166" s="2" t="str">
        <f t="shared" si="33"/>
        <v/>
      </c>
      <c r="AA166" s="2" t="str">
        <f t="shared" si="33"/>
        <v>X</v>
      </c>
      <c r="AB166" s="2" t="str">
        <f t="shared" si="33"/>
        <v/>
      </c>
      <c r="AC166" s="2" t="str">
        <f t="shared" si="33"/>
        <v>X</v>
      </c>
      <c r="AD166" s="2" t="str">
        <f t="shared" si="33"/>
        <v/>
      </c>
      <c r="AE166" s="2" t="str">
        <f t="shared" si="33"/>
        <v>X</v>
      </c>
    </row>
    <row r="167" spans="1:31" x14ac:dyDescent="0.3">
      <c r="A167" s="13" t="s">
        <v>827</v>
      </c>
      <c r="B167" s="52" t="s">
        <v>278</v>
      </c>
      <c r="C167" s="52" t="s">
        <v>292</v>
      </c>
      <c r="D167" s="52" t="s">
        <v>293</v>
      </c>
      <c r="E167" s="53">
        <v>39162</v>
      </c>
      <c r="F167" s="52" t="s">
        <v>45</v>
      </c>
      <c r="G167" s="2"/>
      <c r="H167" s="2" t="s">
        <v>1011</v>
      </c>
      <c r="I167" s="2"/>
      <c r="J167" s="2"/>
      <c r="K167" s="2"/>
      <c r="L167" s="2"/>
      <c r="M167" s="2"/>
    </row>
    <row r="168" spans="1:31" x14ac:dyDescent="0.3">
      <c r="A168" s="4" t="s">
        <v>828</v>
      </c>
      <c r="B168" s="2" t="s">
        <v>278</v>
      </c>
      <c r="C168" s="2" t="s">
        <v>294</v>
      </c>
      <c r="D168" s="2" t="s">
        <v>295</v>
      </c>
      <c r="E168" s="5">
        <v>39355</v>
      </c>
      <c r="F168" s="2" t="s">
        <v>14</v>
      </c>
      <c r="G168" s="2"/>
      <c r="H168" s="2"/>
      <c r="I168" s="2" t="s">
        <v>16</v>
      </c>
      <c r="J168" s="2" t="s">
        <v>23</v>
      </c>
      <c r="K168" s="2" t="s">
        <v>15</v>
      </c>
      <c r="L168" s="2" t="s">
        <v>18</v>
      </c>
      <c r="M168" s="2" t="s">
        <v>19</v>
      </c>
      <c r="O168" s="4">
        <f>LOOKUP(I168,stats!$A$2:$B$12)</f>
        <v>23</v>
      </c>
      <c r="P168" s="4">
        <f>LOOKUP(J168,stats!$A$2:$B$12)</f>
        <v>5</v>
      </c>
      <c r="Q168" s="4">
        <f>LOOKUP(K168,stats!$A$2:$B$12)</f>
        <v>17</v>
      </c>
      <c r="R168" s="4">
        <f>LOOKUP(L168,stats!$A$2:$B$12)</f>
        <v>31</v>
      </c>
      <c r="S168" s="4">
        <f t="shared" ref="S168:S189" si="34">O168*P168*Q168*R168</f>
        <v>60605</v>
      </c>
      <c r="U168" s="2" t="str">
        <f t="shared" ref="U168:AE177" si="35">IF(INT($S168/U$1)=$S168/U$1,"X","")</f>
        <v/>
      </c>
      <c r="V168" s="2" t="str">
        <f t="shared" si="35"/>
        <v/>
      </c>
      <c r="W168" s="2" t="str">
        <f t="shared" si="35"/>
        <v>X</v>
      </c>
      <c r="X168" s="2" t="str">
        <f t="shared" si="35"/>
        <v/>
      </c>
      <c r="Y168" s="2" t="str">
        <f t="shared" si="35"/>
        <v/>
      </c>
      <c r="Z168" s="2" t="str">
        <f t="shared" si="35"/>
        <v/>
      </c>
      <c r="AA168" s="2" t="str">
        <f t="shared" si="35"/>
        <v>X</v>
      </c>
      <c r="AB168" s="2" t="str">
        <f t="shared" si="35"/>
        <v/>
      </c>
      <c r="AC168" s="2" t="str">
        <f t="shared" si="35"/>
        <v>X</v>
      </c>
      <c r="AD168" s="2" t="str">
        <f t="shared" si="35"/>
        <v/>
      </c>
      <c r="AE168" s="2" t="str">
        <f t="shared" si="35"/>
        <v>X</v>
      </c>
    </row>
    <row r="169" spans="1:31" x14ac:dyDescent="0.3">
      <c r="A169" s="4" t="s">
        <v>829</v>
      </c>
      <c r="B169" s="2" t="s">
        <v>278</v>
      </c>
      <c r="C169" s="2" t="s">
        <v>296</v>
      </c>
      <c r="D169" s="2" t="s">
        <v>297</v>
      </c>
      <c r="E169" s="5">
        <v>39164</v>
      </c>
      <c r="F169" s="2" t="s">
        <v>14</v>
      </c>
      <c r="G169" s="2"/>
      <c r="H169" s="2"/>
      <c r="I169" s="2" t="s">
        <v>67</v>
      </c>
      <c r="J169" s="2" t="s">
        <v>30</v>
      </c>
      <c r="K169" s="2" t="s">
        <v>29</v>
      </c>
      <c r="L169" s="2" t="s">
        <v>23</v>
      </c>
      <c r="M169" s="2" t="s">
        <v>75</v>
      </c>
      <c r="O169" s="4">
        <f>LOOKUP(I169,stats!$A$2:$B$12)</f>
        <v>11</v>
      </c>
      <c r="P169" s="4">
        <f>LOOKUP(J169,stats!$A$2:$B$12)</f>
        <v>29</v>
      </c>
      <c r="Q169" s="4">
        <f>LOOKUP(K169,stats!$A$2:$B$12)</f>
        <v>3</v>
      </c>
      <c r="R169" s="4">
        <f>LOOKUP(L169,stats!$A$2:$B$12)</f>
        <v>5</v>
      </c>
      <c r="S169" s="4">
        <f t="shared" si="34"/>
        <v>4785</v>
      </c>
      <c r="U169" s="2" t="str">
        <f t="shared" si="35"/>
        <v/>
      </c>
      <c r="V169" s="2" t="str">
        <f t="shared" si="35"/>
        <v>X</v>
      </c>
      <c r="W169" s="2" t="str">
        <f t="shared" si="35"/>
        <v>X</v>
      </c>
      <c r="X169" s="2" t="str">
        <f t="shared" si="35"/>
        <v/>
      </c>
      <c r="Y169" s="2" t="str">
        <f t="shared" si="35"/>
        <v>X</v>
      </c>
      <c r="Z169" s="2" t="str">
        <f t="shared" si="35"/>
        <v/>
      </c>
      <c r="AA169" s="2" t="str">
        <f t="shared" si="35"/>
        <v/>
      </c>
      <c r="AB169" s="2" t="str">
        <f t="shared" si="35"/>
        <v/>
      </c>
      <c r="AC169" s="2" t="str">
        <f t="shared" si="35"/>
        <v/>
      </c>
      <c r="AD169" s="2" t="str">
        <f t="shared" si="35"/>
        <v>X</v>
      </c>
      <c r="AE169" s="2" t="str">
        <f t="shared" si="35"/>
        <v/>
      </c>
    </row>
    <row r="170" spans="1:31" x14ac:dyDescent="0.3">
      <c r="A170" s="4" t="s">
        <v>830</v>
      </c>
      <c r="B170" s="2" t="s">
        <v>278</v>
      </c>
      <c r="C170" s="2" t="s">
        <v>298</v>
      </c>
      <c r="D170" s="2" t="s">
        <v>299</v>
      </c>
      <c r="E170" s="5">
        <v>39402</v>
      </c>
      <c r="F170" s="2" t="s">
        <v>14</v>
      </c>
      <c r="G170" s="2"/>
      <c r="H170" s="2"/>
      <c r="I170" s="2" t="s">
        <v>15</v>
      </c>
      <c r="J170" s="2" t="s">
        <v>67</v>
      </c>
      <c r="K170" s="2" t="s">
        <v>16</v>
      </c>
      <c r="L170" s="2" t="s">
        <v>30</v>
      </c>
      <c r="M170" s="2" t="s">
        <v>19</v>
      </c>
      <c r="O170" s="4">
        <f>LOOKUP(I170,stats!$A$2:$B$12)</f>
        <v>17</v>
      </c>
      <c r="P170" s="4">
        <f>LOOKUP(J170,stats!$A$2:$B$12)</f>
        <v>11</v>
      </c>
      <c r="Q170" s="4">
        <f>LOOKUP(K170,stats!$A$2:$B$12)</f>
        <v>23</v>
      </c>
      <c r="R170" s="4">
        <f>LOOKUP(L170,stats!$A$2:$B$12)</f>
        <v>29</v>
      </c>
      <c r="S170" s="4">
        <f t="shared" si="34"/>
        <v>124729</v>
      </c>
      <c r="U170" s="2" t="str">
        <f t="shared" si="35"/>
        <v/>
      </c>
      <c r="V170" s="2" t="str">
        <f t="shared" si="35"/>
        <v/>
      </c>
      <c r="W170" s="2" t="str">
        <f t="shared" si="35"/>
        <v/>
      </c>
      <c r="X170" s="2" t="str">
        <f t="shared" si="35"/>
        <v/>
      </c>
      <c r="Y170" s="2" t="str">
        <f t="shared" si="35"/>
        <v>X</v>
      </c>
      <c r="Z170" s="2" t="str">
        <f t="shared" si="35"/>
        <v/>
      </c>
      <c r="AA170" s="2" t="str">
        <f t="shared" si="35"/>
        <v>X</v>
      </c>
      <c r="AB170" s="2" t="str">
        <f t="shared" si="35"/>
        <v/>
      </c>
      <c r="AC170" s="2" t="str">
        <f t="shared" si="35"/>
        <v>X</v>
      </c>
      <c r="AD170" s="2" t="str">
        <f t="shared" si="35"/>
        <v>X</v>
      </c>
      <c r="AE170" s="2" t="str">
        <f t="shared" si="35"/>
        <v/>
      </c>
    </row>
    <row r="171" spans="1:31" x14ac:dyDescent="0.3">
      <c r="A171" s="4" t="s">
        <v>831</v>
      </c>
      <c r="B171" s="2" t="s">
        <v>278</v>
      </c>
      <c r="C171" s="2" t="s">
        <v>300</v>
      </c>
      <c r="D171" s="2" t="s">
        <v>301</v>
      </c>
      <c r="E171" s="5">
        <v>39349</v>
      </c>
      <c r="F171" s="2" t="s">
        <v>14</v>
      </c>
      <c r="G171" s="2"/>
      <c r="H171" s="2"/>
      <c r="I171" s="2" t="s">
        <v>17</v>
      </c>
      <c r="J171" s="2" t="s">
        <v>23</v>
      </c>
      <c r="K171" s="2" t="s">
        <v>29</v>
      </c>
      <c r="L171" s="2" t="s">
        <v>18</v>
      </c>
      <c r="M171" s="2" t="s">
        <v>19</v>
      </c>
      <c r="O171" s="4">
        <f>LOOKUP(I171,stats!$A$2:$B$12)</f>
        <v>7</v>
      </c>
      <c r="P171" s="4">
        <f>LOOKUP(J171,stats!$A$2:$B$12)</f>
        <v>5</v>
      </c>
      <c r="Q171" s="4">
        <f>LOOKUP(K171,stats!$A$2:$B$12)</f>
        <v>3</v>
      </c>
      <c r="R171" s="4">
        <f>LOOKUP(L171,stats!$A$2:$B$12)</f>
        <v>31</v>
      </c>
      <c r="S171" s="4">
        <f t="shared" si="34"/>
        <v>3255</v>
      </c>
      <c r="U171" s="2" t="str">
        <f t="shared" si="35"/>
        <v/>
      </c>
      <c r="V171" s="2" t="str">
        <f t="shared" si="35"/>
        <v>X</v>
      </c>
      <c r="W171" s="2" t="str">
        <f t="shared" si="35"/>
        <v>X</v>
      </c>
      <c r="X171" s="2" t="str">
        <f t="shared" si="35"/>
        <v>X</v>
      </c>
      <c r="Y171" s="2" t="str">
        <f t="shared" si="35"/>
        <v/>
      </c>
      <c r="Z171" s="2" t="str">
        <f t="shared" si="35"/>
        <v/>
      </c>
      <c r="AA171" s="2" t="str">
        <f t="shared" si="35"/>
        <v/>
      </c>
      <c r="AB171" s="2" t="str">
        <f t="shared" si="35"/>
        <v/>
      </c>
      <c r="AC171" s="2" t="str">
        <f t="shared" si="35"/>
        <v/>
      </c>
      <c r="AD171" s="2" t="str">
        <f t="shared" si="35"/>
        <v/>
      </c>
      <c r="AE171" s="2" t="str">
        <f t="shared" si="35"/>
        <v>X</v>
      </c>
    </row>
    <row r="172" spans="1:31" x14ac:dyDescent="0.3">
      <c r="A172" s="4" t="s">
        <v>832</v>
      </c>
      <c r="B172" s="2" t="s">
        <v>278</v>
      </c>
      <c r="C172" s="2" t="s">
        <v>302</v>
      </c>
      <c r="D172" s="2" t="s">
        <v>303</v>
      </c>
      <c r="E172" s="5">
        <v>39350</v>
      </c>
      <c r="F172" s="2" t="s">
        <v>14</v>
      </c>
      <c r="G172" s="2"/>
      <c r="H172" s="2"/>
      <c r="I172" s="2" t="s">
        <v>23</v>
      </c>
      <c r="J172" s="2" t="s">
        <v>29</v>
      </c>
      <c r="K172" s="2" t="s">
        <v>30</v>
      </c>
      <c r="L172" s="2" t="s">
        <v>18</v>
      </c>
      <c r="M172" s="2" t="s">
        <v>19</v>
      </c>
      <c r="O172" s="4">
        <f>LOOKUP(I172,stats!$A$2:$B$12)</f>
        <v>5</v>
      </c>
      <c r="P172" s="4">
        <f>LOOKUP(J172,stats!$A$2:$B$12)</f>
        <v>3</v>
      </c>
      <c r="Q172" s="4">
        <f>LOOKUP(K172,stats!$A$2:$B$12)</f>
        <v>29</v>
      </c>
      <c r="R172" s="4">
        <f>LOOKUP(L172,stats!$A$2:$B$12)</f>
        <v>31</v>
      </c>
      <c r="S172" s="4">
        <f t="shared" si="34"/>
        <v>13485</v>
      </c>
      <c r="U172" s="2" t="str">
        <f t="shared" si="35"/>
        <v/>
      </c>
      <c r="V172" s="2" t="str">
        <f t="shared" si="35"/>
        <v>X</v>
      </c>
      <c r="W172" s="2" t="str">
        <f t="shared" si="35"/>
        <v>X</v>
      </c>
      <c r="X172" s="2" t="str">
        <f t="shared" si="35"/>
        <v/>
      </c>
      <c r="Y172" s="2" t="str">
        <f t="shared" si="35"/>
        <v/>
      </c>
      <c r="Z172" s="2" t="str">
        <f t="shared" si="35"/>
        <v/>
      </c>
      <c r="AA172" s="2" t="str">
        <f t="shared" si="35"/>
        <v/>
      </c>
      <c r="AB172" s="2" t="str">
        <f t="shared" si="35"/>
        <v/>
      </c>
      <c r="AC172" s="2" t="str">
        <f t="shared" si="35"/>
        <v/>
      </c>
      <c r="AD172" s="2" t="str">
        <f t="shared" si="35"/>
        <v>X</v>
      </c>
      <c r="AE172" s="2" t="str">
        <f t="shared" si="35"/>
        <v>X</v>
      </c>
    </row>
    <row r="173" spans="1:31" x14ac:dyDescent="0.3">
      <c r="A173" s="4" t="s">
        <v>833</v>
      </c>
      <c r="B173" s="2" t="s">
        <v>278</v>
      </c>
      <c r="C173" s="2" t="s">
        <v>304</v>
      </c>
      <c r="D173" s="2" t="s">
        <v>305</v>
      </c>
      <c r="E173" s="5">
        <v>39264</v>
      </c>
      <c r="F173" s="2" t="s">
        <v>14</v>
      </c>
      <c r="G173" s="2"/>
      <c r="H173" s="2"/>
      <c r="I173" s="2" t="s">
        <v>22</v>
      </c>
      <c r="J173" s="2" t="s">
        <v>15</v>
      </c>
      <c r="K173" s="2" t="s">
        <v>18</v>
      </c>
      <c r="L173" s="2" t="s">
        <v>19</v>
      </c>
      <c r="M173" s="2" t="s">
        <v>19</v>
      </c>
      <c r="O173" s="4">
        <f>LOOKUP(I173,stats!$A$2:$B$12)</f>
        <v>19</v>
      </c>
      <c r="P173" s="4">
        <f>LOOKUP(J173,stats!$A$2:$B$12)</f>
        <v>17</v>
      </c>
      <c r="Q173" s="4">
        <f>LOOKUP(K173,stats!$A$2:$B$12)</f>
        <v>31</v>
      </c>
      <c r="R173" s="4">
        <v>1</v>
      </c>
      <c r="S173" s="4">
        <f t="shared" si="34"/>
        <v>10013</v>
      </c>
      <c r="U173" s="2" t="str">
        <f t="shared" si="35"/>
        <v/>
      </c>
      <c r="V173" s="2" t="str">
        <f t="shared" si="35"/>
        <v/>
      </c>
      <c r="W173" s="2" t="str">
        <f t="shared" si="35"/>
        <v/>
      </c>
      <c r="X173" s="2" t="str">
        <f t="shared" si="35"/>
        <v/>
      </c>
      <c r="Y173" s="2" t="str">
        <f t="shared" si="35"/>
        <v/>
      </c>
      <c r="Z173" s="2" t="str">
        <f t="shared" si="35"/>
        <v/>
      </c>
      <c r="AA173" s="2" t="str">
        <f t="shared" si="35"/>
        <v>X</v>
      </c>
      <c r="AB173" s="2" t="str">
        <f t="shared" si="35"/>
        <v>X</v>
      </c>
      <c r="AC173" s="2" t="str">
        <f t="shared" si="35"/>
        <v/>
      </c>
      <c r="AD173" s="2" t="str">
        <f t="shared" si="35"/>
        <v/>
      </c>
      <c r="AE173" s="2" t="str">
        <f t="shared" si="35"/>
        <v>X</v>
      </c>
    </row>
    <row r="174" spans="1:31" x14ac:dyDescent="0.3">
      <c r="A174" s="4" t="s">
        <v>834</v>
      </c>
      <c r="B174" s="2" t="s">
        <v>278</v>
      </c>
      <c r="C174" s="2" t="s">
        <v>306</v>
      </c>
      <c r="D174" s="2" t="s">
        <v>307</v>
      </c>
      <c r="E174" s="5">
        <v>39413</v>
      </c>
      <c r="F174" s="2" t="s">
        <v>14</v>
      </c>
      <c r="G174" s="2"/>
      <c r="H174" s="2"/>
      <c r="I174" s="2" t="s">
        <v>67</v>
      </c>
      <c r="J174" s="2" t="s">
        <v>22</v>
      </c>
      <c r="K174" s="2" t="s">
        <v>18</v>
      </c>
      <c r="L174" s="2" t="s">
        <v>15</v>
      </c>
      <c r="M174" s="2" t="s">
        <v>19</v>
      </c>
      <c r="O174" s="4">
        <f>LOOKUP(I174,stats!$A$2:$B$12)</f>
        <v>11</v>
      </c>
      <c r="P174" s="4">
        <f>LOOKUP(J174,stats!$A$2:$B$12)</f>
        <v>19</v>
      </c>
      <c r="Q174" s="4">
        <f>LOOKUP(K174,stats!$A$2:$B$12)</f>
        <v>31</v>
      </c>
      <c r="R174" s="4">
        <f>LOOKUP(L174,stats!$A$2:$B$12)</f>
        <v>17</v>
      </c>
      <c r="S174" s="4">
        <f t="shared" si="34"/>
        <v>110143</v>
      </c>
      <c r="U174" s="2" t="str">
        <f t="shared" si="35"/>
        <v/>
      </c>
      <c r="V174" s="2" t="str">
        <f t="shared" si="35"/>
        <v/>
      </c>
      <c r="W174" s="2" t="str">
        <f t="shared" si="35"/>
        <v/>
      </c>
      <c r="X174" s="2" t="str">
        <f t="shared" si="35"/>
        <v/>
      </c>
      <c r="Y174" s="2" t="str">
        <f t="shared" si="35"/>
        <v>X</v>
      </c>
      <c r="Z174" s="2" t="str">
        <f t="shared" si="35"/>
        <v/>
      </c>
      <c r="AA174" s="2" t="str">
        <f t="shared" si="35"/>
        <v>X</v>
      </c>
      <c r="AB174" s="2" t="str">
        <f t="shared" si="35"/>
        <v>X</v>
      </c>
      <c r="AC174" s="2" t="str">
        <f t="shared" si="35"/>
        <v/>
      </c>
      <c r="AD174" s="2" t="str">
        <f t="shared" si="35"/>
        <v/>
      </c>
      <c r="AE174" s="2" t="str">
        <f t="shared" si="35"/>
        <v>X</v>
      </c>
    </row>
    <row r="175" spans="1:31" x14ac:dyDescent="0.3">
      <c r="A175" s="4" t="s">
        <v>835</v>
      </c>
      <c r="B175" s="2" t="s">
        <v>278</v>
      </c>
      <c r="C175" s="2" t="s">
        <v>308</v>
      </c>
      <c r="D175" s="2" t="s">
        <v>309</v>
      </c>
      <c r="E175" s="5">
        <v>39103</v>
      </c>
      <c r="F175" s="2" t="s">
        <v>14</v>
      </c>
      <c r="G175" s="2"/>
      <c r="H175" s="2"/>
      <c r="I175" s="2" t="s">
        <v>23</v>
      </c>
      <c r="J175" s="2" t="s">
        <v>17</v>
      </c>
      <c r="K175" s="2" t="s">
        <v>16</v>
      </c>
      <c r="L175" s="2" t="s">
        <v>15</v>
      </c>
      <c r="M175" s="2" t="s">
        <v>19</v>
      </c>
      <c r="O175" s="4">
        <f>LOOKUP(I175,stats!$A$2:$B$12)</f>
        <v>5</v>
      </c>
      <c r="P175" s="4">
        <f>LOOKUP(J175,stats!$A$2:$B$12)</f>
        <v>7</v>
      </c>
      <c r="Q175" s="4">
        <f>LOOKUP(K175,stats!$A$2:$B$12)</f>
        <v>23</v>
      </c>
      <c r="R175" s="4">
        <f>LOOKUP(L175,stats!$A$2:$B$12)</f>
        <v>17</v>
      </c>
      <c r="S175" s="4">
        <f t="shared" si="34"/>
        <v>13685</v>
      </c>
      <c r="U175" s="2" t="str">
        <f t="shared" si="35"/>
        <v/>
      </c>
      <c r="V175" s="2" t="str">
        <f t="shared" si="35"/>
        <v/>
      </c>
      <c r="W175" s="2" t="str">
        <f t="shared" si="35"/>
        <v>X</v>
      </c>
      <c r="X175" s="2" t="str">
        <f t="shared" si="35"/>
        <v>X</v>
      </c>
      <c r="Y175" s="2" t="str">
        <f t="shared" si="35"/>
        <v/>
      </c>
      <c r="Z175" s="2" t="str">
        <f t="shared" si="35"/>
        <v/>
      </c>
      <c r="AA175" s="2" t="str">
        <f t="shared" si="35"/>
        <v>X</v>
      </c>
      <c r="AB175" s="2" t="str">
        <f t="shared" si="35"/>
        <v/>
      </c>
      <c r="AC175" s="2" t="str">
        <f t="shared" si="35"/>
        <v>X</v>
      </c>
      <c r="AD175" s="2" t="str">
        <f t="shared" si="35"/>
        <v/>
      </c>
      <c r="AE175" s="2" t="str">
        <f t="shared" si="35"/>
        <v/>
      </c>
    </row>
    <row r="176" spans="1:31" x14ac:dyDescent="0.3">
      <c r="A176" s="4" t="s">
        <v>836</v>
      </c>
      <c r="B176" s="2" t="s">
        <v>278</v>
      </c>
      <c r="C176" s="2" t="s">
        <v>310</v>
      </c>
      <c r="D176" s="2" t="s">
        <v>311</v>
      </c>
      <c r="E176" s="5">
        <v>39423</v>
      </c>
      <c r="F176" s="2" t="s">
        <v>14</v>
      </c>
      <c r="G176" s="2"/>
      <c r="H176" s="2"/>
      <c r="I176" s="2" t="s">
        <v>15</v>
      </c>
      <c r="J176" s="2" t="s">
        <v>16</v>
      </c>
      <c r="K176" s="2" t="s">
        <v>22</v>
      </c>
      <c r="L176" s="2" t="s">
        <v>18</v>
      </c>
      <c r="M176" s="2" t="s">
        <v>86</v>
      </c>
      <c r="O176" s="4">
        <f>LOOKUP(I176,stats!$A$2:$B$12)</f>
        <v>17</v>
      </c>
      <c r="P176" s="4">
        <f>LOOKUP(J176,stats!$A$2:$B$12)</f>
        <v>23</v>
      </c>
      <c r="Q176" s="4">
        <f>LOOKUP(K176,stats!$A$2:$B$12)</f>
        <v>19</v>
      </c>
      <c r="R176" s="4">
        <f>LOOKUP(L176,stats!$A$2:$B$12)</f>
        <v>31</v>
      </c>
      <c r="S176" s="4">
        <f t="shared" si="34"/>
        <v>230299</v>
      </c>
      <c r="U176" s="2" t="str">
        <f t="shared" si="35"/>
        <v/>
      </c>
      <c r="V176" s="2" t="str">
        <f t="shared" si="35"/>
        <v/>
      </c>
      <c r="W176" s="2" t="str">
        <f t="shared" si="35"/>
        <v/>
      </c>
      <c r="X176" s="2" t="str">
        <f t="shared" si="35"/>
        <v/>
      </c>
      <c r="Y176" s="2" t="str">
        <f t="shared" si="35"/>
        <v/>
      </c>
      <c r="Z176" s="2" t="str">
        <f t="shared" si="35"/>
        <v/>
      </c>
      <c r="AA176" s="2" t="str">
        <f t="shared" si="35"/>
        <v>X</v>
      </c>
      <c r="AB176" s="2" t="str">
        <f t="shared" si="35"/>
        <v>X</v>
      </c>
      <c r="AC176" s="2" t="str">
        <f t="shared" si="35"/>
        <v>X</v>
      </c>
      <c r="AD176" s="2" t="str">
        <f t="shared" si="35"/>
        <v/>
      </c>
      <c r="AE176" s="2" t="str">
        <f t="shared" si="35"/>
        <v>X</v>
      </c>
    </row>
    <row r="177" spans="1:31" x14ac:dyDescent="0.3">
      <c r="A177" s="4" t="s">
        <v>837</v>
      </c>
      <c r="B177" s="2" t="s">
        <v>278</v>
      </c>
      <c r="C177" s="2" t="s">
        <v>312</v>
      </c>
      <c r="D177" s="2" t="s">
        <v>313</v>
      </c>
      <c r="E177" s="5">
        <v>39239</v>
      </c>
      <c r="F177" s="2" t="s">
        <v>14</v>
      </c>
      <c r="G177" s="2"/>
      <c r="H177" s="2"/>
      <c r="I177" s="2" t="s">
        <v>30</v>
      </c>
      <c r="J177" s="2" t="s">
        <v>15</v>
      </c>
      <c r="K177" s="2" t="s">
        <v>67</v>
      </c>
      <c r="L177" s="2" t="s">
        <v>16</v>
      </c>
      <c r="M177" s="2" t="s">
        <v>19</v>
      </c>
      <c r="O177" s="4">
        <f>LOOKUP(I177,stats!$A$2:$B$12)</f>
        <v>29</v>
      </c>
      <c r="P177" s="4">
        <f>LOOKUP(J177,stats!$A$2:$B$12)</f>
        <v>17</v>
      </c>
      <c r="Q177" s="4">
        <f>LOOKUP(K177,stats!$A$2:$B$12)</f>
        <v>11</v>
      </c>
      <c r="R177" s="4">
        <f>LOOKUP(L177,stats!$A$2:$B$12)</f>
        <v>23</v>
      </c>
      <c r="S177" s="4">
        <f t="shared" si="34"/>
        <v>124729</v>
      </c>
      <c r="U177" s="2" t="str">
        <f t="shared" si="35"/>
        <v/>
      </c>
      <c r="V177" s="2" t="str">
        <f t="shared" si="35"/>
        <v/>
      </c>
      <c r="W177" s="2" t="str">
        <f t="shared" si="35"/>
        <v/>
      </c>
      <c r="X177" s="2" t="str">
        <f t="shared" si="35"/>
        <v/>
      </c>
      <c r="Y177" s="2" t="str">
        <f t="shared" si="35"/>
        <v>X</v>
      </c>
      <c r="Z177" s="2" t="str">
        <f t="shared" si="35"/>
        <v/>
      </c>
      <c r="AA177" s="2" t="str">
        <f t="shared" si="35"/>
        <v>X</v>
      </c>
      <c r="AB177" s="2" t="str">
        <f t="shared" si="35"/>
        <v/>
      </c>
      <c r="AC177" s="2" t="str">
        <f t="shared" si="35"/>
        <v>X</v>
      </c>
      <c r="AD177" s="2" t="str">
        <f t="shared" si="35"/>
        <v>X</v>
      </c>
      <c r="AE177" s="2" t="str">
        <f t="shared" si="35"/>
        <v/>
      </c>
    </row>
    <row r="178" spans="1:31" x14ac:dyDescent="0.3">
      <c r="A178" s="4" t="s">
        <v>838</v>
      </c>
      <c r="B178" s="2" t="s">
        <v>278</v>
      </c>
      <c r="C178" s="2" t="s">
        <v>314</v>
      </c>
      <c r="D178" s="2" t="s">
        <v>315</v>
      </c>
      <c r="E178" s="5">
        <v>39126</v>
      </c>
      <c r="F178" s="2" t="s">
        <v>14</v>
      </c>
      <c r="G178" s="2"/>
      <c r="H178" s="2"/>
      <c r="I178" s="2" t="s">
        <v>30</v>
      </c>
      <c r="J178" s="2" t="s">
        <v>29</v>
      </c>
      <c r="K178" s="2" t="s">
        <v>17</v>
      </c>
      <c r="L178" s="2" t="s">
        <v>23</v>
      </c>
      <c r="M178" s="2" t="s">
        <v>19</v>
      </c>
      <c r="O178" s="4">
        <f>LOOKUP(I178,stats!$A$2:$B$12)</f>
        <v>29</v>
      </c>
      <c r="P178" s="4">
        <f>LOOKUP(J178,stats!$A$2:$B$12)</f>
        <v>3</v>
      </c>
      <c r="Q178" s="4">
        <f>LOOKUP(K178,stats!$A$2:$B$12)</f>
        <v>7</v>
      </c>
      <c r="R178" s="4">
        <f>LOOKUP(L178,stats!$A$2:$B$12)</f>
        <v>5</v>
      </c>
      <c r="S178" s="4">
        <f t="shared" si="34"/>
        <v>3045</v>
      </c>
      <c r="U178" s="2" t="str">
        <f t="shared" ref="U178:AE189" si="36">IF(INT($S178/U$1)=$S178/U$1,"X","")</f>
        <v/>
      </c>
      <c r="V178" s="2" t="str">
        <f t="shared" si="36"/>
        <v>X</v>
      </c>
      <c r="W178" s="2" t="str">
        <f t="shared" si="36"/>
        <v>X</v>
      </c>
      <c r="X178" s="2" t="str">
        <f t="shared" si="36"/>
        <v>X</v>
      </c>
      <c r="Y178" s="2" t="str">
        <f t="shared" si="36"/>
        <v/>
      </c>
      <c r="Z178" s="2" t="str">
        <f t="shared" si="36"/>
        <v/>
      </c>
      <c r="AA178" s="2" t="str">
        <f t="shared" si="36"/>
        <v/>
      </c>
      <c r="AB178" s="2" t="str">
        <f t="shared" si="36"/>
        <v/>
      </c>
      <c r="AC178" s="2" t="str">
        <f t="shared" si="36"/>
        <v/>
      </c>
      <c r="AD178" s="2" t="str">
        <f t="shared" si="36"/>
        <v>X</v>
      </c>
      <c r="AE178" s="2" t="str">
        <f t="shared" si="36"/>
        <v/>
      </c>
    </row>
    <row r="179" spans="1:31" x14ac:dyDescent="0.3">
      <c r="A179" s="4" t="s">
        <v>839</v>
      </c>
      <c r="B179" s="2" t="s">
        <v>278</v>
      </c>
      <c r="C179" s="2" t="s">
        <v>316</v>
      </c>
      <c r="D179" s="2" t="s">
        <v>231</v>
      </c>
      <c r="E179" s="5">
        <v>39182</v>
      </c>
      <c r="F179" s="2" t="s">
        <v>14</v>
      </c>
      <c r="G179" s="2"/>
      <c r="H179" s="2"/>
      <c r="I179" s="2" t="s">
        <v>18</v>
      </c>
      <c r="J179" s="2" t="s">
        <v>16</v>
      </c>
      <c r="K179" s="2" t="s">
        <v>15</v>
      </c>
      <c r="L179" s="2" t="s">
        <v>24</v>
      </c>
      <c r="M179" s="2" t="s">
        <v>19</v>
      </c>
      <c r="O179" s="4">
        <f>LOOKUP(I179,stats!$A$2:$B$12)</f>
        <v>31</v>
      </c>
      <c r="P179" s="4">
        <f>LOOKUP(J179,stats!$A$2:$B$12)</f>
        <v>23</v>
      </c>
      <c r="Q179" s="4">
        <f>LOOKUP(K179,stats!$A$2:$B$12)</f>
        <v>17</v>
      </c>
      <c r="R179" s="4">
        <f>LOOKUP(L179,stats!$A$2:$B$12)</f>
        <v>2</v>
      </c>
      <c r="S179" s="4">
        <f t="shared" si="34"/>
        <v>24242</v>
      </c>
      <c r="U179" s="2" t="str">
        <f t="shared" si="36"/>
        <v>X</v>
      </c>
      <c r="V179" s="2" t="str">
        <f t="shared" si="36"/>
        <v/>
      </c>
      <c r="W179" s="2" t="str">
        <f t="shared" si="36"/>
        <v/>
      </c>
      <c r="X179" s="2" t="str">
        <f t="shared" si="36"/>
        <v/>
      </c>
      <c r="Y179" s="2" t="str">
        <f t="shared" si="36"/>
        <v/>
      </c>
      <c r="Z179" s="2" t="str">
        <f t="shared" si="36"/>
        <v/>
      </c>
      <c r="AA179" s="2" t="str">
        <f t="shared" si="36"/>
        <v>X</v>
      </c>
      <c r="AB179" s="2" t="str">
        <f t="shared" si="36"/>
        <v/>
      </c>
      <c r="AC179" s="2" t="str">
        <f t="shared" si="36"/>
        <v>X</v>
      </c>
      <c r="AD179" s="2" t="str">
        <f t="shared" si="36"/>
        <v/>
      </c>
      <c r="AE179" s="2" t="str">
        <f t="shared" si="36"/>
        <v>X</v>
      </c>
    </row>
    <row r="180" spans="1:31" x14ac:dyDescent="0.3">
      <c r="A180" s="4" t="s">
        <v>840</v>
      </c>
      <c r="B180" s="2" t="s">
        <v>278</v>
      </c>
      <c r="C180" s="2" t="s">
        <v>317</v>
      </c>
      <c r="D180" s="2" t="s">
        <v>318</v>
      </c>
      <c r="E180" s="5">
        <v>39204</v>
      </c>
      <c r="F180" s="2" t="s">
        <v>14</v>
      </c>
      <c r="G180" s="2"/>
      <c r="H180" s="2"/>
      <c r="I180" s="2" t="s">
        <v>67</v>
      </c>
      <c r="J180" s="2" t="s">
        <v>22</v>
      </c>
      <c r="K180" s="2" t="s">
        <v>15</v>
      </c>
      <c r="L180" s="2" t="s">
        <v>19</v>
      </c>
      <c r="M180" s="2" t="s">
        <v>19</v>
      </c>
      <c r="O180" s="4">
        <f>LOOKUP(I180,stats!$A$2:$B$12)</f>
        <v>11</v>
      </c>
      <c r="P180" s="4">
        <f>LOOKUP(J180,stats!$A$2:$B$12)</f>
        <v>19</v>
      </c>
      <c r="Q180" s="4">
        <f>LOOKUP(K180,stats!$A$2:$B$12)</f>
        <v>17</v>
      </c>
      <c r="R180" s="4">
        <v>1</v>
      </c>
      <c r="S180" s="4">
        <f t="shared" si="34"/>
        <v>3553</v>
      </c>
      <c r="U180" s="2" t="str">
        <f t="shared" si="36"/>
        <v/>
      </c>
      <c r="V180" s="2" t="str">
        <f t="shared" si="36"/>
        <v/>
      </c>
      <c r="W180" s="2" t="str">
        <f t="shared" si="36"/>
        <v/>
      </c>
      <c r="X180" s="2" t="str">
        <f t="shared" si="36"/>
        <v/>
      </c>
      <c r="Y180" s="2" t="str">
        <f t="shared" si="36"/>
        <v>X</v>
      </c>
      <c r="Z180" s="2" t="str">
        <f t="shared" si="36"/>
        <v/>
      </c>
      <c r="AA180" s="2" t="str">
        <f t="shared" si="36"/>
        <v>X</v>
      </c>
      <c r="AB180" s="2" t="str">
        <f t="shared" si="36"/>
        <v>X</v>
      </c>
      <c r="AC180" s="2" t="str">
        <f t="shared" si="36"/>
        <v/>
      </c>
      <c r="AD180" s="2" t="str">
        <f t="shared" si="36"/>
        <v/>
      </c>
      <c r="AE180" s="2" t="str">
        <f t="shared" si="36"/>
        <v/>
      </c>
    </row>
    <row r="181" spans="1:31" x14ac:dyDescent="0.3">
      <c r="A181" s="4" t="s">
        <v>841</v>
      </c>
      <c r="B181" s="2" t="s">
        <v>278</v>
      </c>
      <c r="C181" s="2" t="s">
        <v>319</v>
      </c>
      <c r="D181" s="2" t="s">
        <v>320</v>
      </c>
      <c r="E181" s="5">
        <v>39291</v>
      </c>
      <c r="F181" s="2" t="s">
        <v>14</v>
      </c>
      <c r="G181" s="2"/>
      <c r="H181" s="2"/>
      <c r="I181" s="2" t="s">
        <v>29</v>
      </c>
      <c r="J181" s="2" t="s">
        <v>17</v>
      </c>
      <c r="K181" s="2" t="s">
        <v>23</v>
      </c>
      <c r="L181" s="2" t="s">
        <v>19</v>
      </c>
      <c r="M181" s="2" t="s">
        <v>19</v>
      </c>
      <c r="O181" s="4">
        <f>LOOKUP(I181,stats!$A$2:$B$12)</f>
        <v>3</v>
      </c>
      <c r="P181" s="4">
        <f>LOOKUP(J181,stats!$A$2:$B$12)</f>
        <v>7</v>
      </c>
      <c r="Q181" s="4">
        <f>LOOKUP(K181,stats!$A$2:$B$12)</f>
        <v>5</v>
      </c>
      <c r="R181" s="4">
        <v>1</v>
      </c>
      <c r="S181" s="4">
        <f t="shared" si="34"/>
        <v>105</v>
      </c>
      <c r="U181" s="2" t="str">
        <f t="shared" si="36"/>
        <v/>
      </c>
      <c r="V181" s="2" t="str">
        <f t="shared" si="36"/>
        <v>X</v>
      </c>
      <c r="W181" s="2" t="str">
        <f t="shared" si="36"/>
        <v>X</v>
      </c>
      <c r="X181" s="2" t="str">
        <f t="shared" si="36"/>
        <v>X</v>
      </c>
      <c r="Y181" s="2" t="str">
        <f t="shared" si="36"/>
        <v/>
      </c>
      <c r="Z181" s="2" t="str">
        <f t="shared" si="36"/>
        <v/>
      </c>
      <c r="AA181" s="2" t="str">
        <f t="shared" si="36"/>
        <v/>
      </c>
      <c r="AB181" s="2" t="str">
        <f t="shared" si="36"/>
        <v/>
      </c>
      <c r="AC181" s="2" t="str">
        <f t="shared" si="36"/>
        <v/>
      </c>
      <c r="AD181" s="2" t="str">
        <f t="shared" si="36"/>
        <v/>
      </c>
      <c r="AE181" s="2" t="str">
        <f t="shared" si="36"/>
        <v/>
      </c>
    </row>
    <row r="182" spans="1:31" x14ac:dyDescent="0.3">
      <c r="A182" s="4" t="s">
        <v>842</v>
      </c>
      <c r="B182" s="2" t="s">
        <v>278</v>
      </c>
      <c r="C182" s="2" t="s">
        <v>321</v>
      </c>
      <c r="D182" s="2" t="s">
        <v>322</v>
      </c>
      <c r="E182" s="5">
        <v>39431</v>
      </c>
      <c r="F182" s="2" t="s">
        <v>14</v>
      </c>
      <c r="G182" s="2"/>
      <c r="H182" s="2"/>
      <c r="I182" s="2" t="s">
        <v>23</v>
      </c>
      <c r="J182" s="2" t="s">
        <v>18</v>
      </c>
      <c r="K182" s="2" t="s">
        <v>22</v>
      </c>
      <c r="L182" s="2" t="s">
        <v>16</v>
      </c>
      <c r="M182" s="2" t="s">
        <v>19</v>
      </c>
      <c r="O182" s="4">
        <f>LOOKUP(I182,stats!$A$2:$B$12)</f>
        <v>5</v>
      </c>
      <c r="P182" s="4">
        <f>LOOKUP(J182,stats!$A$2:$B$12)</f>
        <v>31</v>
      </c>
      <c r="Q182" s="4">
        <f>LOOKUP(K182,stats!$A$2:$B$12)</f>
        <v>19</v>
      </c>
      <c r="R182" s="4">
        <f>LOOKUP(L182,stats!$A$2:$B$12)</f>
        <v>23</v>
      </c>
      <c r="S182" s="4">
        <f t="shared" si="34"/>
        <v>67735</v>
      </c>
      <c r="U182" s="2" t="str">
        <f t="shared" si="36"/>
        <v/>
      </c>
      <c r="V182" s="2" t="str">
        <f t="shared" si="36"/>
        <v/>
      </c>
      <c r="W182" s="2" t="str">
        <f t="shared" si="36"/>
        <v>X</v>
      </c>
      <c r="X182" s="2" t="str">
        <f t="shared" si="36"/>
        <v/>
      </c>
      <c r="Y182" s="2" t="str">
        <f t="shared" si="36"/>
        <v/>
      </c>
      <c r="Z182" s="2" t="str">
        <f t="shared" si="36"/>
        <v/>
      </c>
      <c r="AA182" s="2" t="str">
        <f t="shared" si="36"/>
        <v/>
      </c>
      <c r="AB182" s="2" t="str">
        <f t="shared" si="36"/>
        <v>X</v>
      </c>
      <c r="AC182" s="2" t="str">
        <f t="shared" si="36"/>
        <v>X</v>
      </c>
      <c r="AD182" s="2" t="str">
        <f t="shared" si="36"/>
        <v/>
      </c>
      <c r="AE182" s="2" t="str">
        <f t="shared" si="36"/>
        <v>X</v>
      </c>
    </row>
    <row r="183" spans="1:31" x14ac:dyDescent="0.3">
      <c r="A183" s="4" t="s">
        <v>843</v>
      </c>
      <c r="B183" s="2" t="s">
        <v>278</v>
      </c>
      <c r="C183" s="2" t="s">
        <v>323</v>
      </c>
      <c r="D183" s="2" t="s">
        <v>324</v>
      </c>
      <c r="E183" s="5">
        <v>39373</v>
      </c>
      <c r="F183" s="2" t="s">
        <v>14</v>
      </c>
      <c r="G183" s="2"/>
      <c r="H183" s="2"/>
      <c r="I183" s="2" t="s">
        <v>15</v>
      </c>
      <c r="J183" s="2" t="s">
        <v>16</v>
      </c>
      <c r="K183" s="2" t="s">
        <v>18</v>
      </c>
      <c r="L183" s="2" t="s">
        <v>24</v>
      </c>
      <c r="M183" s="2" t="s">
        <v>19</v>
      </c>
      <c r="O183" s="4">
        <f>LOOKUP(I183,stats!$A$2:$B$12)</f>
        <v>17</v>
      </c>
      <c r="P183" s="4">
        <f>LOOKUP(J183,stats!$A$2:$B$12)</f>
        <v>23</v>
      </c>
      <c r="Q183" s="4">
        <f>LOOKUP(K183,stats!$A$2:$B$12)</f>
        <v>31</v>
      </c>
      <c r="R183" s="4">
        <f>LOOKUP(L183,stats!$A$2:$B$12)</f>
        <v>2</v>
      </c>
      <c r="S183" s="4">
        <f t="shared" si="34"/>
        <v>24242</v>
      </c>
      <c r="U183" s="2" t="str">
        <f t="shared" si="36"/>
        <v>X</v>
      </c>
      <c r="V183" s="2" t="str">
        <f t="shared" si="36"/>
        <v/>
      </c>
      <c r="W183" s="2" t="str">
        <f t="shared" si="36"/>
        <v/>
      </c>
      <c r="X183" s="2" t="str">
        <f t="shared" si="36"/>
        <v/>
      </c>
      <c r="Y183" s="2" t="str">
        <f t="shared" si="36"/>
        <v/>
      </c>
      <c r="Z183" s="2" t="str">
        <f t="shared" si="36"/>
        <v/>
      </c>
      <c r="AA183" s="2" t="str">
        <f t="shared" si="36"/>
        <v>X</v>
      </c>
      <c r="AB183" s="2" t="str">
        <f t="shared" si="36"/>
        <v/>
      </c>
      <c r="AC183" s="2" t="str">
        <f t="shared" si="36"/>
        <v>X</v>
      </c>
      <c r="AD183" s="2" t="str">
        <f t="shared" si="36"/>
        <v/>
      </c>
      <c r="AE183" s="2" t="str">
        <f t="shared" si="36"/>
        <v>X</v>
      </c>
    </row>
    <row r="184" spans="1:31" x14ac:dyDescent="0.3">
      <c r="A184" s="4" t="s">
        <v>844</v>
      </c>
      <c r="B184" s="2" t="s">
        <v>278</v>
      </c>
      <c r="C184" s="2" t="s">
        <v>325</v>
      </c>
      <c r="D184" s="2" t="s">
        <v>326</v>
      </c>
      <c r="E184" s="5">
        <v>39444</v>
      </c>
      <c r="F184" s="2" t="s">
        <v>14</v>
      </c>
      <c r="G184" s="2"/>
      <c r="H184" s="2"/>
      <c r="I184" s="2" t="s">
        <v>15</v>
      </c>
      <c r="J184" s="2" t="s">
        <v>16</v>
      </c>
      <c r="K184" s="2" t="s">
        <v>18</v>
      </c>
      <c r="L184" s="2" t="s">
        <v>23</v>
      </c>
      <c r="M184" s="2" t="s">
        <v>19</v>
      </c>
      <c r="O184" s="4">
        <f>LOOKUP(I184,stats!$A$2:$B$12)</f>
        <v>17</v>
      </c>
      <c r="P184" s="4">
        <f>LOOKUP(J184,stats!$A$2:$B$12)</f>
        <v>23</v>
      </c>
      <c r="Q184" s="4">
        <f>LOOKUP(K184,stats!$A$2:$B$12)</f>
        <v>31</v>
      </c>
      <c r="R184" s="4">
        <f>LOOKUP(L184,stats!$A$2:$B$12)</f>
        <v>5</v>
      </c>
      <c r="S184" s="4">
        <f t="shared" si="34"/>
        <v>60605</v>
      </c>
      <c r="U184" s="2" t="str">
        <f t="shared" si="36"/>
        <v/>
      </c>
      <c r="V184" s="2" t="str">
        <f t="shared" si="36"/>
        <v/>
      </c>
      <c r="W184" s="2" t="str">
        <f t="shared" si="36"/>
        <v>X</v>
      </c>
      <c r="X184" s="2" t="str">
        <f t="shared" si="36"/>
        <v/>
      </c>
      <c r="Y184" s="2" t="str">
        <f t="shared" si="36"/>
        <v/>
      </c>
      <c r="Z184" s="2" t="str">
        <f t="shared" si="36"/>
        <v/>
      </c>
      <c r="AA184" s="2" t="str">
        <f t="shared" si="36"/>
        <v>X</v>
      </c>
      <c r="AB184" s="2" t="str">
        <f t="shared" si="36"/>
        <v/>
      </c>
      <c r="AC184" s="2" t="str">
        <f t="shared" si="36"/>
        <v>X</v>
      </c>
      <c r="AD184" s="2" t="str">
        <f t="shared" si="36"/>
        <v/>
      </c>
      <c r="AE184" s="2" t="str">
        <f t="shared" si="36"/>
        <v>X</v>
      </c>
    </row>
    <row r="185" spans="1:31" x14ac:dyDescent="0.3">
      <c r="A185" s="4" t="s">
        <v>845</v>
      </c>
      <c r="B185" s="2" t="s">
        <v>278</v>
      </c>
      <c r="C185" s="2" t="s">
        <v>327</v>
      </c>
      <c r="D185" s="2" t="s">
        <v>328</v>
      </c>
      <c r="E185" s="5">
        <v>39172</v>
      </c>
      <c r="F185" s="2" t="s">
        <v>14</v>
      </c>
      <c r="G185" s="2"/>
      <c r="H185" s="2"/>
      <c r="I185" s="2" t="s">
        <v>67</v>
      </c>
      <c r="J185" s="2" t="s">
        <v>16</v>
      </c>
      <c r="K185" s="2" t="s">
        <v>30</v>
      </c>
      <c r="L185" s="2" t="s">
        <v>29</v>
      </c>
      <c r="M185" s="2" t="s">
        <v>19</v>
      </c>
      <c r="O185" s="4">
        <f>LOOKUP(I185,stats!$A$2:$B$12)</f>
        <v>11</v>
      </c>
      <c r="P185" s="4">
        <f>LOOKUP(J185,stats!$A$2:$B$12)</f>
        <v>23</v>
      </c>
      <c r="Q185" s="4">
        <f>LOOKUP(K185,stats!$A$2:$B$12)</f>
        <v>29</v>
      </c>
      <c r="R185" s="4">
        <f>LOOKUP(L185,stats!$A$2:$B$12)</f>
        <v>3</v>
      </c>
      <c r="S185" s="4">
        <f t="shared" si="34"/>
        <v>22011</v>
      </c>
      <c r="U185" s="2" t="str">
        <f t="shared" si="36"/>
        <v/>
      </c>
      <c r="V185" s="2" t="str">
        <f t="shared" si="36"/>
        <v>X</v>
      </c>
      <c r="W185" s="2" t="str">
        <f t="shared" si="36"/>
        <v/>
      </c>
      <c r="X185" s="2" t="str">
        <f t="shared" si="36"/>
        <v/>
      </c>
      <c r="Y185" s="2" t="str">
        <f t="shared" si="36"/>
        <v>X</v>
      </c>
      <c r="Z185" s="2" t="str">
        <f t="shared" si="36"/>
        <v/>
      </c>
      <c r="AA185" s="2" t="str">
        <f t="shared" si="36"/>
        <v/>
      </c>
      <c r="AB185" s="2" t="str">
        <f t="shared" si="36"/>
        <v/>
      </c>
      <c r="AC185" s="2" t="str">
        <f t="shared" si="36"/>
        <v>X</v>
      </c>
      <c r="AD185" s="2" t="str">
        <f t="shared" si="36"/>
        <v>X</v>
      </c>
      <c r="AE185" s="2" t="str">
        <f t="shared" si="36"/>
        <v/>
      </c>
    </row>
    <row r="186" spans="1:31" x14ac:dyDescent="0.3">
      <c r="A186" s="4" t="s">
        <v>846</v>
      </c>
      <c r="B186" s="2" t="s">
        <v>278</v>
      </c>
      <c r="C186" s="2" t="s">
        <v>329</v>
      </c>
      <c r="D186" s="2" t="s">
        <v>330</v>
      </c>
      <c r="E186" s="5">
        <v>39447</v>
      </c>
      <c r="F186" s="2" t="s">
        <v>14</v>
      </c>
      <c r="G186" s="2" t="s">
        <v>161</v>
      </c>
      <c r="H186" s="2"/>
      <c r="I186" s="2" t="s">
        <v>18</v>
      </c>
      <c r="J186" s="2" t="s">
        <v>16</v>
      </c>
      <c r="K186" s="2" t="s">
        <v>15</v>
      </c>
      <c r="L186" s="2" t="s">
        <v>22</v>
      </c>
      <c r="M186" s="2" t="s">
        <v>19</v>
      </c>
      <c r="O186" s="4">
        <f>LOOKUP(I186,stats!$A$2:$B$12)</f>
        <v>31</v>
      </c>
      <c r="P186" s="4">
        <f>LOOKUP(J186,stats!$A$2:$B$12)</f>
        <v>23</v>
      </c>
      <c r="Q186" s="4">
        <f>LOOKUP(K186,stats!$A$2:$B$12)</f>
        <v>17</v>
      </c>
      <c r="R186" s="4">
        <f>LOOKUP(L186,stats!$A$2:$B$12)</f>
        <v>19</v>
      </c>
      <c r="S186" s="4">
        <f t="shared" si="34"/>
        <v>230299</v>
      </c>
      <c r="U186" s="2" t="str">
        <f t="shared" si="36"/>
        <v/>
      </c>
      <c r="V186" s="2" t="str">
        <f t="shared" si="36"/>
        <v/>
      </c>
      <c r="W186" s="2" t="str">
        <f t="shared" si="36"/>
        <v/>
      </c>
      <c r="X186" s="2" t="str">
        <f t="shared" si="36"/>
        <v/>
      </c>
      <c r="Y186" s="2" t="str">
        <f t="shared" si="36"/>
        <v/>
      </c>
      <c r="Z186" s="2" t="str">
        <f t="shared" si="36"/>
        <v/>
      </c>
      <c r="AA186" s="2" t="str">
        <f t="shared" si="36"/>
        <v>X</v>
      </c>
      <c r="AB186" s="2" t="str">
        <f t="shared" si="36"/>
        <v>X</v>
      </c>
      <c r="AC186" s="2" t="str">
        <f t="shared" si="36"/>
        <v>X</v>
      </c>
      <c r="AD186" s="2" t="str">
        <f t="shared" si="36"/>
        <v/>
      </c>
      <c r="AE186" s="2" t="str">
        <f t="shared" si="36"/>
        <v>X</v>
      </c>
    </row>
    <row r="187" spans="1:31" x14ac:dyDescent="0.3">
      <c r="A187" s="4" t="s">
        <v>847</v>
      </c>
      <c r="B187" s="2" t="s">
        <v>278</v>
      </c>
      <c r="C187" s="2" t="s">
        <v>331</v>
      </c>
      <c r="D187" s="2" t="s">
        <v>332</v>
      </c>
      <c r="E187" s="5">
        <v>38968</v>
      </c>
      <c r="F187" s="2" t="s">
        <v>14</v>
      </c>
      <c r="G187" s="2"/>
      <c r="H187" s="2"/>
      <c r="I187" s="2" t="s">
        <v>18</v>
      </c>
      <c r="J187" s="2" t="s">
        <v>15</v>
      </c>
      <c r="K187" s="2" t="s">
        <v>16</v>
      </c>
      <c r="L187" s="2" t="s">
        <v>22</v>
      </c>
      <c r="M187" s="2" t="s">
        <v>19</v>
      </c>
      <c r="O187" s="4">
        <f>LOOKUP(I187,stats!$A$2:$B$12)</f>
        <v>31</v>
      </c>
      <c r="P187" s="4">
        <f>LOOKUP(J187,stats!$A$2:$B$12)</f>
        <v>17</v>
      </c>
      <c r="Q187" s="4">
        <f>LOOKUP(K187,stats!$A$2:$B$12)</f>
        <v>23</v>
      </c>
      <c r="R187" s="4">
        <f>LOOKUP(L187,stats!$A$2:$B$12)</f>
        <v>19</v>
      </c>
      <c r="S187" s="4">
        <f t="shared" si="34"/>
        <v>230299</v>
      </c>
      <c r="U187" s="2" t="str">
        <f t="shared" si="36"/>
        <v/>
      </c>
      <c r="V187" s="2" t="str">
        <f t="shared" si="36"/>
        <v/>
      </c>
      <c r="W187" s="2" t="str">
        <f t="shared" si="36"/>
        <v/>
      </c>
      <c r="X187" s="2" t="str">
        <f t="shared" si="36"/>
        <v/>
      </c>
      <c r="Y187" s="2" t="str">
        <f t="shared" si="36"/>
        <v/>
      </c>
      <c r="Z187" s="2" t="str">
        <f t="shared" si="36"/>
        <v/>
      </c>
      <c r="AA187" s="2" t="str">
        <f t="shared" si="36"/>
        <v>X</v>
      </c>
      <c r="AB187" s="2" t="str">
        <f t="shared" si="36"/>
        <v>X</v>
      </c>
      <c r="AC187" s="2" t="str">
        <f t="shared" si="36"/>
        <v>X</v>
      </c>
      <c r="AD187" s="2" t="str">
        <f t="shared" si="36"/>
        <v/>
      </c>
      <c r="AE187" s="2" t="str">
        <f t="shared" si="36"/>
        <v>X</v>
      </c>
    </row>
    <row r="188" spans="1:31" x14ac:dyDescent="0.3">
      <c r="A188" s="4" t="s">
        <v>848</v>
      </c>
      <c r="B188" s="2" t="s">
        <v>278</v>
      </c>
      <c r="C188" s="2" t="s">
        <v>333</v>
      </c>
      <c r="D188" s="2" t="s">
        <v>334</v>
      </c>
      <c r="E188" s="5">
        <v>39268</v>
      </c>
      <c r="F188" s="2" t="s">
        <v>14</v>
      </c>
      <c r="G188" s="2"/>
      <c r="H188" s="2"/>
      <c r="I188" s="2" t="s">
        <v>15</v>
      </c>
      <c r="J188" s="2" t="s">
        <v>67</v>
      </c>
      <c r="K188" s="2" t="s">
        <v>22</v>
      </c>
      <c r="L188" s="2" t="s">
        <v>29</v>
      </c>
      <c r="M188" s="2" t="s">
        <v>19</v>
      </c>
      <c r="O188" s="4">
        <f>LOOKUP(I188,stats!$A$2:$B$12)</f>
        <v>17</v>
      </c>
      <c r="P188" s="4">
        <f>LOOKUP(J188,stats!$A$2:$B$12)</f>
        <v>11</v>
      </c>
      <c r="Q188" s="4">
        <f>LOOKUP(K188,stats!$A$2:$B$12)</f>
        <v>19</v>
      </c>
      <c r="R188" s="4">
        <f>LOOKUP(L188,stats!$A$2:$B$12)</f>
        <v>3</v>
      </c>
      <c r="S188" s="4">
        <f t="shared" si="34"/>
        <v>10659</v>
      </c>
      <c r="U188" s="2" t="str">
        <f t="shared" si="36"/>
        <v/>
      </c>
      <c r="V188" s="2" t="str">
        <f t="shared" si="36"/>
        <v>X</v>
      </c>
      <c r="W188" s="2" t="str">
        <f t="shared" si="36"/>
        <v/>
      </c>
      <c r="X188" s="2" t="str">
        <f t="shared" si="36"/>
        <v/>
      </c>
      <c r="Y188" s="2" t="str">
        <f t="shared" si="36"/>
        <v>X</v>
      </c>
      <c r="Z188" s="2" t="str">
        <f t="shared" si="36"/>
        <v/>
      </c>
      <c r="AA188" s="2" t="str">
        <f t="shared" si="36"/>
        <v>X</v>
      </c>
      <c r="AB188" s="2" t="str">
        <f t="shared" si="36"/>
        <v>X</v>
      </c>
      <c r="AC188" s="2" t="str">
        <f t="shared" si="36"/>
        <v/>
      </c>
      <c r="AD188" s="2" t="str">
        <f t="shared" si="36"/>
        <v/>
      </c>
      <c r="AE188" s="2" t="str">
        <f t="shared" si="36"/>
        <v/>
      </c>
    </row>
    <row r="189" spans="1:31" x14ac:dyDescent="0.3">
      <c r="A189" s="4" t="s">
        <v>849</v>
      </c>
      <c r="B189" s="2" t="s">
        <v>278</v>
      </c>
      <c r="C189" s="2" t="s">
        <v>335</v>
      </c>
      <c r="D189" s="2" t="s">
        <v>336</v>
      </c>
      <c r="E189" s="5">
        <v>39216</v>
      </c>
      <c r="F189" s="2" t="s">
        <v>14</v>
      </c>
      <c r="G189" s="2"/>
      <c r="H189" s="2"/>
      <c r="I189" s="2" t="s">
        <v>18</v>
      </c>
      <c r="J189" s="2" t="s">
        <v>15</v>
      </c>
      <c r="K189" s="2" t="s">
        <v>29</v>
      </c>
      <c r="L189" s="2" t="s">
        <v>34</v>
      </c>
      <c r="M189" s="2" t="s">
        <v>19</v>
      </c>
      <c r="O189" s="4">
        <f>LOOKUP(I189,stats!$A$2:$B$12)</f>
        <v>31</v>
      </c>
      <c r="P189" s="4">
        <f>LOOKUP(J189,stats!$A$2:$B$12)</f>
        <v>17</v>
      </c>
      <c r="Q189" s="4">
        <f>LOOKUP(K189,stats!$A$2:$B$12)</f>
        <v>3</v>
      </c>
      <c r="R189" s="4">
        <f>LOOKUP(L189,stats!$A$2:$B$12)</f>
        <v>13</v>
      </c>
      <c r="S189" s="4">
        <f t="shared" si="34"/>
        <v>20553</v>
      </c>
      <c r="U189" s="2" t="str">
        <f t="shared" si="36"/>
        <v/>
      </c>
      <c r="V189" s="2" t="str">
        <f t="shared" si="36"/>
        <v>X</v>
      </c>
      <c r="W189" s="2" t="str">
        <f t="shared" si="36"/>
        <v/>
      </c>
      <c r="X189" s="2" t="str">
        <f t="shared" si="36"/>
        <v/>
      </c>
      <c r="Y189" s="2" t="str">
        <f t="shared" si="36"/>
        <v/>
      </c>
      <c r="Z189" s="2" t="str">
        <f t="shared" si="36"/>
        <v>X</v>
      </c>
      <c r="AA189" s="2" t="str">
        <f t="shared" si="36"/>
        <v>X</v>
      </c>
      <c r="AB189" s="2" t="str">
        <f t="shared" si="36"/>
        <v/>
      </c>
      <c r="AC189" s="2" t="str">
        <f t="shared" si="36"/>
        <v/>
      </c>
      <c r="AD189" s="2" t="str">
        <f t="shared" si="36"/>
        <v/>
      </c>
      <c r="AE189" s="2" t="str">
        <f t="shared" si="36"/>
        <v>X</v>
      </c>
    </row>
    <row r="190" spans="1:31" x14ac:dyDescent="0.3">
      <c r="A190" s="4" t="s">
        <v>850</v>
      </c>
      <c r="B190" s="2" t="s">
        <v>278</v>
      </c>
      <c r="C190" s="2" t="s">
        <v>337</v>
      </c>
      <c r="D190" s="2" t="s">
        <v>338</v>
      </c>
      <c r="E190" s="5">
        <v>39366</v>
      </c>
      <c r="F190" s="2" t="s">
        <v>10</v>
      </c>
      <c r="G190" s="2"/>
      <c r="H190" s="2"/>
      <c r="I190" s="2" t="s">
        <v>26</v>
      </c>
      <c r="J190" s="2" t="s">
        <v>26</v>
      </c>
      <c r="K190" s="2" t="s">
        <v>26</v>
      </c>
      <c r="L190" s="2" t="s">
        <v>26</v>
      </c>
      <c r="M190" s="2" t="s">
        <v>26</v>
      </c>
    </row>
    <row r="191" spans="1:31" x14ac:dyDescent="0.3">
      <c r="A191" s="4" t="s">
        <v>851</v>
      </c>
      <c r="B191" s="2" t="s">
        <v>451</v>
      </c>
      <c r="C191" s="2" t="s">
        <v>452</v>
      </c>
      <c r="D191" s="2" t="s">
        <v>453</v>
      </c>
      <c r="E191" s="5">
        <v>39340</v>
      </c>
      <c r="F191" s="2" t="s">
        <v>14</v>
      </c>
      <c r="G191" s="2"/>
      <c r="H191" s="2"/>
      <c r="I191" s="2" t="s">
        <v>29</v>
      </c>
      <c r="J191" s="2" t="s">
        <v>22</v>
      </c>
      <c r="K191" s="2" t="s">
        <v>17</v>
      </c>
      <c r="L191" s="2" t="s">
        <v>15</v>
      </c>
      <c r="M191" s="2" t="s">
        <v>19</v>
      </c>
      <c r="O191" s="4">
        <f>LOOKUP(I191,stats!$A$2:$B$12)</f>
        <v>3</v>
      </c>
      <c r="P191" s="4">
        <f>LOOKUP(J191,stats!$A$2:$B$12)</f>
        <v>19</v>
      </c>
      <c r="Q191" s="4">
        <f>LOOKUP(K191,stats!$A$2:$B$12)</f>
        <v>7</v>
      </c>
      <c r="R191" s="4">
        <f>LOOKUP(L191,stats!$A$2:$B$12)</f>
        <v>17</v>
      </c>
      <c r="S191" s="4">
        <f>O191*P191*Q191*R191</f>
        <v>6783</v>
      </c>
      <c r="U191" s="2" t="str">
        <f t="shared" ref="U191:AE192" si="37">IF(INT($S191/U$1)=$S191/U$1,"X","")</f>
        <v/>
      </c>
      <c r="V191" s="2" t="str">
        <f t="shared" si="37"/>
        <v>X</v>
      </c>
      <c r="W191" s="2" t="str">
        <f t="shared" si="37"/>
        <v/>
      </c>
      <c r="X191" s="2" t="str">
        <f t="shared" si="37"/>
        <v>X</v>
      </c>
      <c r="Y191" s="2" t="str">
        <f t="shared" si="37"/>
        <v/>
      </c>
      <c r="Z191" s="2" t="str">
        <f t="shared" si="37"/>
        <v/>
      </c>
      <c r="AA191" s="2" t="str">
        <f t="shared" si="37"/>
        <v>X</v>
      </c>
      <c r="AB191" s="2" t="str">
        <f t="shared" si="37"/>
        <v>X</v>
      </c>
      <c r="AC191" s="2" t="str">
        <f t="shared" si="37"/>
        <v/>
      </c>
      <c r="AD191" s="2" t="str">
        <f t="shared" si="37"/>
        <v/>
      </c>
      <c r="AE191" s="2" t="str">
        <f t="shared" si="37"/>
        <v/>
      </c>
    </row>
    <row r="192" spans="1:31" x14ac:dyDescent="0.3">
      <c r="A192" s="4" t="s">
        <v>852</v>
      </c>
      <c r="B192" s="2" t="s">
        <v>451</v>
      </c>
      <c r="C192" s="2" t="s">
        <v>454</v>
      </c>
      <c r="D192" s="2" t="s">
        <v>455</v>
      </c>
      <c r="E192" s="5">
        <v>39350</v>
      </c>
      <c r="F192" s="2" t="s">
        <v>14</v>
      </c>
      <c r="G192" s="2"/>
      <c r="H192" s="2"/>
      <c r="I192" s="2" t="s">
        <v>18</v>
      </c>
      <c r="J192" s="2" t="s">
        <v>24</v>
      </c>
      <c r="K192" s="2" t="s">
        <v>30</v>
      </c>
      <c r="L192" s="2"/>
      <c r="M192" s="2"/>
      <c r="O192" s="4">
        <f>LOOKUP(I192,stats!$A$2:$B$12)</f>
        <v>31</v>
      </c>
      <c r="P192" s="4">
        <f>LOOKUP(J192,stats!$A$2:$B$12)</f>
        <v>2</v>
      </c>
      <c r="Q192" s="4">
        <f>LOOKUP(K192,stats!$A$2:$B$12)</f>
        <v>29</v>
      </c>
      <c r="R192" s="4">
        <v>1</v>
      </c>
      <c r="S192" s="4">
        <f>O192*P192*Q192*R192</f>
        <v>1798</v>
      </c>
      <c r="U192" s="2" t="str">
        <f t="shared" si="37"/>
        <v>X</v>
      </c>
      <c r="V192" s="2" t="str">
        <f t="shared" si="37"/>
        <v/>
      </c>
      <c r="W192" s="2" t="str">
        <f t="shared" si="37"/>
        <v/>
      </c>
      <c r="X192" s="2" t="str">
        <f t="shared" si="37"/>
        <v/>
      </c>
      <c r="Y192" s="2" t="str">
        <f t="shared" si="37"/>
        <v/>
      </c>
      <c r="Z192" s="2" t="str">
        <f t="shared" si="37"/>
        <v/>
      </c>
      <c r="AA192" s="2" t="str">
        <f t="shared" si="37"/>
        <v/>
      </c>
      <c r="AB192" s="2" t="str">
        <f t="shared" si="37"/>
        <v/>
      </c>
      <c r="AC192" s="2" t="str">
        <f t="shared" si="37"/>
        <v/>
      </c>
      <c r="AD192" s="2" t="str">
        <f t="shared" si="37"/>
        <v>X</v>
      </c>
      <c r="AE192" s="2" t="str">
        <f t="shared" si="37"/>
        <v>X</v>
      </c>
    </row>
    <row r="193" spans="1:31" x14ac:dyDescent="0.3">
      <c r="A193" s="4" t="s">
        <v>853</v>
      </c>
      <c r="B193" s="2" t="s">
        <v>451</v>
      </c>
      <c r="C193" s="2" t="s">
        <v>456</v>
      </c>
      <c r="D193" s="2" t="s">
        <v>457</v>
      </c>
      <c r="E193" s="5">
        <v>39181</v>
      </c>
      <c r="F193" s="15" t="s">
        <v>10</v>
      </c>
      <c r="G193" s="2"/>
      <c r="H193" s="2"/>
      <c r="I193" s="2"/>
      <c r="J193" s="2"/>
      <c r="K193" s="2"/>
      <c r="L193" s="2"/>
      <c r="M193" s="2"/>
    </row>
    <row r="194" spans="1:31" x14ac:dyDescent="0.3">
      <c r="A194" s="4" t="s">
        <v>854</v>
      </c>
      <c r="B194" s="2" t="s">
        <v>451</v>
      </c>
      <c r="C194" s="2" t="s">
        <v>43</v>
      </c>
      <c r="D194" s="2" t="s">
        <v>197</v>
      </c>
      <c r="E194" s="5">
        <v>39264</v>
      </c>
      <c r="F194" s="2" t="s">
        <v>14</v>
      </c>
      <c r="G194" s="2"/>
      <c r="H194" s="2"/>
      <c r="I194" s="2" t="s">
        <v>16</v>
      </c>
      <c r="J194" s="2" t="s">
        <v>18</v>
      </c>
      <c r="K194" s="2" t="s">
        <v>29</v>
      </c>
      <c r="L194" s="2" t="s">
        <v>15</v>
      </c>
      <c r="M194" s="2" t="s">
        <v>19</v>
      </c>
      <c r="O194" s="4">
        <f>LOOKUP(I194,stats!$A$2:$B$12)</f>
        <v>23</v>
      </c>
      <c r="P194" s="4">
        <f>LOOKUP(J194,stats!$A$2:$B$12)</f>
        <v>31</v>
      </c>
      <c r="Q194" s="4">
        <f>LOOKUP(K194,stats!$A$2:$B$12)</f>
        <v>3</v>
      </c>
      <c r="R194" s="4">
        <f>LOOKUP(L194,stats!$A$2:$B$12)</f>
        <v>17</v>
      </c>
      <c r="S194" s="4">
        <f t="shared" ref="S194:S219" si="38">O194*P194*Q194*R194</f>
        <v>36363</v>
      </c>
      <c r="U194" s="2" t="str">
        <f t="shared" ref="U194:AE203" si="39">IF(INT($S194/U$1)=$S194/U$1,"X","")</f>
        <v/>
      </c>
      <c r="V194" s="2" t="str">
        <f t="shared" si="39"/>
        <v>X</v>
      </c>
      <c r="W194" s="2" t="str">
        <f t="shared" si="39"/>
        <v/>
      </c>
      <c r="X194" s="2" t="str">
        <f t="shared" si="39"/>
        <v/>
      </c>
      <c r="Y194" s="2" t="str">
        <f t="shared" si="39"/>
        <v/>
      </c>
      <c r="Z194" s="2" t="str">
        <f t="shared" si="39"/>
        <v/>
      </c>
      <c r="AA194" s="2" t="str">
        <f t="shared" si="39"/>
        <v>X</v>
      </c>
      <c r="AB194" s="2" t="str">
        <f t="shared" si="39"/>
        <v/>
      </c>
      <c r="AC194" s="2" t="str">
        <f t="shared" si="39"/>
        <v>X</v>
      </c>
      <c r="AD194" s="2" t="str">
        <f t="shared" si="39"/>
        <v/>
      </c>
      <c r="AE194" s="2" t="str">
        <f t="shared" si="39"/>
        <v>X</v>
      </c>
    </row>
    <row r="195" spans="1:31" x14ac:dyDescent="0.3">
      <c r="A195" s="4" t="s">
        <v>855</v>
      </c>
      <c r="B195" s="2" t="s">
        <v>451</v>
      </c>
      <c r="C195" s="2" t="s">
        <v>458</v>
      </c>
      <c r="D195" s="2" t="s">
        <v>85</v>
      </c>
      <c r="E195" s="5">
        <v>39444</v>
      </c>
      <c r="F195" s="2" t="s">
        <v>14</v>
      </c>
      <c r="G195" s="2"/>
      <c r="H195" s="2"/>
      <c r="I195" s="2" t="s">
        <v>15</v>
      </c>
      <c r="J195" s="2" t="s">
        <v>24</v>
      </c>
      <c r="K195" s="2" t="s">
        <v>18</v>
      </c>
      <c r="L195" s="2" t="s">
        <v>17</v>
      </c>
      <c r="M195" s="2" t="s">
        <v>19</v>
      </c>
      <c r="O195" s="4">
        <f>LOOKUP(I195,stats!$A$2:$B$12)</f>
        <v>17</v>
      </c>
      <c r="P195" s="4">
        <f>LOOKUP(J195,stats!$A$2:$B$12)</f>
        <v>2</v>
      </c>
      <c r="Q195" s="4">
        <f>LOOKUP(K195,stats!$A$2:$B$12)</f>
        <v>31</v>
      </c>
      <c r="R195" s="4">
        <f>LOOKUP(L195,stats!$A$2:$B$12)</f>
        <v>7</v>
      </c>
      <c r="S195" s="4">
        <f t="shared" si="38"/>
        <v>7378</v>
      </c>
      <c r="U195" s="2" t="str">
        <f t="shared" si="39"/>
        <v>X</v>
      </c>
      <c r="V195" s="2" t="str">
        <f t="shared" si="39"/>
        <v/>
      </c>
      <c r="W195" s="2" t="str">
        <f t="shared" si="39"/>
        <v/>
      </c>
      <c r="X195" s="2" t="str">
        <f t="shared" si="39"/>
        <v>X</v>
      </c>
      <c r="Y195" s="2" t="str">
        <f t="shared" si="39"/>
        <v/>
      </c>
      <c r="Z195" s="2" t="str">
        <f t="shared" si="39"/>
        <v/>
      </c>
      <c r="AA195" s="2" t="str">
        <f t="shared" si="39"/>
        <v>X</v>
      </c>
      <c r="AB195" s="2" t="str">
        <f t="shared" si="39"/>
        <v/>
      </c>
      <c r="AC195" s="2" t="str">
        <f t="shared" si="39"/>
        <v/>
      </c>
      <c r="AD195" s="2" t="str">
        <f t="shared" si="39"/>
        <v/>
      </c>
      <c r="AE195" s="2" t="str">
        <f t="shared" si="39"/>
        <v>X</v>
      </c>
    </row>
    <row r="196" spans="1:31" x14ac:dyDescent="0.3">
      <c r="A196" s="4" t="s">
        <v>856</v>
      </c>
      <c r="B196" s="2" t="s">
        <v>451</v>
      </c>
      <c r="C196" s="2" t="s">
        <v>459</v>
      </c>
      <c r="D196" s="2" t="s">
        <v>460</v>
      </c>
      <c r="E196" s="5">
        <v>39368</v>
      </c>
      <c r="F196" s="2" t="s">
        <v>14</v>
      </c>
      <c r="G196" s="2"/>
      <c r="H196" s="2"/>
      <c r="I196" s="2" t="s">
        <v>15</v>
      </c>
      <c r="J196" s="2" t="s">
        <v>18</v>
      </c>
      <c r="K196" s="2" t="s">
        <v>24</v>
      </c>
      <c r="L196" s="2" t="s">
        <v>16</v>
      </c>
      <c r="M196" s="2" t="s">
        <v>19</v>
      </c>
      <c r="O196" s="4">
        <f>LOOKUP(I196,stats!$A$2:$B$12)</f>
        <v>17</v>
      </c>
      <c r="P196" s="4">
        <f>LOOKUP(J196,stats!$A$2:$B$12)</f>
        <v>31</v>
      </c>
      <c r="Q196" s="4">
        <f>LOOKUP(K196,stats!$A$2:$B$12)</f>
        <v>2</v>
      </c>
      <c r="R196" s="4">
        <f>LOOKUP(L196,stats!$A$2:$B$12)</f>
        <v>23</v>
      </c>
      <c r="S196" s="4">
        <f t="shared" si="38"/>
        <v>24242</v>
      </c>
      <c r="U196" s="2" t="str">
        <f t="shared" si="39"/>
        <v>X</v>
      </c>
      <c r="V196" s="2" t="str">
        <f t="shared" si="39"/>
        <v/>
      </c>
      <c r="W196" s="2" t="str">
        <f t="shared" si="39"/>
        <v/>
      </c>
      <c r="X196" s="2" t="str">
        <f t="shared" si="39"/>
        <v/>
      </c>
      <c r="Y196" s="2" t="str">
        <f t="shared" si="39"/>
        <v/>
      </c>
      <c r="Z196" s="2" t="str">
        <f t="shared" si="39"/>
        <v/>
      </c>
      <c r="AA196" s="2" t="str">
        <f t="shared" si="39"/>
        <v>X</v>
      </c>
      <c r="AB196" s="2" t="str">
        <f t="shared" si="39"/>
        <v/>
      </c>
      <c r="AC196" s="2" t="str">
        <f t="shared" si="39"/>
        <v>X</v>
      </c>
      <c r="AD196" s="2" t="str">
        <f t="shared" si="39"/>
        <v/>
      </c>
      <c r="AE196" s="2" t="str">
        <f t="shared" si="39"/>
        <v>X</v>
      </c>
    </row>
    <row r="197" spans="1:31" x14ac:dyDescent="0.3">
      <c r="A197" s="4" t="s">
        <v>857</v>
      </c>
      <c r="B197" s="2" t="s">
        <v>451</v>
      </c>
      <c r="C197" s="2" t="s">
        <v>461</v>
      </c>
      <c r="D197" s="2" t="s">
        <v>99</v>
      </c>
      <c r="E197" s="5">
        <v>39154</v>
      </c>
      <c r="F197" s="2" t="s">
        <v>14</v>
      </c>
      <c r="G197" s="2" t="s">
        <v>10</v>
      </c>
      <c r="H197" s="2"/>
      <c r="I197" s="2" t="s">
        <v>24</v>
      </c>
      <c r="J197" s="2" t="s">
        <v>18</v>
      </c>
      <c r="K197" s="2" t="s">
        <v>29</v>
      </c>
      <c r="L197" s="2" t="s">
        <v>30</v>
      </c>
      <c r="M197" s="2" t="s">
        <v>19</v>
      </c>
      <c r="O197" s="4">
        <f>LOOKUP(I197,stats!$A$2:$B$12)</f>
        <v>2</v>
      </c>
      <c r="P197" s="4">
        <f>LOOKUP(J197,stats!$A$2:$B$12)</f>
        <v>31</v>
      </c>
      <c r="Q197" s="4">
        <f>LOOKUP(K197,stats!$A$2:$B$12)</f>
        <v>3</v>
      </c>
      <c r="R197" s="4">
        <f>LOOKUP(L197,stats!$A$2:$B$12)</f>
        <v>29</v>
      </c>
      <c r="S197" s="4">
        <f t="shared" si="38"/>
        <v>5394</v>
      </c>
      <c r="U197" s="2" t="str">
        <f t="shared" si="39"/>
        <v>X</v>
      </c>
      <c r="V197" s="2" t="str">
        <f t="shared" si="39"/>
        <v>X</v>
      </c>
      <c r="W197" s="2" t="str">
        <f t="shared" si="39"/>
        <v/>
      </c>
      <c r="X197" s="2" t="str">
        <f t="shared" si="39"/>
        <v/>
      </c>
      <c r="Y197" s="2" t="str">
        <f t="shared" si="39"/>
        <v/>
      </c>
      <c r="Z197" s="2" t="str">
        <f t="shared" si="39"/>
        <v/>
      </c>
      <c r="AA197" s="2" t="str">
        <f t="shared" si="39"/>
        <v/>
      </c>
      <c r="AB197" s="2" t="str">
        <f t="shared" si="39"/>
        <v/>
      </c>
      <c r="AC197" s="2" t="str">
        <f t="shared" si="39"/>
        <v/>
      </c>
      <c r="AD197" s="2" t="str">
        <f t="shared" si="39"/>
        <v>X</v>
      </c>
      <c r="AE197" s="2" t="str">
        <f t="shared" si="39"/>
        <v>X</v>
      </c>
    </row>
    <row r="198" spans="1:31" x14ac:dyDescent="0.3">
      <c r="A198" s="4" t="s">
        <v>858</v>
      </c>
      <c r="B198" s="2" t="s">
        <v>451</v>
      </c>
      <c r="C198" s="2" t="s">
        <v>462</v>
      </c>
      <c r="D198" s="2" t="s">
        <v>221</v>
      </c>
      <c r="E198" s="5">
        <v>39222</v>
      </c>
      <c r="F198" s="2" t="s">
        <v>14</v>
      </c>
      <c r="G198" s="2" t="s">
        <v>10</v>
      </c>
      <c r="H198" s="2"/>
      <c r="I198" s="2" t="s">
        <v>24</v>
      </c>
      <c r="J198" s="2" t="s">
        <v>22</v>
      </c>
      <c r="K198" s="2" t="s">
        <v>30</v>
      </c>
      <c r="L198" s="2" t="s">
        <v>18</v>
      </c>
      <c r="M198" s="2" t="s">
        <v>19</v>
      </c>
      <c r="O198" s="4">
        <f>LOOKUP(I198,stats!$A$2:$B$12)</f>
        <v>2</v>
      </c>
      <c r="P198" s="4">
        <f>LOOKUP(J198,stats!$A$2:$B$12)</f>
        <v>19</v>
      </c>
      <c r="Q198" s="4">
        <f>LOOKUP(K198,stats!$A$2:$B$12)</f>
        <v>29</v>
      </c>
      <c r="R198" s="4">
        <f>LOOKUP(L198,stats!$A$2:$B$12)</f>
        <v>31</v>
      </c>
      <c r="S198" s="4">
        <f t="shared" si="38"/>
        <v>34162</v>
      </c>
      <c r="U198" s="2" t="str">
        <f t="shared" si="39"/>
        <v>X</v>
      </c>
      <c r="V198" s="2" t="str">
        <f t="shared" si="39"/>
        <v/>
      </c>
      <c r="W198" s="2" t="str">
        <f t="shared" si="39"/>
        <v/>
      </c>
      <c r="X198" s="2" t="str">
        <f t="shared" si="39"/>
        <v/>
      </c>
      <c r="Y198" s="2" t="str">
        <f t="shared" si="39"/>
        <v/>
      </c>
      <c r="Z198" s="2" t="str">
        <f t="shared" si="39"/>
        <v/>
      </c>
      <c r="AA198" s="2" t="str">
        <f t="shared" si="39"/>
        <v/>
      </c>
      <c r="AB198" s="2" t="str">
        <f t="shared" si="39"/>
        <v>X</v>
      </c>
      <c r="AC198" s="2" t="str">
        <f t="shared" si="39"/>
        <v/>
      </c>
      <c r="AD198" s="2" t="str">
        <f t="shared" si="39"/>
        <v>X</v>
      </c>
      <c r="AE198" s="2" t="str">
        <f t="shared" si="39"/>
        <v>X</v>
      </c>
    </row>
    <row r="199" spans="1:31" x14ac:dyDescent="0.3">
      <c r="A199" s="4" t="s">
        <v>859</v>
      </c>
      <c r="B199" s="2" t="s">
        <v>451</v>
      </c>
      <c r="C199" s="2" t="s">
        <v>463</v>
      </c>
      <c r="D199" s="2" t="s">
        <v>464</v>
      </c>
      <c r="E199" s="5">
        <v>39360</v>
      </c>
      <c r="F199" s="2" t="s">
        <v>14</v>
      </c>
      <c r="G199" s="2" t="s">
        <v>10</v>
      </c>
      <c r="H199" s="2"/>
      <c r="I199" s="2" t="s">
        <v>30</v>
      </c>
      <c r="J199" s="2" t="s">
        <v>17</v>
      </c>
      <c r="K199" s="2" t="s">
        <v>18</v>
      </c>
      <c r="L199" s="2" t="s">
        <v>24</v>
      </c>
      <c r="M199" s="2" t="s">
        <v>19</v>
      </c>
      <c r="O199" s="4">
        <f>LOOKUP(I199,stats!$A$2:$B$12)</f>
        <v>29</v>
      </c>
      <c r="P199" s="4">
        <f>LOOKUP(J199,stats!$A$2:$B$12)</f>
        <v>7</v>
      </c>
      <c r="Q199" s="4">
        <f>LOOKUP(K199,stats!$A$2:$B$12)</f>
        <v>31</v>
      </c>
      <c r="R199" s="4">
        <f>LOOKUP(L199,stats!$A$2:$B$12)</f>
        <v>2</v>
      </c>
      <c r="S199" s="4">
        <f t="shared" si="38"/>
        <v>12586</v>
      </c>
      <c r="U199" s="2" t="str">
        <f t="shared" si="39"/>
        <v>X</v>
      </c>
      <c r="V199" s="2" t="str">
        <f t="shared" si="39"/>
        <v/>
      </c>
      <c r="W199" s="2" t="str">
        <f t="shared" si="39"/>
        <v/>
      </c>
      <c r="X199" s="2" t="str">
        <f t="shared" si="39"/>
        <v>X</v>
      </c>
      <c r="Y199" s="2" t="str">
        <f t="shared" si="39"/>
        <v/>
      </c>
      <c r="Z199" s="2" t="str">
        <f t="shared" si="39"/>
        <v/>
      </c>
      <c r="AA199" s="2" t="str">
        <f t="shared" si="39"/>
        <v/>
      </c>
      <c r="AB199" s="2" t="str">
        <f t="shared" si="39"/>
        <v/>
      </c>
      <c r="AC199" s="2" t="str">
        <f t="shared" si="39"/>
        <v/>
      </c>
      <c r="AD199" s="2" t="str">
        <f t="shared" si="39"/>
        <v>X</v>
      </c>
      <c r="AE199" s="2" t="str">
        <f t="shared" si="39"/>
        <v>X</v>
      </c>
    </row>
    <row r="200" spans="1:31" x14ac:dyDescent="0.3">
      <c r="A200" s="4" t="s">
        <v>860</v>
      </c>
      <c r="B200" s="2" t="s">
        <v>451</v>
      </c>
      <c r="C200" s="2" t="s">
        <v>465</v>
      </c>
      <c r="D200" s="2" t="s">
        <v>287</v>
      </c>
      <c r="E200" s="5">
        <v>39183</v>
      </c>
      <c r="F200" s="2" t="s">
        <v>14</v>
      </c>
      <c r="G200" s="2"/>
      <c r="H200" s="2"/>
      <c r="I200" s="2" t="s">
        <v>30</v>
      </c>
      <c r="J200" s="2" t="s">
        <v>18</v>
      </c>
      <c r="K200" s="2" t="s">
        <v>24</v>
      </c>
      <c r="L200" s="2" t="s">
        <v>15</v>
      </c>
      <c r="M200" s="2" t="s">
        <v>466</v>
      </c>
      <c r="O200" s="4">
        <f>LOOKUP(I200,stats!$A$2:$B$12)</f>
        <v>29</v>
      </c>
      <c r="P200" s="4">
        <f>LOOKUP(J200,stats!$A$2:$B$12)</f>
        <v>31</v>
      </c>
      <c r="Q200" s="4">
        <f>LOOKUP(K200,stats!$A$2:$B$12)</f>
        <v>2</v>
      </c>
      <c r="R200" s="4">
        <f>LOOKUP(L200,stats!$A$2:$B$12)</f>
        <v>17</v>
      </c>
      <c r="S200" s="4">
        <f t="shared" si="38"/>
        <v>30566</v>
      </c>
      <c r="U200" s="2" t="str">
        <f t="shared" si="39"/>
        <v>X</v>
      </c>
      <c r="V200" s="2" t="str">
        <f t="shared" si="39"/>
        <v/>
      </c>
      <c r="W200" s="2" t="str">
        <f t="shared" si="39"/>
        <v/>
      </c>
      <c r="X200" s="2" t="str">
        <f t="shared" si="39"/>
        <v/>
      </c>
      <c r="Y200" s="2" t="str">
        <f t="shared" si="39"/>
        <v/>
      </c>
      <c r="Z200" s="2" t="str">
        <f t="shared" si="39"/>
        <v/>
      </c>
      <c r="AA200" s="2" t="str">
        <f t="shared" si="39"/>
        <v>X</v>
      </c>
      <c r="AB200" s="2" t="str">
        <f t="shared" si="39"/>
        <v/>
      </c>
      <c r="AC200" s="2" t="str">
        <f t="shared" si="39"/>
        <v/>
      </c>
      <c r="AD200" s="2" t="str">
        <f t="shared" si="39"/>
        <v>X</v>
      </c>
      <c r="AE200" s="2" t="str">
        <f t="shared" si="39"/>
        <v>X</v>
      </c>
    </row>
    <row r="201" spans="1:31" x14ac:dyDescent="0.3">
      <c r="A201" s="4" t="s">
        <v>861</v>
      </c>
      <c r="B201" s="2" t="s">
        <v>451</v>
      </c>
      <c r="C201" s="2" t="s">
        <v>467</v>
      </c>
      <c r="D201" s="2" t="s">
        <v>468</v>
      </c>
      <c r="E201" s="5">
        <v>39299</v>
      </c>
      <c r="F201" s="2" t="s">
        <v>14</v>
      </c>
      <c r="G201" s="2"/>
      <c r="H201" s="2"/>
      <c r="I201" s="2" t="s">
        <v>24</v>
      </c>
      <c r="J201" s="2" t="s">
        <v>18</v>
      </c>
      <c r="K201" s="2" t="s">
        <v>29</v>
      </c>
      <c r="L201" s="2" t="s">
        <v>15</v>
      </c>
      <c r="M201" s="2" t="s">
        <v>19</v>
      </c>
      <c r="O201" s="4">
        <f>LOOKUP(I201,stats!$A$2:$B$12)</f>
        <v>2</v>
      </c>
      <c r="P201" s="4">
        <f>LOOKUP(J201,stats!$A$2:$B$12)</f>
        <v>31</v>
      </c>
      <c r="Q201" s="4">
        <f>LOOKUP(K201,stats!$A$2:$B$12)</f>
        <v>3</v>
      </c>
      <c r="R201" s="4">
        <f>LOOKUP(L201,stats!$A$2:$B$12)</f>
        <v>17</v>
      </c>
      <c r="S201" s="4">
        <f t="shared" si="38"/>
        <v>3162</v>
      </c>
      <c r="U201" s="2" t="str">
        <f t="shared" si="39"/>
        <v>X</v>
      </c>
      <c r="V201" s="2" t="str">
        <f t="shared" si="39"/>
        <v>X</v>
      </c>
      <c r="W201" s="2" t="str">
        <f t="shared" si="39"/>
        <v/>
      </c>
      <c r="X201" s="2" t="str">
        <f t="shared" si="39"/>
        <v/>
      </c>
      <c r="Y201" s="2" t="str">
        <f t="shared" si="39"/>
        <v/>
      </c>
      <c r="Z201" s="2" t="str">
        <f t="shared" si="39"/>
        <v/>
      </c>
      <c r="AA201" s="2" t="str">
        <f t="shared" si="39"/>
        <v>X</v>
      </c>
      <c r="AB201" s="2" t="str">
        <f t="shared" si="39"/>
        <v/>
      </c>
      <c r="AC201" s="2" t="str">
        <f t="shared" si="39"/>
        <v/>
      </c>
      <c r="AD201" s="2" t="str">
        <f t="shared" si="39"/>
        <v/>
      </c>
      <c r="AE201" s="2" t="str">
        <f t="shared" si="39"/>
        <v>X</v>
      </c>
    </row>
    <row r="202" spans="1:31" x14ac:dyDescent="0.3">
      <c r="A202" s="4" t="s">
        <v>862</v>
      </c>
      <c r="B202" s="2" t="s">
        <v>451</v>
      </c>
      <c r="C202" s="2" t="s">
        <v>467</v>
      </c>
      <c r="D202" s="2" t="s">
        <v>469</v>
      </c>
      <c r="E202" s="5">
        <v>39299</v>
      </c>
      <c r="F202" s="2" t="s">
        <v>14</v>
      </c>
      <c r="G202" s="2"/>
      <c r="H202" s="2"/>
      <c r="I202" s="2" t="s">
        <v>24</v>
      </c>
      <c r="J202" s="2" t="s">
        <v>18</v>
      </c>
      <c r="K202" s="2" t="s">
        <v>15</v>
      </c>
      <c r="L202" s="2" t="s">
        <v>16</v>
      </c>
      <c r="M202" s="2" t="s">
        <v>19</v>
      </c>
      <c r="O202" s="4">
        <f>LOOKUP(I202,stats!$A$2:$B$12)</f>
        <v>2</v>
      </c>
      <c r="P202" s="4">
        <f>LOOKUP(J202,stats!$A$2:$B$12)</f>
        <v>31</v>
      </c>
      <c r="Q202" s="4">
        <f>LOOKUP(K202,stats!$A$2:$B$12)</f>
        <v>17</v>
      </c>
      <c r="R202" s="4">
        <f>LOOKUP(L202,stats!$A$2:$B$12)</f>
        <v>23</v>
      </c>
      <c r="S202" s="4">
        <f t="shared" si="38"/>
        <v>24242</v>
      </c>
      <c r="U202" s="2" t="str">
        <f t="shared" si="39"/>
        <v>X</v>
      </c>
      <c r="V202" s="2" t="str">
        <f t="shared" si="39"/>
        <v/>
      </c>
      <c r="W202" s="2" t="str">
        <f t="shared" si="39"/>
        <v/>
      </c>
      <c r="X202" s="2" t="str">
        <f t="shared" si="39"/>
        <v/>
      </c>
      <c r="Y202" s="2" t="str">
        <f t="shared" si="39"/>
        <v/>
      </c>
      <c r="Z202" s="2" t="str">
        <f t="shared" si="39"/>
        <v/>
      </c>
      <c r="AA202" s="2" t="str">
        <f t="shared" si="39"/>
        <v>X</v>
      </c>
      <c r="AB202" s="2" t="str">
        <f t="shared" si="39"/>
        <v/>
      </c>
      <c r="AC202" s="2" t="str">
        <f t="shared" si="39"/>
        <v>X</v>
      </c>
      <c r="AD202" s="2" t="str">
        <f t="shared" si="39"/>
        <v/>
      </c>
      <c r="AE202" s="2" t="str">
        <f t="shared" si="39"/>
        <v>X</v>
      </c>
    </row>
    <row r="203" spans="1:31" x14ac:dyDescent="0.3">
      <c r="A203" s="4" t="s">
        <v>863</v>
      </c>
      <c r="B203" s="2" t="s">
        <v>451</v>
      </c>
      <c r="C203" s="2" t="s">
        <v>54</v>
      </c>
      <c r="D203" s="2" t="s">
        <v>472</v>
      </c>
      <c r="E203" s="5">
        <v>39086</v>
      </c>
      <c r="F203" s="2" t="s">
        <v>14</v>
      </c>
      <c r="G203" s="2" t="s">
        <v>60</v>
      </c>
      <c r="H203" s="2"/>
      <c r="I203" s="2" t="s">
        <v>22</v>
      </c>
      <c r="J203" s="2" t="s">
        <v>15</v>
      </c>
      <c r="K203" s="2" t="s">
        <v>30</v>
      </c>
      <c r="L203" s="2" t="s">
        <v>18</v>
      </c>
      <c r="M203" s="2" t="s">
        <v>86</v>
      </c>
      <c r="O203" s="4">
        <f>LOOKUP(I203,stats!$A$2:$B$12)</f>
        <v>19</v>
      </c>
      <c r="P203" s="4">
        <f>LOOKUP(J203,stats!$A$2:$B$12)</f>
        <v>17</v>
      </c>
      <c r="Q203" s="4">
        <f>LOOKUP(K203,stats!$A$2:$B$12)</f>
        <v>29</v>
      </c>
      <c r="R203" s="4">
        <f>LOOKUP(L203,stats!$A$2:$B$12)</f>
        <v>31</v>
      </c>
      <c r="S203" s="4">
        <f t="shared" si="38"/>
        <v>290377</v>
      </c>
      <c r="U203" s="2" t="str">
        <f t="shared" si="39"/>
        <v/>
      </c>
      <c r="V203" s="2" t="str">
        <f t="shared" si="39"/>
        <v/>
      </c>
      <c r="W203" s="2" t="str">
        <f t="shared" si="39"/>
        <v/>
      </c>
      <c r="X203" s="2" t="str">
        <f t="shared" si="39"/>
        <v/>
      </c>
      <c r="Y203" s="2" t="str">
        <f t="shared" si="39"/>
        <v/>
      </c>
      <c r="Z203" s="2" t="str">
        <f t="shared" si="39"/>
        <v/>
      </c>
      <c r="AA203" s="2" t="str">
        <f t="shared" si="39"/>
        <v>X</v>
      </c>
      <c r="AB203" s="2" t="str">
        <f t="shared" si="39"/>
        <v>X</v>
      </c>
      <c r="AC203" s="2" t="str">
        <f t="shared" si="39"/>
        <v/>
      </c>
      <c r="AD203" s="2" t="str">
        <f t="shared" si="39"/>
        <v>X</v>
      </c>
      <c r="AE203" s="2" t="str">
        <f t="shared" si="39"/>
        <v>X</v>
      </c>
    </row>
    <row r="204" spans="1:31" x14ac:dyDescent="0.3">
      <c r="A204" s="4" t="s">
        <v>864</v>
      </c>
      <c r="B204" s="2" t="s">
        <v>451</v>
      </c>
      <c r="C204" s="2" t="s">
        <v>473</v>
      </c>
      <c r="D204" s="2" t="s">
        <v>434</v>
      </c>
      <c r="E204" s="5">
        <v>39288</v>
      </c>
      <c r="F204" s="2" t="s">
        <v>14</v>
      </c>
      <c r="G204" s="2"/>
      <c r="H204" s="2"/>
      <c r="I204" s="2" t="s">
        <v>15</v>
      </c>
      <c r="J204" s="2" t="s">
        <v>67</v>
      </c>
      <c r="K204" s="2" t="s">
        <v>24</v>
      </c>
      <c r="L204" s="2" t="s">
        <v>29</v>
      </c>
      <c r="M204" s="2" t="s">
        <v>19</v>
      </c>
      <c r="O204" s="4">
        <f>LOOKUP(I204,stats!$A$2:$B$12)</f>
        <v>17</v>
      </c>
      <c r="P204" s="4">
        <f>LOOKUP(J204,stats!$A$2:$B$12)</f>
        <v>11</v>
      </c>
      <c r="Q204" s="4">
        <f>LOOKUP(K204,stats!$A$2:$B$12)</f>
        <v>2</v>
      </c>
      <c r="R204" s="4">
        <f>LOOKUP(L204,stats!$A$2:$B$12)</f>
        <v>3</v>
      </c>
      <c r="S204" s="4">
        <f t="shared" si="38"/>
        <v>1122</v>
      </c>
      <c r="U204" s="2" t="str">
        <f t="shared" ref="U204:AE213" si="40">IF(INT($S204/U$1)=$S204/U$1,"X","")</f>
        <v>X</v>
      </c>
      <c r="V204" s="2" t="str">
        <f t="shared" si="40"/>
        <v>X</v>
      </c>
      <c r="W204" s="2" t="str">
        <f t="shared" si="40"/>
        <v/>
      </c>
      <c r="X204" s="2" t="str">
        <f t="shared" si="40"/>
        <v/>
      </c>
      <c r="Y204" s="2" t="str">
        <f t="shared" si="40"/>
        <v>X</v>
      </c>
      <c r="Z204" s="2" t="str">
        <f t="shared" si="40"/>
        <v/>
      </c>
      <c r="AA204" s="2" t="str">
        <f t="shared" si="40"/>
        <v>X</v>
      </c>
      <c r="AB204" s="2" t="str">
        <f t="shared" si="40"/>
        <v/>
      </c>
      <c r="AC204" s="2" t="str">
        <f t="shared" si="40"/>
        <v/>
      </c>
      <c r="AD204" s="2" t="str">
        <f t="shared" si="40"/>
        <v/>
      </c>
      <c r="AE204" s="2" t="str">
        <f t="shared" si="40"/>
        <v/>
      </c>
    </row>
    <row r="205" spans="1:31" x14ac:dyDescent="0.3">
      <c r="A205" s="4" t="s">
        <v>865</v>
      </c>
      <c r="B205" s="2" t="s">
        <v>451</v>
      </c>
      <c r="C205" s="2" t="s">
        <v>474</v>
      </c>
      <c r="D205" s="2" t="s">
        <v>9</v>
      </c>
      <c r="E205" s="5">
        <v>39113</v>
      </c>
      <c r="F205" s="2" t="s">
        <v>14</v>
      </c>
      <c r="G205" s="2"/>
      <c r="H205" s="2"/>
      <c r="I205" s="2" t="s">
        <v>18</v>
      </c>
      <c r="J205" s="2" t="s">
        <v>30</v>
      </c>
      <c r="K205" s="2" t="s">
        <v>24</v>
      </c>
      <c r="L205" s="2" t="s">
        <v>17</v>
      </c>
      <c r="M205" s="2" t="s">
        <v>19</v>
      </c>
      <c r="O205" s="4">
        <f>LOOKUP(I205,stats!$A$2:$B$12)</f>
        <v>31</v>
      </c>
      <c r="P205" s="4">
        <f>LOOKUP(J205,stats!$A$2:$B$12)</f>
        <v>29</v>
      </c>
      <c r="Q205" s="4">
        <f>LOOKUP(K205,stats!$A$2:$B$12)</f>
        <v>2</v>
      </c>
      <c r="R205" s="4">
        <f>LOOKUP(L205,stats!$A$2:$B$12)</f>
        <v>7</v>
      </c>
      <c r="S205" s="4">
        <f t="shared" si="38"/>
        <v>12586</v>
      </c>
      <c r="U205" s="2" t="str">
        <f t="shared" si="40"/>
        <v>X</v>
      </c>
      <c r="V205" s="2" t="str">
        <f t="shared" si="40"/>
        <v/>
      </c>
      <c r="W205" s="2" t="str">
        <f t="shared" si="40"/>
        <v/>
      </c>
      <c r="X205" s="2" t="str">
        <f t="shared" si="40"/>
        <v>X</v>
      </c>
      <c r="Y205" s="2" t="str">
        <f t="shared" si="40"/>
        <v/>
      </c>
      <c r="Z205" s="2" t="str">
        <f t="shared" si="40"/>
        <v/>
      </c>
      <c r="AA205" s="2" t="str">
        <f t="shared" si="40"/>
        <v/>
      </c>
      <c r="AB205" s="2" t="str">
        <f t="shared" si="40"/>
        <v/>
      </c>
      <c r="AC205" s="2" t="str">
        <f t="shared" si="40"/>
        <v/>
      </c>
      <c r="AD205" s="2" t="str">
        <f t="shared" si="40"/>
        <v>X</v>
      </c>
      <c r="AE205" s="2" t="str">
        <f t="shared" si="40"/>
        <v>X</v>
      </c>
    </row>
    <row r="206" spans="1:31" x14ac:dyDescent="0.3">
      <c r="A206" s="4" t="s">
        <v>866</v>
      </c>
      <c r="B206" s="2" t="s">
        <v>451</v>
      </c>
      <c r="C206" s="2" t="s">
        <v>475</v>
      </c>
      <c r="D206" s="2" t="s">
        <v>71</v>
      </c>
      <c r="E206" s="5">
        <v>39420</v>
      </c>
      <c r="F206" s="2" t="s">
        <v>14</v>
      </c>
      <c r="G206" s="2"/>
      <c r="H206" s="2"/>
      <c r="I206" s="2" t="s">
        <v>22</v>
      </c>
      <c r="J206" s="2" t="s">
        <v>15</v>
      </c>
      <c r="K206" s="2" t="s">
        <v>67</v>
      </c>
      <c r="L206" s="2" t="s">
        <v>24</v>
      </c>
      <c r="M206" s="2" t="s">
        <v>19</v>
      </c>
      <c r="O206" s="4">
        <f>LOOKUP(I206,stats!$A$2:$B$12)</f>
        <v>19</v>
      </c>
      <c r="P206" s="4">
        <f>LOOKUP(J206,stats!$A$2:$B$12)</f>
        <v>17</v>
      </c>
      <c r="Q206" s="4">
        <f>LOOKUP(K206,stats!$A$2:$B$12)</f>
        <v>11</v>
      </c>
      <c r="R206" s="4">
        <f>LOOKUP(L206,stats!$A$2:$B$12)</f>
        <v>2</v>
      </c>
      <c r="S206" s="4">
        <f t="shared" si="38"/>
        <v>7106</v>
      </c>
      <c r="U206" s="2" t="str">
        <f t="shared" si="40"/>
        <v>X</v>
      </c>
      <c r="V206" s="2" t="str">
        <f t="shared" si="40"/>
        <v/>
      </c>
      <c r="W206" s="2" t="str">
        <f t="shared" si="40"/>
        <v/>
      </c>
      <c r="X206" s="2" t="str">
        <f t="shared" si="40"/>
        <v/>
      </c>
      <c r="Y206" s="2" t="str">
        <f t="shared" si="40"/>
        <v>X</v>
      </c>
      <c r="Z206" s="2" t="str">
        <f t="shared" si="40"/>
        <v/>
      </c>
      <c r="AA206" s="2" t="str">
        <f t="shared" si="40"/>
        <v>X</v>
      </c>
      <c r="AB206" s="2" t="str">
        <f t="shared" si="40"/>
        <v>X</v>
      </c>
      <c r="AC206" s="2" t="str">
        <f t="shared" si="40"/>
        <v/>
      </c>
      <c r="AD206" s="2" t="str">
        <f t="shared" si="40"/>
        <v/>
      </c>
      <c r="AE206" s="2" t="str">
        <f t="shared" si="40"/>
        <v/>
      </c>
    </row>
    <row r="207" spans="1:31" x14ac:dyDescent="0.3">
      <c r="A207" s="4" t="s">
        <v>867</v>
      </c>
      <c r="B207" s="2" t="s">
        <v>451</v>
      </c>
      <c r="C207" s="2" t="s">
        <v>476</v>
      </c>
      <c r="D207" s="2" t="s">
        <v>280</v>
      </c>
      <c r="E207" s="5">
        <v>39408</v>
      </c>
      <c r="F207" s="2" t="s">
        <v>14</v>
      </c>
      <c r="G207" s="2"/>
      <c r="H207" s="2"/>
      <c r="I207" s="2" t="s">
        <v>29</v>
      </c>
      <c r="J207" s="2" t="s">
        <v>30</v>
      </c>
      <c r="K207" s="2" t="s">
        <v>24</v>
      </c>
      <c r="L207" s="2" t="s">
        <v>22</v>
      </c>
      <c r="M207" s="2" t="s">
        <v>19</v>
      </c>
      <c r="O207" s="4">
        <f>LOOKUP(I207,stats!$A$2:$B$12)</f>
        <v>3</v>
      </c>
      <c r="P207" s="4">
        <f>LOOKUP(J207,stats!$A$2:$B$12)</f>
        <v>29</v>
      </c>
      <c r="Q207" s="4">
        <f>LOOKUP(K207,stats!$A$2:$B$12)</f>
        <v>2</v>
      </c>
      <c r="R207" s="4">
        <f>LOOKUP(L207,stats!$A$2:$B$12)</f>
        <v>19</v>
      </c>
      <c r="S207" s="4">
        <f t="shared" si="38"/>
        <v>3306</v>
      </c>
      <c r="U207" s="2" t="str">
        <f t="shared" si="40"/>
        <v>X</v>
      </c>
      <c r="V207" s="2" t="str">
        <f t="shared" si="40"/>
        <v>X</v>
      </c>
      <c r="W207" s="2" t="str">
        <f t="shared" si="40"/>
        <v/>
      </c>
      <c r="X207" s="2" t="str">
        <f t="shared" si="40"/>
        <v/>
      </c>
      <c r="Y207" s="2" t="str">
        <f t="shared" si="40"/>
        <v/>
      </c>
      <c r="Z207" s="2" t="str">
        <f t="shared" si="40"/>
        <v/>
      </c>
      <c r="AA207" s="2" t="str">
        <f t="shared" si="40"/>
        <v/>
      </c>
      <c r="AB207" s="2" t="str">
        <f t="shared" si="40"/>
        <v>X</v>
      </c>
      <c r="AC207" s="2" t="str">
        <f t="shared" si="40"/>
        <v/>
      </c>
      <c r="AD207" s="2" t="str">
        <f t="shared" si="40"/>
        <v>X</v>
      </c>
      <c r="AE207" s="2" t="str">
        <f t="shared" si="40"/>
        <v/>
      </c>
    </row>
    <row r="208" spans="1:31" x14ac:dyDescent="0.3">
      <c r="A208" s="4" t="s">
        <v>868</v>
      </c>
      <c r="B208" s="2" t="s">
        <v>451</v>
      </c>
      <c r="C208" s="2" t="s">
        <v>477</v>
      </c>
      <c r="D208" s="2" t="s">
        <v>478</v>
      </c>
      <c r="E208" s="5">
        <v>39152</v>
      </c>
      <c r="F208" s="2" t="s">
        <v>14</v>
      </c>
      <c r="G208" s="2"/>
      <c r="H208" s="2"/>
      <c r="I208" s="2" t="s">
        <v>24</v>
      </c>
      <c r="J208" s="2" t="s">
        <v>29</v>
      </c>
      <c r="K208" s="2" t="s">
        <v>18</v>
      </c>
      <c r="L208" s="2" t="s">
        <v>17</v>
      </c>
      <c r="M208" s="2" t="s">
        <v>19</v>
      </c>
      <c r="O208" s="4">
        <f>LOOKUP(I208,stats!$A$2:$B$12)</f>
        <v>2</v>
      </c>
      <c r="P208" s="4">
        <f>LOOKUP(J208,stats!$A$2:$B$12)</f>
        <v>3</v>
      </c>
      <c r="Q208" s="4">
        <f>LOOKUP(K208,stats!$A$2:$B$12)</f>
        <v>31</v>
      </c>
      <c r="R208" s="4">
        <f>LOOKUP(L208,stats!$A$2:$B$12)</f>
        <v>7</v>
      </c>
      <c r="S208" s="4">
        <f t="shared" si="38"/>
        <v>1302</v>
      </c>
      <c r="U208" s="2" t="str">
        <f t="shared" si="40"/>
        <v>X</v>
      </c>
      <c r="V208" s="2" t="str">
        <f t="shared" si="40"/>
        <v>X</v>
      </c>
      <c r="W208" s="2" t="str">
        <f t="shared" si="40"/>
        <v/>
      </c>
      <c r="X208" s="2" t="str">
        <f t="shared" si="40"/>
        <v>X</v>
      </c>
      <c r="Y208" s="2" t="str">
        <f t="shared" si="40"/>
        <v/>
      </c>
      <c r="Z208" s="2" t="str">
        <f t="shared" si="40"/>
        <v/>
      </c>
      <c r="AA208" s="2" t="str">
        <f t="shared" si="40"/>
        <v/>
      </c>
      <c r="AB208" s="2" t="str">
        <f t="shared" si="40"/>
        <v/>
      </c>
      <c r="AC208" s="2" t="str">
        <f t="shared" si="40"/>
        <v/>
      </c>
      <c r="AD208" s="2" t="str">
        <f t="shared" si="40"/>
        <v/>
      </c>
      <c r="AE208" s="2" t="str">
        <f t="shared" si="40"/>
        <v>X</v>
      </c>
    </row>
    <row r="209" spans="1:31" x14ac:dyDescent="0.3">
      <c r="A209" s="4" t="s">
        <v>869</v>
      </c>
      <c r="B209" s="2" t="s">
        <v>451</v>
      </c>
      <c r="C209" s="2" t="s">
        <v>479</v>
      </c>
      <c r="D209" s="2" t="s">
        <v>480</v>
      </c>
      <c r="E209" s="5">
        <v>39404</v>
      </c>
      <c r="F209" s="2" t="s">
        <v>14</v>
      </c>
      <c r="G209" s="2"/>
      <c r="H209" s="2"/>
      <c r="I209" s="2" t="s">
        <v>16</v>
      </c>
      <c r="J209" s="2" t="s">
        <v>18</v>
      </c>
      <c r="K209" s="2" t="s">
        <v>15</v>
      </c>
      <c r="L209" s="2" t="s">
        <v>29</v>
      </c>
      <c r="M209" s="2" t="s">
        <v>19</v>
      </c>
      <c r="O209" s="4">
        <f>LOOKUP(I209,stats!$A$2:$B$12)</f>
        <v>23</v>
      </c>
      <c r="P209" s="4">
        <f>LOOKUP(J209,stats!$A$2:$B$12)</f>
        <v>31</v>
      </c>
      <c r="Q209" s="4">
        <f>LOOKUP(K209,stats!$A$2:$B$12)</f>
        <v>17</v>
      </c>
      <c r="R209" s="4">
        <f>LOOKUP(L209,stats!$A$2:$B$12)</f>
        <v>3</v>
      </c>
      <c r="S209" s="4">
        <f t="shared" si="38"/>
        <v>36363</v>
      </c>
      <c r="U209" s="2" t="str">
        <f t="shared" si="40"/>
        <v/>
      </c>
      <c r="V209" s="2" t="str">
        <f t="shared" si="40"/>
        <v>X</v>
      </c>
      <c r="W209" s="2" t="str">
        <f t="shared" si="40"/>
        <v/>
      </c>
      <c r="X209" s="2" t="str">
        <f t="shared" si="40"/>
        <v/>
      </c>
      <c r="Y209" s="2" t="str">
        <f t="shared" si="40"/>
        <v/>
      </c>
      <c r="Z209" s="2" t="str">
        <f t="shared" si="40"/>
        <v/>
      </c>
      <c r="AA209" s="2" t="str">
        <f t="shared" si="40"/>
        <v>X</v>
      </c>
      <c r="AB209" s="2" t="str">
        <f t="shared" si="40"/>
        <v/>
      </c>
      <c r="AC209" s="2" t="str">
        <f t="shared" si="40"/>
        <v>X</v>
      </c>
      <c r="AD209" s="2" t="str">
        <f t="shared" si="40"/>
        <v/>
      </c>
      <c r="AE209" s="2" t="str">
        <f t="shared" si="40"/>
        <v>X</v>
      </c>
    </row>
    <row r="210" spans="1:31" x14ac:dyDescent="0.3">
      <c r="A210" s="4" t="s">
        <v>870</v>
      </c>
      <c r="B210" s="2" t="s">
        <v>451</v>
      </c>
      <c r="C210" s="2" t="s">
        <v>481</v>
      </c>
      <c r="D210" s="2" t="s">
        <v>71</v>
      </c>
      <c r="E210" s="5">
        <v>38755</v>
      </c>
      <c r="F210" s="2" t="s">
        <v>14</v>
      </c>
      <c r="G210" s="2"/>
      <c r="H210" s="2"/>
      <c r="I210" s="2" t="s">
        <v>24</v>
      </c>
      <c r="J210" s="2" t="s">
        <v>18</v>
      </c>
      <c r="K210" s="2" t="s">
        <v>30</v>
      </c>
      <c r="L210" s="2" t="s">
        <v>29</v>
      </c>
      <c r="M210" s="2" t="s">
        <v>19</v>
      </c>
      <c r="O210" s="4">
        <f>LOOKUP(I210,stats!$A$2:$B$12)</f>
        <v>2</v>
      </c>
      <c r="P210" s="4">
        <f>LOOKUP(J210,stats!$A$2:$B$12)</f>
        <v>31</v>
      </c>
      <c r="Q210" s="4">
        <f>LOOKUP(K210,stats!$A$2:$B$12)</f>
        <v>29</v>
      </c>
      <c r="R210" s="4">
        <f>LOOKUP(L210,stats!$A$2:$B$12)</f>
        <v>3</v>
      </c>
      <c r="S210" s="4">
        <f t="shared" si="38"/>
        <v>5394</v>
      </c>
      <c r="U210" s="2" t="str">
        <f t="shared" si="40"/>
        <v>X</v>
      </c>
      <c r="V210" s="2" t="str">
        <f t="shared" si="40"/>
        <v>X</v>
      </c>
      <c r="W210" s="2" t="str">
        <f t="shared" si="40"/>
        <v/>
      </c>
      <c r="X210" s="2" t="str">
        <f t="shared" si="40"/>
        <v/>
      </c>
      <c r="Y210" s="2" t="str">
        <f t="shared" si="40"/>
        <v/>
      </c>
      <c r="Z210" s="2" t="str">
        <f t="shared" si="40"/>
        <v/>
      </c>
      <c r="AA210" s="2" t="str">
        <f t="shared" si="40"/>
        <v/>
      </c>
      <c r="AB210" s="2" t="str">
        <f t="shared" si="40"/>
        <v/>
      </c>
      <c r="AC210" s="2" t="str">
        <f t="shared" si="40"/>
        <v/>
      </c>
      <c r="AD210" s="2" t="str">
        <f t="shared" si="40"/>
        <v>X</v>
      </c>
      <c r="AE210" s="2" t="str">
        <f t="shared" si="40"/>
        <v>X</v>
      </c>
    </row>
    <row r="211" spans="1:31" x14ac:dyDescent="0.3">
      <c r="A211" s="4" t="s">
        <v>871</v>
      </c>
      <c r="B211" s="2" t="s">
        <v>451</v>
      </c>
      <c r="C211" s="2" t="s">
        <v>482</v>
      </c>
      <c r="D211" s="2" t="s">
        <v>99</v>
      </c>
      <c r="E211" s="5">
        <v>39350</v>
      </c>
      <c r="F211" s="2" t="s">
        <v>14</v>
      </c>
      <c r="G211" s="2"/>
      <c r="H211" s="2"/>
      <c r="I211" s="2" t="s">
        <v>15</v>
      </c>
      <c r="J211" s="2" t="s">
        <v>16</v>
      </c>
      <c r="K211" s="2" t="s">
        <v>18</v>
      </c>
      <c r="L211" s="2" t="s">
        <v>17</v>
      </c>
      <c r="M211" s="2" t="s">
        <v>19</v>
      </c>
      <c r="O211" s="4">
        <f>LOOKUP(I211,stats!$A$2:$B$12)</f>
        <v>17</v>
      </c>
      <c r="P211" s="4">
        <f>LOOKUP(J211,stats!$A$2:$B$12)</f>
        <v>23</v>
      </c>
      <c r="Q211" s="4">
        <f>LOOKUP(K211,stats!$A$2:$B$12)</f>
        <v>31</v>
      </c>
      <c r="R211" s="4">
        <f>LOOKUP(L211,stats!$A$2:$B$12)</f>
        <v>7</v>
      </c>
      <c r="S211" s="4">
        <f t="shared" si="38"/>
        <v>84847</v>
      </c>
      <c r="U211" s="2" t="str">
        <f t="shared" si="40"/>
        <v/>
      </c>
      <c r="V211" s="2" t="str">
        <f t="shared" si="40"/>
        <v/>
      </c>
      <c r="W211" s="2" t="str">
        <f t="shared" si="40"/>
        <v/>
      </c>
      <c r="X211" s="2" t="str">
        <f t="shared" si="40"/>
        <v>X</v>
      </c>
      <c r="Y211" s="2" t="str">
        <f t="shared" si="40"/>
        <v/>
      </c>
      <c r="Z211" s="2" t="str">
        <f t="shared" si="40"/>
        <v/>
      </c>
      <c r="AA211" s="2" t="str">
        <f t="shared" si="40"/>
        <v>X</v>
      </c>
      <c r="AB211" s="2" t="str">
        <f t="shared" si="40"/>
        <v/>
      </c>
      <c r="AC211" s="2" t="str">
        <f t="shared" si="40"/>
        <v>X</v>
      </c>
      <c r="AD211" s="2" t="str">
        <f t="shared" si="40"/>
        <v/>
      </c>
      <c r="AE211" s="2" t="str">
        <f t="shared" si="40"/>
        <v>X</v>
      </c>
    </row>
    <row r="212" spans="1:31" x14ac:dyDescent="0.3">
      <c r="A212" s="4" t="s">
        <v>872</v>
      </c>
      <c r="B212" s="2" t="s">
        <v>451</v>
      </c>
      <c r="C212" s="2" t="s">
        <v>483</v>
      </c>
      <c r="D212" s="2" t="s">
        <v>484</v>
      </c>
      <c r="E212" s="5">
        <v>39185</v>
      </c>
      <c r="F212" s="2" t="s">
        <v>14</v>
      </c>
      <c r="G212" s="2"/>
      <c r="H212" s="2"/>
      <c r="I212" s="2" t="s">
        <v>24</v>
      </c>
      <c r="J212" s="2" t="s">
        <v>18</v>
      </c>
      <c r="K212" s="2" t="s">
        <v>30</v>
      </c>
      <c r="L212" s="2" t="s">
        <v>29</v>
      </c>
      <c r="M212" s="2" t="s">
        <v>19</v>
      </c>
      <c r="O212" s="4">
        <f>LOOKUP(I212,stats!$A$2:$B$12)</f>
        <v>2</v>
      </c>
      <c r="P212" s="4">
        <f>LOOKUP(J212,stats!$A$2:$B$12)</f>
        <v>31</v>
      </c>
      <c r="Q212" s="4">
        <f>LOOKUP(K212,stats!$A$2:$B$12)</f>
        <v>29</v>
      </c>
      <c r="R212" s="4">
        <f>LOOKUP(L212,stats!$A$2:$B$12)</f>
        <v>3</v>
      </c>
      <c r="S212" s="4">
        <f t="shared" si="38"/>
        <v>5394</v>
      </c>
      <c r="U212" s="2" t="str">
        <f t="shared" si="40"/>
        <v>X</v>
      </c>
      <c r="V212" s="2" t="str">
        <f t="shared" si="40"/>
        <v>X</v>
      </c>
      <c r="W212" s="2" t="str">
        <f t="shared" si="40"/>
        <v/>
      </c>
      <c r="X212" s="2" t="str">
        <f t="shared" si="40"/>
        <v/>
      </c>
      <c r="Y212" s="2" t="str">
        <f t="shared" si="40"/>
        <v/>
      </c>
      <c r="Z212" s="2" t="str">
        <f t="shared" si="40"/>
        <v/>
      </c>
      <c r="AA212" s="2" t="str">
        <f t="shared" si="40"/>
        <v/>
      </c>
      <c r="AB212" s="2" t="str">
        <f t="shared" si="40"/>
        <v/>
      </c>
      <c r="AC212" s="2" t="str">
        <f t="shared" si="40"/>
        <v/>
      </c>
      <c r="AD212" s="2" t="str">
        <f t="shared" si="40"/>
        <v>X</v>
      </c>
      <c r="AE212" s="2" t="str">
        <f t="shared" si="40"/>
        <v>X</v>
      </c>
    </row>
    <row r="213" spans="1:31" x14ac:dyDescent="0.3">
      <c r="A213" s="4" t="s">
        <v>873</v>
      </c>
      <c r="B213" s="2" t="s">
        <v>451</v>
      </c>
      <c r="C213" s="2" t="s">
        <v>485</v>
      </c>
      <c r="D213" s="2" t="s">
        <v>301</v>
      </c>
      <c r="E213" s="5">
        <v>39270</v>
      </c>
      <c r="F213" s="2" t="s">
        <v>14</v>
      </c>
      <c r="G213" s="2"/>
      <c r="H213" s="2"/>
      <c r="I213" s="2" t="s">
        <v>24</v>
      </c>
      <c r="J213" s="2" t="s">
        <v>18</v>
      </c>
      <c r="K213" s="2" t="s">
        <v>30</v>
      </c>
      <c r="L213" s="2" t="s">
        <v>22</v>
      </c>
      <c r="M213" s="2" t="s">
        <v>19</v>
      </c>
      <c r="O213" s="4">
        <f>LOOKUP(I213,stats!$A$2:$B$12)</f>
        <v>2</v>
      </c>
      <c r="P213" s="4">
        <f>LOOKUP(J213,stats!$A$2:$B$12)</f>
        <v>31</v>
      </c>
      <c r="Q213" s="4">
        <f>LOOKUP(K213,stats!$A$2:$B$12)</f>
        <v>29</v>
      </c>
      <c r="R213" s="4">
        <f>LOOKUP(L213,stats!$A$2:$B$12)</f>
        <v>19</v>
      </c>
      <c r="S213" s="4">
        <f t="shared" si="38"/>
        <v>34162</v>
      </c>
      <c r="U213" s="2" t="str">
        <f t="shared" si="40"/>
        <v>X</v>
      </c>
      <c r="V213" s="2" t="str">
        <f t="shared" si="40"/>
        <v/>
      </c>
      <c r="W213" s="2" t="str">
        <f t="shared" si="40"/>
        <v/>
      </c>
      <c r="X213" s="2" t="str">
        <f t="shared" si="40"/>
        <v/>
      </c>
      <c r="Y213" s="2" t="str">
        <f t="shared" si="40"/>
        <v/>
      </c>
      <c r="Z213" s="2" t="str">
        <f t="shared" si="40"/>
        <v/>
      </c>
      <c r="AA213" s="2" t="str">
        <f t="shared" si="40"/>
        <v/>
      </c>
      <c r="AB213" s="2" t="str">
        <f t="shared" si="40"/>
        <v>X</v>
      </c>
      <c r="AC213" s="2" t="str">
        <f t="shared" si="40"/>
        <v/>
      </c>
      <c r="AD213" s="2" t="str">
        <f t="shared" si="40"/>
        <v>X</v>
      </c>
      <c r="AE213" s="2" t="str">
        <f t="shared" si="40"/>
        <v>X</v>
      </c>
    </row>
    <row r="214" spans="1:31" x14ac:dyDescent="0.3">
      <c r="A214" s="4" t="s">
        <v>874</v>
      </c>
      <c r="B214" s="2" t="s">
        <v>451</v>
      </c>
      <c r="C214" s="2" t="s">
        <v>486</v>
      </c>
      <c r="D214" s="2" t="s">
        <v>487</v>
      </c>
      <c r="E214" s="5">
        <v>39405</v>
      </c>
      <c r="F214" s="2" t="s">
        <v>14</v>
      </c>
      <c r="G214" s="2"/>
      <c r="H214" s="2"/>
      <c r="I214" s="2" t="s">
        <v>15</v>
      </c>
      <c r="J214" s="2" t="s">
        <v>18</v>
      </c>
      <c r="K214" s="2" t="s">
        <v>30</v>
      </c>
      <c r="L214" s="2" t="s">
        <v>16</v>
      </c>
      <c r="M214" s="2" t="s">
        <v>19</v>
      </c>
      <c r="O214" s="4">
        <f>LOOKUP(I214,stats!$A$2:$B$12)</f>
        <v>17</v>
      </c>
      <c r="P214" s="4">
        <f>LOOKUP(J214,stats!$A$2:$B$12)</f>
        <v>31</v>
      </c>
      <c r="Q214" s="4">
        <f>LOOKUP(K214,stats!$A$2:$B$12)</f>
        <v>29</v>
      </c>
      <c r="R214" s="4">
        <f>LOOKUP(L214,stats!$A$2:$B$12)</f>
        <v>23</v>
      </c>
      <c r="S214" s="4">
        <f t="shared" si="38"/>
        <v>351509</v>
      </c>
      <c r="U214" s="2" t="str">
        <f t="shared" ref="U214:AE219" si="41">IF(INT($S214/U$1)=$S214/U$1,"X","")</f>
        <v/>
      </c>
      <c r="V214" s="2" t="str">
        <f t="shared" si="41"/>
        <v/>
      </c>
      <c r="W214" s="2" t="str">
        <f t="shared" si="41"/>
        <v/>
      </c>
      <c r="X214" s="2" t="str">
        <f t="shared" si="41"/>
        <v/>
      </c>
      <c r="Y214" s="2" t="str">
        <f t="shared" si="41"/>
        <v/>
      </c>
      <c r="Z214" s="2" t="str">
        <f t="shared" si="41"/>
        <v/>
      </c>
      <c r="AA214" s="2" t="str">
        <f t="shared" si="41"/>
        <v>X</v>
      </c>
      <c r="AB214" s="2" t="str">
        <f t="shared" si="41"/>
        <v/>
      </c>
      <c r="AC214" s="2" t="str">
        <f t="shared" si="41"/>
        <v>X</v>
      </c>
      <c r="AD214" s="2" t="str">
        <f t="shared" si="41"/>
        <v>X</v>
      </c>
      <c r="AE214" s="2" t="str">
        <f t="shared" si="41"/>
        <v>X</v>
      </c>
    </row>
    <row r="215" spans="1:31" x14ac:dyDescent="0.3">
      <c r="A215" s="4" t="s">
        <v>875</v>
      </c>
      <c r="B215" s="2" t="s">
        <v>451</v>
      </c>
      <c r="C215" s="2" t="s">
        <v>488</v>
      </c>
      <c r="D215" s="2" t="s">
        <v>489</v>
      </c>
      <c r="E215" s="5">
        <v>39326</v>
      </c>
      <c r="F215" s="2" t="s">
        <v>14</v>
      </c>
      <c r="G215" s="2"/>
      <c r="H215" s="2"/>
      <c r="I215" s="2" t="s">
        <v>15</v>
      </c>
      <c r="J215" s="2" t="s">
        <v>16</v>
      </c>
      <c r="K215" s="2" t="s">
        <v>18</v>
      </c>
      <c r="L215" s="2" t="s">
        <v>17</v>
      </c>
      <c r="M215" s="2" t="s">
        <v>19</v>
      </c>
      <c r="O215" s="4">
        <f>LOOKUP(I215,stats!$A$2:$B$12)</f>
        <v>17</v>
      </c>
      <c r="P215" s="4">
        <f>LOOKUP(J215,stats!$A$2:$B$12)</f>
        <v>23</v>
      </c>
      <c r="Q215" s="4">
        <f>LOOKUP(K215,stats!$A$2:$B$12)</f>
        <v>31</v>
      </c>
      <c r="R215" s="4">
        <f>LOOKUP(L215,stats!$A$2:$B$12)</f>
        <v>7</v>
      </c>
      <c r="S215" s="4">
        <f t="shared" si="38"/>
        <v>84847</v>
      </c>
      <c r="U215" s="2" t="str">
        <f t="shared" si="41"/>
        <v/>
      </c>
      <c r="V215" s="2" t="str">
        <f t="shared" si="41"/>
        <v/>
      </c>
      <c r="W215" s="2" t="str">
        <f t="shared" si="41"/>
        <v/>
      </c>
      <c r="X215" s="2" t="str">
        <f t="shared" si="41"/>
        <v>X</v>
      </c>
      <c r="Y215" s="2" t="str">
        <f t="shared" si="41"/>
        <v/>
      </c>
      <c r="Z215" s="2" t="str">
        <f t="shared" si="41"/>
        <v/>
      </c>
      <c r="AA215" s="2" t="str">
        <f t="shared" si="41"/>
        <v>X</v>
      </c>
      <c r="AB215" s="2" t="str">
        <f t="shared" si="41"/>
        <v/>
      </c>
      <c r="AC215" s="2" t="str">
        <f t="shared" si="41"/>
        <v>X</v>
      </c>
      <c r="AD215" s="2" t="str">
        <f t="shared" si="41"/>
        <v/>
      </c>
      <c r="AE215" s="2" t="str">
        <f t="shared" si="41"/>
        <v>X</v>
      </c>
    </row>
    <row r="216" spans="1:31" x14ac:dyDescent="0.3">
      <c r="A216" s="4" t="s">
        <v>876</v>
      </c>
      <c r="B216" s="2" t="s">
        <v>451</v>
      </c>
      <c r="C216" s="2" t="s">
        <v>490</v>
      </c>
      <c r="D216" s="2" t="s">
        <v>491</v>
      </c>
      <c r="E216" s="5">
        <v>39297</v>
      </c>
      <c r="F216" s="2" t="s">
        <v>14</v>
      </c>
      <c r="G216" s="2"/>
      <c r="H216" s="2"/>
      <c r="I216" s="2" t="s">
        <v>24</v>
      </c>
      <c r="J216" s="2" t="s">
        <v>67</v>
      </c>
      <c r="K216" s="2" t="s">
        <v>15</v>
      </c>
      <c r="L216" s="2" t="s">
        <v>29</v>
      </c>
      <c r="M216" s="2" t="s">
        <v>19</v>
      </c>
      <c r="O216" s="4">
        <f>LOOKUP(I216,stats!$A$2:$B$12)</f>
        <v>2</v>
      </c>
      <c r="P216" s="4">
        <f>LOOKUP(J216,stats!$A$2:$B$12)</f>
        <v>11</v>
      </c>
      <c r="Q216" s="4">
        <f>LOOKUP(K216,stats!$A$2:$B$12)</f>
        <v>17</v>
      </c>
      <c r="R216" s="4">
        <f>LOOKUP(L216,stats!$A$2:$B$12)</f>
        <v>3</v>
      </c>
      <c r="S216" s="4">
        <f t="shared" si="38"/>
        <v>1122</v>
      </c>
      <c r="U216" s="2" t="str">
        <f t="shared" si="41"/>
        <v>X</v>
      </c>
      <c r="V216" s="2" t="str">
        <f t="shared" si="41"/>
        <v>X</v>
      </c>
      <c r="W216" s="2" t="str">
        <f t="shared" si="41"/>
        <v/>
      </c>
      <c r="X216" s="2" t="str">
        <f t="shared" si="41"/>
        <v/>
      </c>
      <c r="Y216" s="2" t="str">
        <f t="shared" si="41"/>
        <v>X</v>
      </c>
      <c r="Z216" s="2" t="str">
        <f t="shared" si="41"/>
        <v/>
      </c>
      <c r="AA216" s="2" t="str">
        <f t="shared" si="41"/>
        <v>X</v>
      </c>
      <c r="AB216" s="2" t="str">
        <f t="shared" si="41"/>
        <v/>
      </c>
      <c r="AC216" s="2" t="str">
        <f t="shared" si="41"/>
        <v/>
      </c>
      <c r="AD216" s="2" t="str">
        <f t="shared" si="41"/>
        <v/>
      </c>
      <c r="AE216" s="2" t="str">
        <f t="shared" si="41"/>
        <v/>
      </c>
    </row>
    <row r="217" spans="1:31" x14ac:dyDescent="0.3">
      <c r="A217" s="4" t="s">
        <v>877</v>
      </c>
      <c r="B217" s="2" t="s">
        <v>451</v>
      </c>
      <c r="C217" s="2" t="s">
        <v>492</v>
      </c>
      <c r="D217" s="2" t="s">
        <v>493</v>
      </c>
      <c r="E217" s="5">
        <v>39259</v>
      </c>
      <c r="F217" s="2" t="s">
        <v>14</v>
      </c>
      <c r="G217" s="2"/>
      <c r="H217" s="2"/>
      <c r="I217" s="2" t="s">
        <v>15</v>
      </c>
      <c r="J217" s="2" t="s">
        <v>22</v>
      </c>
      <c r="K217" s="2" t="s">
        <v>29</v>
      </c>
      <c r="L217" s="2" t="s">
        <v>18</v>
      </c>
      <c r="M217" s="2" t="s">
        <v>19</v>
      </c>
      <c r="O217" s="4">
        <f>LOOKUP(I217,stats!$A$2:$B$12)</f>
        <v>17</v>
      </c>
      <c r="P217" s="4">
        <f>LOOKUP(J217,stats!$A$2:$B$12)</f>
        <v>19</v>
      </c>
      <c r="Q217" s="4">
        <f>LOOKUP(K217,stats!$A$2:$B$12)</f>
        <v>3</v>
      </c>
      <c r="R217" s="4">
        <f>LOOKUP(L217,stats!$A$2:$B$12)</f>
        <v>31</v>
      </c>
      <c r="S217" s="4">
        <f t="shared" si="38"/>
        <v>30039</v>
      </c>
      <c r="U217" s="2" t="str">
        <f t="shared" si="41"/>
        <v/>
      </c>
      <c r="V217" s="2" t="str">
        <f t="shared" si="41"/>
        <v>X</v>
      </c>
      <c r="W217" s="2" t="str">
        <f t="shared" si="41"/>
        <v/>
      </c>
      <c r="X217" s="2" t="str">
        <f t="shared" si="41"/>
        <v/>
      </c>
      <c r="Y217" s="2" t="str">
        <f t="shared" si="41"/>
        <v/>
      </c>
      <c r="Z217" s="2" t="str">
        <f t="shared" si="41"/>
        <v/>
      </c>
      <c r="AA217" s="2" t="str">
        <f t="shared" si="41"/>
        <v>X</v>
      </c>
      <c r="AB217" s="2" t="str">
        <f t="shared" si="41"/>
        <v>X</v>
      </c>
      <c r="AC217" s="2" t="str">
        <f t="shared" si="41"/>
        <v/>
      </c>
      <c r="AD217" s="2" t="str">
        <f t="shared" si="41"/>
        <v/>
      </c>
      <c r="AE217" s="2" t="str">
        <f t="shared" si="41"/>
        <v>X</v>
      </c>
    </row>
    <row r="218" spans="1:31" x14ac:dyDescent="0.3">
      <c r="A218" s="4" t="s">
        <v>878</v>
      </c>
      <c r="B218" s="2" t="s">
        <v>451</v>
      </c>
      <c r="C218" s="2" t="s">
        <v>494</v>
      </c>
      <c r="D218" s="2" t="s">
        <v>495</v>
      </c>
      <c r="E218" s="5">
        <v>39087</v>
      </c>
      <c r="F218" s="2" t="s">
        <v>14</v>
      </c>
      <c r="G218" s="2"/>
      <c r="H218" s="2"/>
      <c r="I218" s="2" t="s">
        <v>15</v>
      </c>
      <c r="J218" s="2" t="s">
        <v>22</v>
      </c>
      <c r="K218" s="2" t="s">
        <v>16</v>
      </c>
      <c r="L218" s="2" t="s">
        <v>67</v>
      </c>
      <c r="M218" s="2" t="s">
        <v>19</v>
      </c>
      <c r="O218" s="4">
        <f>LOOKUP(I218,stats!$A$2:$B$12)</f>
        <v>17</v>
      </c>
      <c r="P218" s="4">
        <f>LOOKUP(J218,stats!$A$2:$B$12)</f>
        <v>19</v>
      </c>
      <c r="Q218" s="4">
        <f>LOOKUP(K218,stats!$A$2:$B$12)</f>
        <v>23</v>
      </c>
      <c r="R218" s="4">
        <f>LOOKUP(L218,stats!$A$2:$B$12)</f>
        <v>11</v>
      </c>
      <c r="S218" s="4">
        <f t="shared" si="38"/>
        <v>81719</v>
      </c>
      <c r="U218" s="2" t="str">
        <f t="shared" si="41"/>
        <v/>
      </c>
      <c r="V218" s="2" t="str">
        <f t="shared" si="41"/>
        <v/>
      </c>
      <c r="W218" s="2" t="str">
        <f t="shared" si="41"/>
        <v/>
      </c>
      <c r="X218" s="2" t="str">
        <f t="shared" si="41"/>
        <v/>
      </c>
      <c r="Y218" s="2" t="str">
        <f t="shared" si="41"/>
        <v>X</v>
      </c>
      <c r="Z218" s="2" t="str">
        <f t="shared" si="41"/>
        <v/>
      </c>
      <c r="AA218" s="2" t="str">
        <f t="shared" si="41"/>
        <v>X</v>
      </c>
      <c r="AB218" s="2" t="str">
        <f t="shared" si="41"/>
        <v>X</v>
      </c>
      <c r="AC218" s="2" t="str">
        <f t="shared" si="41"/>
        <v>X</v>
      </c>
      <c r="AD218" s="2" t="str">
        <f t="shared" si="41"/>
        <v/>
      </c>
      <c r="AE218" s="2" t="str">
        <f t="shared" si="41"/>
        <v/>
      </c>
    </row>
    <row r="219" spans="1:31" x14ac:dyDescent="0.3">
      <c r="A219" s="4" t="s">
        <v>879</v>
      </c>
      <c r="B219" s="2" t="s">
        <v>451</v>
      </c>
      <c r="C219" s="2" t="s">
        <v>496</v>
      </c>
      <c r="D219" s="2" t="s">
        <v>497</v>
      </c>
      <c r="E219" s="5">
        <v>39303</v>
      </c>
      <c r="F219" s="2" t="s">
        <v>14</v>
      </c>
      <c r="G219" s="2"/>
      <c r="H219" s="2"/>
      <c r="I219" s="2" t="s">
        <v>15</v>
      </c>
      <c r="J219" s="2" t="s">
        <v>16</v>
      </c>
      <c r="K219" s="2" t="s">
        <v>18</v>
      </c>
      <c r="L219" s="2" t="s">
        <v>24</v>
      </c>
      <c r="M219" s="2" t="s">
        <v>19</v>
      </c>
      <c r="O219" s="4">
        <f>LOOKUP(I219,stats!$A$2:$B$12)</f>
        <v>17</v>
      </c>
      <c r="P219" s="4">
        <f>LOOKUP(J219,stats!$A$2:$B$12)</f>
        <v>23</v>
      </c>
      <c r="Q219" s="4">
        <f>LOOKUP(K219,stats!$A$2:$B$12)</f>
        <v>31</v>
      </c>
      <c r="R219" s="4">
        <f>LOOKUP(L219,stats!$A$2:$B$12)</f>
        <v>2</v>
      </c>
      <c r="S219" s="4">
        <f t="shared" si="38"/>
        <v>24242</v>
      </c>
      <c r="U219" s="2" t="str">
        <f t="shared" si="41"/>
        <v>X</v>
      </c>
      <c r="V219" s="2" t="str">
        <f t="shared" si="41"/>
        <v/>
      </c>
      <c r="W219" s="2" t="str">
        <f t="shared" si="41"/>
        <v/>
      </c>
      <c r="X219" s="2" t="str">
        <f t="shared" si="41"/>
        <v/>
      </c>
      <c r="Y219" s="2" t="str">
        <f t="shared" si="41"/>
        <v/>
      </c>
      <c r="Z219" s="2" t="str">
        <f t="shared" si="41"/>
        <v/>
      </c>
      <c r="AA219" s="2" t="str">
        <f t="shared" si="41"/>
        <v>X</v>
      </c>
      <c r="AB219" s="2" t="str">
        <f t="shared" si="41"/>
        <v/>
      </c>
      <c r="AC219" s="2" t="str">
        <f t="shared" si="41"/>
        <v>X</v>
      </c>
      <c r="AD219" s="2" t="str">
        <f t="shared" si="41"/>
        <v/>
      </c>
      <c r="AE219" s="2" t="str">
        <f t="shared" si="41"/>
        <v>X</v>
      </c>
    </row>
    <row r="220" spans="1:31" x14ac:dyDescent="0.3">
      <c r="A220" s="4" t="s">
        <v>880</v>
      </c>
      <c r="B220" s="2" t="s">
        <v>451</v>
      </c>
      <c r="C220" s="2" t="s">
        <v>498</v>
      </c>
      <c r="D220" s="2" t="s">
        <v>499</v>
      </c>
      <c r="E220" s="5">
        <v>39115</v>
      </c>
      <c r="F220" s="2" t="s">
        <v>10</v>
      </c>
      <c r="G220" s="2"/>
      <c r="H220" s="2"/>
      <c r="I220" s="2"/>
      <c r="J220" s="2"/>
      <c r="K220" s="2"/>
      <c r="L220" s="2"/>
      <c r="M220" s="2"/>
    </row>
    <row r="221" spans="1:31" x14ac:dyDescent="0.3">
      <c r="A221" s="4" t="s">
        <v>881</v>
      </c>
      <c r="B221" s="2" t="s">
        <v>451</v>
      </c>
      <c r="C221" s="2" t="s">
        <v>500</v>
      </c>
      <c r="D221" s="2" t="s">
        <v>501</v>
      </c>
      <c r="E221" s="5">
        <v>39311</v>
      </c>
      <c r="F221" s="2" t="s">
        <v>14</v>
      </c>
      <c r="G221" s="2"/>
      <c r="H221" s="2"/>
      <c r="I221" s="2" t="s">
        <v>23</v>
      </c>
      <c r="J221" s="2" t="s">
        <v>17</v>
      </c>
      <c r="K221" s="2" t="s">
        <v>29</v>
      </c>
      <c r="L221" s="2" t="s">
        <v>22</v>
      </c>
      <c r="M221" s="2" t="s">
        <v>376</v>
      </c>
      <c r="O221" s="4">
        <f>LOOKUP(I221,stats!$A$2:$B$12)</f>
        <v>5</v>
      </c>
      <c r="P221" s="4">
        <f>LOOKUP(J221,stats!$A$2:$B$12)</f>
        <v>7</v>
      </c>
      <c r="Q221" s="4">
        <f>LOOKUP(K221,stats!$A$2:$B$12)</f>
        <v>3</v>
      </c>
      <c r="R221" s="4">
        <f>LOOKUP(L221,stats!$A$2:$B$12)</f>
        <v>19</v>
      </c>
      <c r="S221" s="4">
        <f t="shared" ref="S221:S231" si="42">O221*P221*Q221*R221</f>
        <v>1995</v>
      </c>
      <c r="U221" s="2" t="str">
        <f t="shared" ref="U221:AE231" si="43">IF(INT($S221/U$1)=$S221/U$1,"X","")</f>
        <v/>
      </c>
      <c r="V221" s="2" t="str">
        <f t="shared" si="43"/>
        <v>X</v>
      </c>
      <c r="W221" s="2" t="str">
        <f t="shared" si="43"/>
        <v>X</v>
      </c>
      <c r="X221" s="2" t="str">
        <f t="shared" si="43"/>
        <v>X</v>
      </c>
      <c r="Y221" s="2" t="str">
        <f t="shared" si="43"/>
        <v/>
      </c>
      <c r="Z221" s="2" t="str">
        <f t="shared" si="43"/>
        <v/>
      </c>
      <c r="AA221" s="2" t="str">
        <f t="shared" si="43"/>
        <v/>
      </c>
      <c r="AB221" s="2" t="str">
        <f t="shared" si="43"/>
        <v>X</v>
      </c>
      <c r="AC221" s="2" t="str">
        <f t="shared" si="43"/>
        <v/>
      </c>
      <c r="AD221" s="2" t="str">
        <f t="shared" si="43"/>
        <v/>
      </c>
      <c r="AE221" s="2" t="str">
        <f t="shared" si="43"/>
        <v/>
      </c>
    </row>
    <row r="222" spans="1:31" x14ac:dyDescent="0.3">
      <c r="A222" s="4" t="s">
        <v>882</v>
      </c>
      <c r="B222" s="2" t="s">
        <v>607</v>
      </c>
      <c r="C222" s="2" t="s">
        <v>608</v>
      </c>
      <c r="D222" s="2" t="s">
        <v>416</v>
      </c>
      <c r="E222" s="5">
        <v>39334</v>
      </c>
      <c r="F222" s="2" t="s">
        <v>14</v>
      </c>
      <c r="G222" s="2"/>
      <c r="H222" s="2"/>
      <c r="I222" s="2" t="s">
        <v>22</v>
      </c>
      <c r="J222" s="2" t="s">
        <v>67</v>
      </c>
      <c r="K222" s="2" t="s">
        <v>15</v>
      </c>
      <c r="L222" s="2" t="s">
        <v>30</v>
      </c>
      <c r="M222" s="2" t="s">
        <v>19</v>
      </c>
      <c r="O222" s="4">
        <f>LOOKUP(I222,stats!$A$2:$B$12)</f>
        <v>19</v>
      </c>
      <c r="P222" s="4">
        <f>LOOKUP(J222,stats!$A$2:$B$12)</f>
        <v>11</v>
      </c>
      <c r="Q222" s="4">
        <f>LOOKUP(K222,stats!$A$2:$B$12)</f>
        <v>17</v>
      </c>
      <c r="R222" s="4">
        <f>LOOKUP(L222,stats!$A$2:$B$12)</f>
        <v>29</v>
      </c>
      <c r="S222" s="4">
        <f t="shared" si="42"/>
        <v>103037</v>
      </c>
      <c r="U222" s="2" t="str">
        <f t="shared" si="43"/>
        <v/>
      </c>
      <c r="V222" s="2" t="str">
        <f t="shared" si="43"/>
        <v/>
      </c>
      <c r="W222" s="2" t="str">
        <f t="shared" si="43"/>
        <v/>
      </c>
      <c r="X222" s="2" t="str">
        <f t="shared" si="43"/>
        <v/>
      </c>
      <c r="Y222" s="2" t="str">
        <f t="shared" si="43"/>
        <v>X</v>
      </c>
      <c r="Z222" s="2" t="str">
        <f t="shared" si="43"/>
        <v/>
      </c>
      <c r="AA222" s="2" t="str">
        <f t="shared" si="43"/>
        <v>X</v>
      </c>
      <c r="AB222" s="2" t="str">
        <f t="shared" si="43"/>
        <v>X</v>
      </c>
      <c r="AC222" s="2" t="str">
        <f t="shared" si="43"/>
        <v/>
      </c>
      <c r="AD222" s="2" t="str">
        <f t="shared" si="43"/>
        <v>X</v>
      </c>
      <c r="AE222" s="2" t="str">
        <f t="shared" si="43"/>
        <v/>
      </c>
    </row>
    <row r="223" spans="1:31" x14ac:dyDescent="0.3">
      <c r="A223" s="4" t="s">
        <v>883</v>
      </c>
      <c r="B223" s="2" t="s">
        <v>607</v>
      </c>
      <c r="C223" s="2" t="s">
        <v>609</v>
      </c>
      <c r="D223" s="2" t="s">
        <v>610</v>
      </c>
      <c r="E223" s="5">
        <v>39264</v>
      </c>
      <c r="F223" s="2" t="s">
        <v>14</v>
      </c>
      <c r="G223" s="2"/>
      <c r="H223" s="2"/>
      <c r="I223" s="2" t="s">
        <v>24</v>
      </c>
      <c r="J223" s="2" t="s">
        <v>29</v>
      </c>
      <c r="K223" s="2" t="s">
        <v>18</v>
      </c>
      <c r="L223" s="2" t="s">
        <v>30</v>
      </c>
      <c r="M223" s="2" t="s">
        <v>19</v>
      </c>
      <c r="O223" s="4">
        <f>LOOKUP(I223,stats!$A$2:$B$12)</f>
        <v>2</v>
      </c>
      <c r="P223" s="4">
        <f>LOOKUP(J223,stats!$A$2:$B$12)</f>
        <v>3</v>
      </c>
      <c r="Q223" s="4">
        <f>LOOKUP(K223,stats!$A$2:$B$12)</f>
        <v>31</v>
      </c>
      <c r="R223" s="4">
        <f>LOOKUP(L223,stats!$A$2:$B$12)</f>
        <v>29</v>
      </c>
      <c r="S223" s="4">
        <f t="shared" si="42"/>
        <v>5394</v>
      </c>
      <c r="U223" s="2" t="str">
        <f t="shared" si="43"/>
        <v>X</v>
      </c>
      <c r="V223" s="2" t="str">
        <f t="shared" si="43"/>
        <v>X</v>
      </c>
      <c r="W223" s="2" t="str">
        <f t="shared" si="43"/>
        <v/>
      </c>
      <c r="X223" s="2" t="str">
        <f t="shared" si="43"/>
        <v/>
      </c>
      <c r="Y223" s="2" t="str">
        <f t="shared" si="43"/>
        <v/>
      </c>
      <c r="Z223" s="2" t="str">
        <f t="shared" si="43"/>
        <v/>
      </c>
      <c r="AA223" s="2" t="str">
        <f t="shared" si="43"/>
        <v/>
      </c>
      <c r="AB223" s="2" t="str">
        <f t="shared" si="43"/>
        <v/>
      </c>
      <c r="AC223" s="2" t="str">
        <f t="shared" si="43"/>
        <v/>
      </c>
      <c r="AD223" s="2" t="str">
        <f t="shared" si="43"/>
        <v>X</v>
      </c>
      <c r="AE223" s="2" t="str">
        <f t="shared" si="43"/>
        <v>X</v>
      </c>
    </row>
    <row r="224" spans="1:31" x14ac:dyDescent="0.3">
      <c r="A224" s="4" t="s">
        <v>884</v>
      </c>
      <c r="B224" s="2" t="s">
        <v>607</v>
      </c>
      <c r="C224" s="2" t="s">
        <v>611</v>
      </c>
      <c r="D224" s="2" t="s">
        <v>612</v>
      </c>
      <c r="E224" s="5">
        <v>39427</v>
      </c>
      <c r="F224" s="2" t="s">
        <v>14</v>
      </c>
      <c r="G224" s="2"/>
      <c r="H224" s="2"/>
      <c r="I224" s="2" t="s">
        <v>15</v>
      </c>
      <c r="J224" s="2" t="s">
        <v>30</v>
      </c>
      <c r="K224" s="2" t="s">
        <v>29</v>
      </c>
      <c r="L224" s="2" t="s">
        <v>19</v>
      </c>
      <c r="M224" s="2" t="s">
        <v>19</v>
      </c>
      <c r="O224" s="4">
        <f>LOOKUP(I224,stats!$A$2:$B$12)</f>
        <v>17</v>
      </c>
      <c r="P224" s="4">
        <f>LOOKUP(J224,stats!$A$2:$B$12)</f>
        <v>29</v>
      </c>
      <c r="Q224" s="4">
        <f>LOOKUP(K224,stats!$A$2:$B$12)</f>
        <v>3</v>
      </c>
      <c r="R224" s="4">
        <v>1</v>
      </c>
      <c r="S224" s="4">
        <f t="shared" si="42"/>
        <v>1479</v>
      </c>
      <c r="U224" s="2" t="str">
        <f t="shared" si="43"/>
        <v/>
      </c>
      <c r="V224" s="2" t="str">
        <f t="shared" si="43"/>
        <v>X</v>
      </c>
      <c r="W224" s="2" t="str">
        <f t="shared" si="43"/>
        <v/>
      </c>
      <c r="X224" s="2" t="str">
        <f t="shared" si="43"/>
        <v/>
      </c>
      <c r="Y224" s="2" t="str">
        <f t="shared" si="43"/>
        <v/>
      </c>
      <c r="Z224" s="2" t="str">
        <f t="shared" si="43"/>
        <v/>
      </c>
      <c r="AA224" s="2" t="str">
        <f t="shared" si="43"/>
        <v>X</v>
      </c>
      <c r="AB224" s="2" t="str">
        <f t="shared" si="43"/>
        <v/>
      </c>
      <c r="AC224" s="2" t="str">
        <f t="shared" si="43"/>
        <v/>
      </c>
      <c r="AD224" s="2" t="str">
        <f t="shared" si="43"/>
        <v>X</v>
      </c>
      <c r="AE224" s="2" t="str">
        <f t="shared" si="43"/>
        <v/>
      </c>
    </row>
    <row r="225" spans="1:31" x14ac:dyDescent="0.3">
      <c r="A225" s="4" t="s">
        <v>885</v>
      </c>
      <c r="B225" s="2" t="s">
        <v>607</v>
      </c>
      <c r="C225" s="2" t="s">
        <v>613</v>
      </c>
      <c r="D225" s="2" t="s">
        <v>614</v>
      </c>
      <c r="E225" s="5">
        <v>39287</v>
      </c>
      <c r="F225" s="2" t="s">
        <v>14</v>
      </c>
      <c r="G225" s="2"/>
      <c r="H225" s="2"/>
      <c r="I225" s="2" t="s">
        <v>22</v>
      </c>
      <c r="J225" s="2" t="s">
        <v>15</v>
      </c>
      <c r="K225" s="2" t="s">
        <v>67</v>
      </c>
      <c r="L225" s="2" t="s">
        <v>16</v>
      </c>
      <c r="M225" s="2" t="s">
        <v>19</v>
      </c>
      <c r="O225" s="4">
        <f>LOOKUP(I225,stats!$A$2:$B$12)</f>
        <v>19</v>
      </c>
      <c r="P225" s="4">
        <f>LOOKUP(J225,stats!$A$2:$B$12)</f>
        <v>17</v>
      </c>
      <c r="Q225" s="4">
        <f>LOOKUP(K225,stats!$A$2:$B$12)</f>
        <v>11</v>
      </c>
      <c r="R225" s="4">
        <f>LOOKUP(L225,stats!$A$2:$B$12)</f>
        <v>23</v>
      </c>
      <c r="S225" s="4">
        <f t="shared" si="42"/>
        <v>81719</v>
      </c>
      <c r="U225" s="2" t="str">
        <f t="shared" si="43"/>
        <v/>
      </c>
      <c r="V225" s="2" t="str">
        <f t="shared" si="43"/>
        <v/>
      </c>
      <c r="W225" s="2" t="str">
        <f t="shared" si="43"/>
        <v/>
      </c>
      <c r="X225" s="2" t="str">
        <f t="shared" si="43"/>
        <v/>
      </c>
      <c r="Y225" s="2" t="str">
        <f t="shared" si="43"/>
        <v>X</v>
      </c>
      <c r="Z225" s="2" t="str">
        <f t="shared" si="43"/>
        <v/>
      </c>
      <c r="AA225" s="2" t="str">
        <f t="shared" si="43"/>
        <v>X</v>
      </c>
      <c r="AB225" s="2" t="str">
        <f t="shared" si="43"/>
        <v>X</v>
      </c>
      <c r="AC225" s="2" t="str">
        <f t="shared" si="43"/>
        <v>X</v>
      </c>
      <c r="AD225" s="2" t="str">
        <f t="shared" si="43"/>
        <v/>
      </c>
      <c r="AE225" s="2" t="str">
        <f t="shared" si="43"/>
        <v/>
      </c>
    </row>
    <row r="226" spans="1:31" x14ac:dyDescent="0.3">
      <c r="A226" s="4" t="s">
        <v>886</v>
      </c>
      <c r="B226" s="2" t="s">
        <v>607</v>
      </c>
      <c r="C226" s="2" t="s">
        <v>615</v>
      </c>
      <c r="D226" s="2" t="s">
        <v>616</v>
      </c>
      <c r="E226" s="5">
        <v>38869</v>
      </c>
      <c r="F226" s="2" t="s">
        <v>14</v>
      </c>
      <c r="G226" s="2"/>
      <c r="H226" s="2"/>
      <c r="I226" s="2" t="s">
        <v>15</v>
      </c>
      <c r="J226" s="2" t="s">
        <v>30</v>
      </c>
      <c r="K226" s="2" t="s">
        <v>29</v>
      </c>
      <c r="L226" s="2" t="s">
        <v>22</v>
      </c>
      <c r="M226" s="2" t="s">
        <v>19</v>
      </c>
      <c r="O226" s="4">
        <f>LOOKUP(I226,stats!$A$2:$B$12)</f>
        <v>17</v>
      </c>
      <c r="P226" s="4">
        <f>LOOKUP(J226,stats!$A$2:$B$12)</f>
        <v>29</v>
      </c>
      <c r="Q226" s="4">
        <f>LOOKUP(K226,stats!$A$2:$B$12)</f>
        <v>3</v>
      </c>
      <c r="R226" s="4">
        <f>LOOKUP(L226,stats!$A$2:$B$12)</f>
        <v>19</v>
      </c>
      <c r="S226" s="4">
        <f t="shared" si="42"/>
        <v>28101</v>
      </c>
      <c r="U226" s="2" t="str">
        <f t="shared" si="43"/>
        <v/>
      </c>
      <c r="V226" s="2" t="str">
        <f t="shared" si="43"/>
        <v>X</v>
      </c>
      <c r="W226" s="2" t="str">
        <f t="shared" si="43"/>
        <v/>
      </c>
      <c r="X226" s="2" t="str">
        <f t="shared" si="43"/>
        <v/>
      </c>
      <c r="Y226" s="2" t="str">
        <f t="shared" si="43"/>
        <v/>
      </c>
      <c r="Z226" s="2" t="str">
        <f t="shared" si="43"/>
        <v/>
      </c>
      <c r="AA226" s="2" t="str">
        <f t="shared" si="43"/>
        <v>X</v>
      </c>
      <c r="AB226" s="2" t="str">
        <f t="shared" si="43"/>
        <v>X</v>
      </c>
      <c r="AC226" s="2" t="str">
        <f t="shared" si="43"/>
        <v/>
      </c>
      <c r="AD226" s="2" t="str">
        <f t="shared" si="43"/>
        <v>X</v>
      </c>
      <c r="AE226" s="2" t="str">
        <f t="shared" si="43"/>
        <v/>
      </c>
    </row>
    <row r="227" spans="1:31" x14ac:dyDescent="0.3">
      <c r="A227" s="4" t="s">
        <v>887</v>
      </c>
      <c r="B227" s="2" t="s">
        <v>607</v>
      </c>
      <c r="C227" s="2" t="s">
        <v>619</v>
      </c>
      <c r="D227" s="2" t="s">
        <v>620</v>
      </c>
      <c r="E227" s="5">
        <v>39289</v>
      </c>
      <c r="F227" s="2" t="s">
        <v>14</v>
      </c>
      <c r="G227" s="2"/>
      <c r="H227" s="2"/>
      <c r="I227" s="2" t="s">
        <v>29</v>
      </c>
      <c r="J227" s="2" t="s">
        <v>23</v>
      </c>
      <c r="K227" s="2" t="s">
        <v>16</v>
      </c>
      <c r="L227" s="2" t="s">
        <v>18</v>
      </c>
      <c r="M227" s="2" t="s">
        <v>19</v>
      </c>
      <c r="O227" s="4">
        <f>LOOKUP(I227,stats!$A$2:$B$12)</f>
        <v>3</v>
      </c>
      <c r="P227" s="4">
        <f>LOOKUP(J227,stats!$A$2:$B$12)</f>
        <v>5</v>
      </c>
      <c r="Q227" s="4">
        <f>LOOKUP(K227,stats!$A$2:$B$12)</f>
        <v>23</v>
      </c>
      <c r="R227" s="4">
        <f>LOOKUP(L227,stats!$A$2:$B$12)</f>
        <v>31</v>
      </c>
      <c r="S227" s="4">
        <f t="shared" si="42"/>
        <v>10695</v>
      </c>
      <c r="U227" s="2" t="str">
        <f t="shared" si="43"/>
        <v/>
      </c>
      <c r="V227" s="2" t="str">
        <f t="shared" si="43"/>
        <v>X</v>
      </c>
      <c r="W227" s="2" t="str">
        <f t="shared" si="43"/>
        <v>X</v>
      </c>
      <c r="X227" s="2" t="str">
        <f t="shared" si="43"/>
        <v/>
      </c>
      <c r="Y227" s="2" t="str">
        <f t="shared" si="43"/>
        <v/>
      </c>
      <c r="Z227" s="2" t="str">
        <f t="shared" si="43"/>
        <v/>
      </c>
      <c r="AA227" s="2" t="str">
        <f t="shared" si="43"/>
        <v/>
      </c>
      <c r="AB227" s="2" t="str">
        <f t="shared" si="43"/>
        <v/>
      </c>
      <c r="AC227" s="2" t="str">
        <f t="shared" si="43"/>
        <v>X</v>
      </c>
      <c r="AD227" s="2" t="str">
        <f t="shared" si="43"/>
        <v/>
      </c>
      <c r="AE227" s="2" t="str">
        <f t="shared" si="43"/>
        <v>X</v>
      </c>
    </row>
    <row r="228" spans="1:31" x14ac:dyDescent="0.3">
      <c r="A228" s="4" t="s">
        <v>888</v>
      </c>
      <c r="B228" s="2" t="s">
        <v>607</v>
      </c>
      <c r="C228" s="2" t="s">
        <v>621</v>
      </c>
      <c r="D228" s="2" t="s">
        <v>622</v>
      </c>
      <c r="E228" s="5">
        <v>39420</v>
      </c>
      <c r="F228" s="2" t="s">
        <v>14</v>
      </c>
      <c r="G228" s="2"/>
      <c r="H228" s="2"/>
      <c r="I228" s="2" t="s">
        <v>17</v>
      </c>
      <c r="J228" s="2" t="s">
        <v>29</v>
      </c>
      <c r="K228" s="2" t="s">
        <v>23</v>
      </c>
      <c r="L228" s="2" t="s">
        <v>18</v>
      </c>
      <c r="M228" s="2" t="s">
        <v>19</v>
      </c>
      <c r="N228" s="4"/>
      <c r="O228" s="4">
        <f>LOOKUP(I228,stats!$A$2:$B$12)</f>
        <v>7</v>
      </c>
      <c r="P228" s="4">
        <f>LOOKUP(J228,stats!$A$2:$B$12)</f>
        <v>3</v>
      </c>
      <c r="Q228" s="4">
        <f>LOOKUP(K228,stats!$A$2:$B$12)</f>
        <v>5</v>
      </c>
      <c r="R228" s="4">
        <f>LOOKUP(L228,stats!$A$2:$B$12)</f>
        <v>31</v>
      </c>
      <c r="S228" s="4">
        <f t="shared" si="42"/>
        <v>3255</v>
      </c>
      <c r="U228" s="2" t="str">
        <f t="shared" si="43"/>
        <v/>
      </c>
      <c r="V228" s="2" t="str">
        <f t="shared" si="43"/>
        <v>X</v>
      </c>
      <c r="W228" s="2" t="str">
        <f t="shared" si="43"/>
        <v>X</v>
      </c>
      <c r="X228" s="2" t="str">
        <f t="shared" si="43"/>
        <v>X</v>
      </c>
      <c r="Y228" s="2" t="str">
        <f t="shared" si="43"/>
        <v/>
      </c>
      <c r="Z228" s="2" t="str">
        <f t="shared" si="43"/>
        <v/>
      </c>
      <c r="AA228" s="2" t="str">
        <f t="shared" si="43"/>
        <v/>
      </c>
      <c r="AB228" s="2" t="str">
        <f t="shared" si="43"/>
        <v/>
      </c>
      <c r="AC228" s="2" t="str">
        <f t="shared" si="43"/>
        <v/>
      </c>
      <c r="AD228" s="2" t="str">
        <f t="shared" si="43"/>
        <v/>
      </c>
      <c r="AE228" s="2" t="str">
        <f t="shared" si="43"/>
        <v>X</v>
      </c>
    </row>
    <row r="229" spans="1:31" x14ac:dyDescent="0.3">
      <c r="A229" s="4" t="s">
        <v>889</v>
      </c>
      <c r="B229" s="2" t="s">
        <v>607</v>
      </c>
      <c r="C229" s="2" t="s">
        <v>623</v>
      </c>
      <c r="D229" s="2" t="s">
        <v>48</v>
      </c>
      <c r="E229" s="5">
        <v>39417</v>
      </c>
      <c r="F229" s="2" t="s">
        <v>14</v>
      </c>
      <c r="G229" s="2"/>
      <c r="H229" s="2"/>
      <c r="I229" s="2" t="s">
        <v>15</v>
      </c>
      <c r="J229" s="2" t="s">
        <v>17</v>
      </c>
      <c r="K229" s="2" t="s">
        <v>16</v>
      </c>
      <c r="L229" s="2" t="s">
        <v>22</v>
      </c>
      <c r="M229" s="2" t="s">
        <v>19</v>
      </c>
      <c r="O229" s="4">
        <f>LOOKUP(I229,stats!$A$2:$B$12)</f>
        <v>17</v>
      </c>
      <c r="P229" s="4">
        <f>LOOKUP(J229,stats!$A$2:$B$12)</f>
        <v>7</v>
      </c>
      <c r="Q229" s="4">
        <f>LOOKUP(K229,stats!$A$2:$B$12)</f>
        <v>23</v>
      </c>
      <c r="R229" s="4">
        <f>LOOKUP(L229,stats!$A$2:$B$12)</f>
        <v>19</v>
      </c>
      <c r="S229" s="4">
        <f t="shared" si="42"/>
        <v>52003</v>
      </c>
      <c r="U229" s="2" t="str">
        <f t="shared" si="43"/>
        <v/>
      </c>
      <c r="V229" s="2" t="str">
        <f t="shared" si="43"/>
        <v/>
      </c>
      <c r="W229" s="2" t="str">
        <f t="shared" si="43"/>
        <v/>
      </c>
      <c r="X229" s="2" t="str">
        <f t="shared" si="43"/>
        <v>X</v>
      </c>
      <c r="Y229" s="2" t="str">
        <f t="shared" si="43"/>
        <v/>
      </c>
      <c r="Z229" s="2" t="str">
        <f t="shared" si="43"/>
        <v/>
      </c>
      <c r="AA229" s="2" t="str">
        <f t="shared" si="43"/>
        <v>X</v>
      </c>
      <c r="AB229" s="2" t="str">
        <f t="shared" si="43"/>
        <v>X</v>
      </c>
      <c r="AC229" s="2" t="str">
        <f t="shared" si="43"/>
        <v>X</v>
      </c>
      <c r="AD229" s="2" t="str">
        <f t="shared" si="43"/>
        <v/>
      </c>
      <c r="AE229" s="2" t="str">
        <f t="shared" si="43"/>
        <v/>
      </c>
    </row>
    <row r="230" spans="1:31" x14ac:dyDescent="0.3">
      <c r="A230" s="4" t="s">
        <v>890</v>
      </c>
      <c r="B230" s="2" t="s">
        <v>607</v>
      </c>
      <c r="C230" s="2" t="s">
        <v>624</v>
      </c>
      <c r="D230" s="2" t="s">
        <v>625</v>
      </c>
      <c r="E230" s="5">
        <v>39267</v>
      </c>
      <c r="F230" s="2" t="s">
        <v>14</v>
      </c>
      <c r="G230" s="2"/>
      <c r="H230" s="2"/>
      <c r="I230" s="2" t="s">
        <v>29</v>
      </c>
      <c r="J230" s="2" t="s">
        <v>23</v>
      </c>
      <c r="K230" s="2" t="s">
        <v>67</v>
      </c>
      <c r="L230" s="2" t="s">
        <v>30</v>
      </c>
      <c r="M230" s="2" t="s">
        <v>19</v>
      </c>
      <c r="O230" s="4">
        <f>LOOKUP(I230,stats!$A$2:$B$12)</f>
        <v>3</v>
      </c>
      <c r="P230" s="4">
        <f>LOOKUP(J230,stats!$A$2:$B$12)</f>
        <v>5</v>
      </c>
      <c r="Q230" s="4">
        <f>LOOKUP(K230,stats!$A$2:$B$12)</f>
        <v>11</v>
      </c>
      <c r="R230" s="4">
        <f>LOOKUP(L230,stats!$A$2:$B$12)</f>
        <v>29</v>
      </c>
      <c r="S230" s="4">
        <f t="shared" si="42"/>
        <v>4785</v>
      </c>
      <c r="U230" s="2" t="str">
        <f t="shared" si="43"/>
        <v/>
      </c>
      <c r="V230" s="2" t="str">
        <f t="shared" si="43"/>
        <v>X</v>
      </c>
      <c r="W230" s="2" t="str">
        <f t="shared" si="43"/>
        <v>X</v>
      </c>
      <c r="X230" s="2" t="str">
        <f t="shared" si="43"/>
        <v/>
      </c>
      <c r="Y230" s="2" t="str">
        <f t="shared" si="43"/>
        <v>X</v>
      </c>
      <c r="Z230" s="2" t="str">
        <f t="shared" si="43"/>
        <v/>
      </c>
      <c r="AA230" s="2" t="str">
        <f t="shared" si="43"/>
        <v/>
      </c>
      <c r="AB230" s="2" t="str">
        <f t="shared" si="43"/>
        <v/>
      </c>
      <c r="AC230" s="2" t="str">
        <f t="shared" si="43"/>
        <v/>
      </c>
      <c r="AD230" s="2" t="str">
        <f t="shared" si="43"/>
        <v>X</v>
      </c>
      <c r="AE230" s="2" t="str">
        <f t="shared" si="43"/>
        <v/>
      </c>
    </row>
    <row r="231" spans="1:31" x14ac:dyDescent="0.3">
      <c r="A231" s="4" t="s">
        <v>891</v>
      </c>
      <c r="B231" s="2" t="s">
        <v>607</v>
      </c>
      <c r="C231" s="2" t="s">
        <v>626</v>
      </c>
      <c r="D231" s="2" t="s">
        <v>627</v>
      </c>
      <c r="E231" s="5">
        <v>39356</v>
      </c>
      <c r="F231" s="2" t="s">
        <v>14</v>
      </c>
      <c r="G231" s="2"/>
      <c r="H231" s="2"/>
      <c r="I231" s="2" t="s">
        <v>18</v>
      </c>
      <c r="J231" s="2" t="s">
        <v>29</v>
      </c>
      <c r="K231" s="2" t="s">
        <v>23</v>
      </c>
      <c r="L231" s="2" t="s">
        <v>16</v>
      </c>
      <c r="M231" s="2" t="s">
        <v>19</v>
      </c>
      <c r="O231" s="4">
        <f>LOOKUP(I231,stats!$A$2:$B$12)</f>
        <v>31</v>
      </c>
      <c r="P231" s="4">
        <f>LOOKUP(J231,stats!$A$2:$B$12)</f>
        <v>3</v>
      </c>
      <c r="Q231" s="4">
        <f>LOOKUP(K231,stats!$A$2:$B$12)</f>
        <v>5</v>
      </c>
      <c r="R231" s="4">
        <f>LOOKUP(L231,stats!$A$2:$B$12)</f>
        <v>23</v>
      </c>
      <c r="S231" s="4">
        <f t="shared" si="42"/>
        <v>10695</v>
      </c>
      <c r="U231" s="2" t="str">
        <f t="shared" si="43"/>
        <v/>
      </c>
      <c r="V231" s="2" t="str">
        <f t="shared" si="43"/>
        <v>X</v>
      </c>
      <c r="W231" s="2" t="str">
        <f t="shared" si="43"/>
        <v>X</v>
      </c>
      <c r="X231" s="2" t="str">
        <f t="shared" si="43"/>
        <v/>
      </c>
      <c r="Y231" s="2" t="str">
        <f t="shared" si="43"/>
        <v/>
      </c>
      <c r="Z231" s="2" t="str">
        <f t="shared" si="43"/>
        <v/>
      </c>
      <c r="AA231" s="2" t="str">
        <f t="shared" si="43"/>
        <v/>
      </c>
      <c r="AB231" s="2" t="str">
        <f t="shared" si="43"/>
        <v/>
      </c>
      <c r="AC231" s="2" t="str">
        <f t="shared" si="43"/>
        <v>X</v>
      </c>
      <c r="AD231" s="2" t="str">
        <f t="shared" si="43"/>
        <v/>
      </c>
      <c r="AE231" s="2" t="str">
        <f t="shared" si="43"/>
        <v>X</v>
      </c>
    </row>
    <row r="232" spans="1:31" x14ac:dyDescent="0.3">
      <c r="A232" s="4" t="s">
        <v>892</v>
      </c>
      <c r="B232" s="2" t="s">
        <v>607</v>
      </c>
      <c r="C232" s="2" t="s">
        <v>628</v>
      </c>
      <c r="D232" s="2" t="s">
        <v>629</v>
      </c>
      <c r="E232" s="5">
        <v>39125</v>
      </c>
      <c r="F232" s="15" t="s">
        <v>10</v>
      </c>
      <c r="G232" s="2"/>
      <c r="H232" s="2"/>
      <c r="I232" s="2"/>
      <c r="J232" s="2"/>
      <c r="K232" s="2"/>
      <c r="L232" s="2"/>
      <c r="M232" s="2"/>
    </row>
    <row r="233" spans="1:31" x14ac:dyDescent="0.3">
      <c r="A233" s="4" t="s">
        <v>893</v>
      </c>
      <c r="B233" s="2" t="s">
        <v>607</v>
      </c>
      <c r="C233" s="2" t="s">
        <v>630</v>
      </c>
      <c r="D233" s="2" t="s">
        <v>631</v>
      </c>
      <c r="E233" s="5">
        <v>39118</v>
      </c>
      <c r="F233" s="2" t="s">
        <v>161</v>
      </c>
      <c r="G233" s="2"/>
      <c r="H233" s="2" t="s">
        <v>1090</v>
      </c>
      <c r="I233" s="2"/>
      <c r="J233" s="2"/>
      <c r="K233" s="2"/>
      <c r="L233" s="2"/>
      <c r="M233" s="2"/>
    </row>
    <row r="234" spans="1:31" x14ac:dyDescent="0.3">
      <c r="A234" s="4" t="s">
        <v>894</v>
      </c>
      <c r="B234" s="2" t="s">
        <v>607</v>
      </c>
      <c r="C234" s="2" t="s">
        <v>632</v>
      </c>
      <c r="D234" s="2" t="s">
        <v>633</v>
      </c>
      <c r="E234" s="5">
        <v>39402</v>
      </c>
      <c r="F234" s="2" t="s">
        <v>14</v>
      </c>
      <c r="G234" s="2"/>
      <c r="H234" s="2"/>
      <c r="I234" s="2" t="s">
        <v>23</v>
      </c>
      <c r="J234" s="2" t="s">
        <v>29</v>
      </c>
      <c r="K234" s="2" t="s">
        <v>30</v>
      </c>
      <c r="L234" s="2" t="s">
        <v>17</v>
      </c>
      <c r="M234" s="2" t="s">
        <v>232</v>
      </c>
      <c r="O234" s="4">
        <f>LOOKUP(I234,stats!$A$2:$B$12)</f>
        <v>5</v>
      </c>
      <c r="P234" s="4">
        <f>LOOKUP(J234,stats!$A$2:$B$12)</f>
        <v>3</v>
      </c>
      <c r="Q234" s="4">
        <f>LOOKUP(K234,stats!$A$2:$B$12)</f>
        <v>29</v>
      </c>
      <c r="R234" s="4">
        <f>LOOKUP(L234,stats!$A$2:$B$12)</f>
        <v>7</v>
      </c>
      <c r="S234" s="4">
        <f>O234*P234*Q234*R234</f>
        <v>3045</v>
      </c>
      <c r="U234" s="2" t="str">
        <f t="shared" ref="U234:AE235" si="44">IF(INT($S234/U$1)=$S234/U$1,"X","")</f>
        <v/>
      </c>
      <c r="V234" s="2" t="str">
        <f t="shared" si="44"/>
        <v>X</v>
      </c>
      <c r="W234" s="2" t="str">
        <f t="shared" si="44"/>
        <v>X</v>
      </c>
      <c r="X234" s="2" t="str">
        <f t="shared" si="44"/>
        <v>X</v>
      </c>
      <c r="Y234" s="2" t="str">
        <f t="shared" si="44"/>
        <v/>
      </c>
      <c r="Z234" s="2" t="str">
        <f t="shared" si="44"/>
        <v/>
      </c>
      <c r="AA234" s="2" t="str">
        <f t="shared" si="44"/>
        <v/>
      </c>
      <c r="AB234" s="2" t="str">
        <f t="shared" si="44"/>
        <v/>
      </c>
      <c r="AC234" s="2" t="str">
        <f t="shared" si="44"/>
        <v/>
      </c>
      <c r="AD234" s="2" t="str">
        <f t="shared" si="44"/>
        <v>X</v>
      </c>
      <c r="AE234" s="2" t="str">
        <f t="shared" si="44"/>
        <v/>
      </c>
    </row>
    <row r="235" spans="1:31" x14ac:dyDescent="0.3">
      <c r="A235" s="4" t="s">
        <v>895</v>
      </c>
      <c r="B235" s="2" t="s">
        <v>607</v>
      </c>
      <c r="C235" s="2" t="s">
        <v>634</v>
      </c>
      <c r="D235" s="2" t="s">
        <v>635</v>
      </c>
      <c r="E235" s="5">
        <v>39309</v>
      </c>
      <c r="F235" s="2" t="s">
        <v>14</v>
      </c>
      <c r="G235" s="2"/>
      <c r="H235" s="2"/>
      <c r="I235" s="2" t="s">
        <v>22</v>
      </c>
      <c r="J235" s="2" t="s">
        <v>15</v>
      </c>
      <c r="K235" s="2" t="s">
        <v>16</v>
      </c>
      <c r="L235" s="2" t="s">
        <v>18</v>
      </c>
      <c r="M235" s="2" t="s">
        <v>19</v>
      </c>
      <c r="O235" s="4">
        <f>LOOKUP(I235,stats!$A$2:$B$12)</f>
        <v>19</v>
      </c>
      <c r="P235" s="4">
        <f>LOOKUP(J235,stats!$A$2:$B$12)</f>
        <v>17</v>
      </c>
      <c r="Q235" s="4">
        <f>LOOKUP(K235,stats!$A$2:$B$12)</f>
        <v>23</v>
      </c>
      <c r="R235" s="4">
        <f>LOOKUP(L235,stats!$A$2:$B$12)</f>
        <v>31</v>
      </c>
      <c r="S235" s="4">
        <f>O235*P235*Q235*R235</f>
        <v>230299</v>
      </c>
      <c r="U235" s="2" t="str">
        <f t="shared" si="44"/>
        <v/>
      </c>
      <c r="V235" s="2" t="str">
        <f t="shared" si="44"/>
        <v/>
      </c>
      <c r="W235" s="2" t="str">
        <f t="shared" si="44"/>
        <v/>
      </c>
      <c r="X235" s="2" t="str">
        <f t="shared" si="44"/>
        <v/>
      </c>
      <c r="Y235" s="2" t="str">
        <f t="shared" si="44"/>
        <v/>
      </c>
      <c r="Z235" s="2" t="str">
        <f t="shared" si="44"/>
        <v/>
      </c>
      <c r="AA235" s="2" t="str">
        <f t="shared" si="44"/>
        <v>X</v>
      </c>
      <c r="AB235" s="2" t="str">
        <f t="shared" si="44"/>
        <v>X</v>
      </c>
      <c r="AC235" s="2" t="str">
        <f t="shared" si="44"/>
        <v>X</v>
      </c>
      <c r="AD235" s="2" t="str">
        <f t="shared" si="44"/>
        <v/>
      </c>
      <c r="AE235" s="2" t="str">
        <f t="shared" si="44"/>
        <v>X</v>
      </c>
    </row>
    <row r="236" spans="1:31" x14ac:dyDescent="0.3">
      <c r="A236" s="13" t="s">
        <v>896</v>
      </c>
      <c r="B236" s="52" t="s">
        <v>607</v>
      </c>
      <c r="C236" s="52" t="s">
        <v>636</v>
      </c>
      <c r="D236" s="52" t="s">
        <v>637</v>
      </c>
      <c r="E236" s="53">
        <v>39225</v>
      </c>
      <c r="F236" s="52" t="s">
        <v>60</v>
      </c>
      <c r="G236" s="2" t="s">
        <v>10</v>
      </c>
      <c r="H236" s="2" t="s">
        <v>1011</v>
      </c>
      <c r="I236" s="2"/>
      <c r="J236" s="2"/>
      <c r="K236" s="2"/>
      <c r="L236" s="2"/>
      <c r="M236" s="2"/>
    </row>
    <row r="237" spans="1:31" x14ac:dyDescent="0.3">
      <c r="A237" s="4" t="s">
        <v>897</v>
      </c>
      <c r="B237" s="2" t="s">
        <v>607</v>
      </c>
      <c r="C237" s="2" t="s">
        <v>638</v>
      </c>
      <c r="D237" s="2" t="s">
        <v>639</v>
      </c>
      <c r="E237" s="5">
        <v>39357</v>
      </c>
      <c r="F237" s="2" t="s">
        <v>14</v>
      </c>
      <c r="G237" s="2"/>
      <c r="H237" s="2"/>
      <c r="I237" s="2" t="s">
        <v>15</v>
      </c>
      <c r="J237" s="2" t="s">
        <v>16</v>
      </c>
      <c r="K237" s="2" t="s">
        <v>18</v>
      </c>
      <c r="L237" s="2" t="s">
        <v>30</v>
      </c>
      <c r="M237" s="2" t="s">
        <v>19</v>
      </c>
      <c r="O237" s="4">
        <f>LOOKUP(I237,stats!$A$2:$B$12)</f>
        <v>17</v>
      </c>
      <c r="P237" s="4">
        <f>LOOKUP(J237,stats!$A$2:$B$12)</f>
        <v>23</v>
      </c>
      <c r="Q237" s="4">
        <f>LOOKUP(K237,stats!$A$2:$B$12)</f>
        <v>31</v>
      </c>
      <c r="R237" s="4">
        <f>LOOKUP(L237,stats!$A$2:$B$12)</f>
        <v>29</v>
      </c>
      <c r="S237" s="4">
        <f>O237*P237*Q237*R237</f>
        <v>351509</v>
      </c>
      <c r="U237" s="2" t="str">
        <f t="shared" ref="U237:AE240" si="45">IF(INT($S237/U$1)=$S237/U$1,"X","")</f>
        <v/>
      </c>
      <c r="V237" s="2" t="str">
        <f t="shared" si="45"/>
        <v/>
      </c>
      <c r="W237" s="2" t="str">
        <f t="shared" si="45"/>
        <v/>
      </c>
      <c r="X237" s="2" t="str">
        <f t="shared" si="45"/>
        <v/>
      </c>
      <c r="Y237" s="2" t="str">
        <f t="shared" si="45"/>
        <v/>
      </c>
      <c r="Z237" s="2" t="str">
        <f t="shared" si="45"/>
        <v/>
      </c>
      <c r="AA237" s="2" t="str">
        <f t="shared" si="45"/>
        <v>X</v>
      </c>
      <c r="AB237" s="2" t="str">
        <f t="shared" si="45"/>
        <v/>
      </c>
      <c r="AC237" s="2" t="str">
        <f t="shared" si="45"/>
        <v>X</v>
      </c>
      <c r="AD237" s="2" t="str">
        <f t="shared" si="45"/>
        <v>X</v>
      </c>
      <c r="AE237" s="2" t="str">
        <f t="shared" si="45"/>
        <v>X</v>
      </c>
    </row>
    <row r="238" spans="1:31" x14ac:dyDescent="0.3">
      <c r="A238" s="4" t="s">
        <v>898</v>
      </c>
      <c r="B238" s="2" t="s">
        <v>607</v>
      </c>
      <c r="C238" s="2" t="s">
        <v>640</v>
      </c>
      <c r="D238" s="2" t="s">
        <v>315</v>
      </c>
      <c r="E238" s="5">
        <v>39100</v>
      </c>
      <c r="F238" s="2" t="s">
        <v>14</v>
      </c>
      <c r="G238" s="2" t="s">
        <v>10</v>
      </c>
      <c r="H238" s="2"/>
      <c r="I238" s="2" t="s">
        <v>15</v>
      </c>
      <c r="J238" s="2" t="s">
        <v>16</v>
      </c>
      <c r="K238" s="2" t="s">
        <v>22</v>
      </c>
      <c r="L238" s="2" t="s">
        <v>18</v>
      </c>
      <c r="M238" s="2" t="s">
        <v>19</v>
      </c>
      <c r="O238" s="4">
        <f>LOOKUP(I238,stats!$A$2:$B$12)</f>
        <v>17</v>
      </c>
      <c r="P238" s="4">
        <f>LOOKUP(J238,stats!$A$2:$B$12)</f>
        <v>23</v>
      </c>
      <c r="Q238" s="4">
        <f>LOOKUP(K238,stats!$A$2:$B$12)</f>
        <v>19</v>
      </c>
      <c r="R238" s="4">
        <f>LOOKUP(L238,stats!$A$2:$B$12)</f>
        <v>31</v>
      </c>
      <c r="S238" s="4">
        <f>O238*P238*Q238*R238</f>
        <v>230299</v>
      </c>
      <c r="U238" s="2" t="str">
        <f t="shared" si="45"/>
        <v/>
      </c>
      <c r="V238" s="2" t="str">
        <f t="shared" si="45"/>
        <v/>
      </c>
      <c r="W238" s="2" t="str">
        <f t="shared" si="45"/>
        <v/>
      </c>
      <c r="X238" s="2" t="str">
        <f t="shared" si="45"/>
        <v/>
      </c>
      <c r="Y238" s="2" t="str">
        <f t="shared" si="45"/>
        <v/>
      </c>
      <c r="Z238" s="2" t="str">
        <f t="shared" si="45"/>
        <v/>
      </c>
      <c r="AA238" s="2" t="str">
        <f t="shared" si="45"/>
        <v>X</v>
      </c>
      <c r="AB238" s="2" t="str">
        <f t="shared" si="45"/>
        <v>X</v>
      </c>
      <c r="AC238" s="2" t="str">
        <f t="shared" si="45"/>
        <v>X</v>
      </c>
      <c r="AD238" s="2" t="str">
        <f t="shared" si="45"/>
        <v/>
      </c>
      <c r="AE238" s="2" t="str">
        <f t="shared" si="45"/>
        <v>X</v>
      </c>
    </row>
    <row r="239" spans="1:31" x14ac:dyDescent="0.3">
      <c r="A239" s="4" t="s">
        <v>899</v>
      </c>
      <c r="B239" s="2" t="s">
        <v>607</v>
      </c>
      <c r="C239" s="2" t="s">
        <v>641</v>
      </c>
      <c r="D239" s="2" t="s">
        <v>642</v>
      </c>
      <c r="E239" s="5">
        <v>39376</v>
      </c>
      <c r="F239" s="2" t="s">
        <v>14</v>
      </c>
      <c r="G239" s="2"/>
      <c r="H239" s="2"/>
      <c r="I239" s="2" t="s">
        <v>15</v>
      </c>
      <c r="J239" s="2" t="s">
        <v>16</v>
      </c>
      <c r="K239" s="2" t="s">
        <v>22</v>
      </c>
      <c r="L239" s="2" t="s">
        <v>24</v>
      </c>
      <c r="M239" s="2" t="s">
        <v>19</v>
      </c>
      <c r="O239" s="4">
        <f>LOOKUP(I239,stats!$A$2:$B$12)</f>
        <v>17</v>
      </c>
      <c r="P239" s="4">
        <f>LOOKUP(J239,stats!$A$2:$B$12)</f>
        <v>23</v>
      </c>
      <c r="Q239" s="4">
        <f>LOOKUP(K239,stats!$A$2:$B$12)</f>
        <v>19</v>
      </c>
      <c r="R239" s="4">
        <f>LOOKUP(L239,stats!$A$2:$B$12)</f>
        <v>2</v>
      </c>
      <c r="S239" s="4">
        <f>O239*P239*Q239*R239</f>
        <v>14858</v>
      </c>
      <c r="U239" s="2" t="str">
        <f t="shared" si="45"/>
        <v>X</v>
      </c>
      <c r="V239" s="2" t="str">
        <f t="shared" si="45"/>
        <v/>
      </c>
      <c r="W239" s="2" t="str">
        <f t="shared" si="45"/>
        <v/>
      </c>
      <c r="X239" s="2" t="str">
        <f t="shared" si="45"/>
        <v/>
      </c>
      <c r="Y239" s="2" t="str">
        <f t="shared" si="45"/>
        <v/>
      </c>
      <c r="Z239" s="2" t="str">
        <f t="shared" si="45"/>
        <v/>
      </c>
      <c r="AA239" s="2" t="str">
        <f t="shared" si="45"/>
        <v>X</v>
      </c>
      <c r="AB239" s="2" t="str">
        <f t="shared" si="45"/>
        <v>X</v>
      </c>
      <c r="AC239" s="2" t="str">
        <f t="shared" si="45"/>
        <v>X</v>
      </c>
      <c r="AD239" s="2" t="str">
        <f t="shared" si="45"/>
        <v/>
      </c>
      <c r="AE239" s="2" t="str">
        <f t="shared" si="45"/>
        <v/>
      </c>
    </row>
    <row r="240" spans="1:31" x14ac:dyDescent="0.3">
      <c r="A240" s="4" t="s">
        <v>900</v>
      </c>
      <c r="B240" s="2" t="s">
        <v>607</v>
      </c>
      <c r="C240" s="2" t="s">
        <v>643</v>
      </c>
      <c r="D240" s="2" t="s">
        <v>644</v>
      </c>
      <c r="E240" s="5">
        <v>39112</v>
      </c>
      <c r="F240" s="2" t="s">
        <v>14</v>
      </c>
      <c r="G240" s="2"/>
      <c r="H240" s="2"/>
      <c r="I240" s="2" t="s">
        <v>24</v>
      </c>
      <c r="J240" s="2" t="s">
        <v>15</v>
      </c>
      <c r="K240" s="2" t="s">
        <v>16</v>
      </c>
      <c r="L240" s="2" t="s">
        <v>22</v>
      </c>
      <c r="M240" s="2" t="s">
        <v>19</v>
      </c>
      <c r="O240" s="4">
        <f>LOOKUP(I240,stats!$A$2:$B$12)</f>
        <v>2</v>
      </c>
      <c r="P240" s="4">
        <f>LOOKUP(J240,stats!$A$2:$B$12)</f>
        <v>17</v>
      </c>
      <c r="Q240" s="4">
        <f>LOOKUP(K240,stats!$A$2:$B$12)</f>
        <v>23</v>
      </c>
      <c r="R240" s="4">
        <f>LOOKUP(L240,stats!$A$2:$B$12)</f>
        <v>19</v>
      </c>
      <c r="S240" s="4">
        <f>O240*P240*Q240*R240</f>
        <v>14858</v>
      </c>
      <c r="U240" s="2" t="str">
        <f t="shared" si="45"/>
        <v>X</v>
      </c>
      <c r="V240" s="2" t="str">
        <f t="shared" si="45"/>
        <v/>
      </c>
      <c r="W240" s="2" t="str">
        <f t="shared" si="45"/>
        <v/>
      </c>
      <c r="X240" s="2" t="str">
        <f t="shared" si="45"/>
        <v/>
      </c>
      <c r="Y240" s="2" t="str">
        <f t="shared" si="45"/>
        <v/>
      </c>
      <c r="Z240" s="2" t="str">
        <f t="shared" si="45"/>
        <v/>
      </c>
      <c r="AA240" s="2" t="str">
        <f t="shared" si="45"/>
        <v>X</v>
      </c>
      <c r="AB240" s="2" t="str">
        <f t="shared" si="45"/>
        <v>X</v>
      </c>
      <c r="AC240" s="2" t="str">
        <f t="shared" si="45"/>
        <v>X</v>
      </c>
      <c r="AD240" s="2" t="str">
        <f t="shared" si="45"/>
        <v/>
      </c>
      <c r="AE240" s="2" t="str">
        <f t="shared" si="45"/>
        <v/>
      </c>
    </row>
    <row r="241" spans="1:31" x14ac:dyDescent="0.3">
      <c r="A241" s="4" t="s">
        <v>901</v>
      </c>
      <c r="B241" s="2" t="s">
        <v>607</v>
      </c>
      <c r="C241" s="2" t="s">
        <v>645</v>
      </c>
      <c r="D241" s="2" t="s">
        <v>646</v>
      </c>
      <c r="E241" s="5">
        <v>39262</v>
      </c>
      <c r="F241" s="2" t="s">
        <v>161</v>
      </c>
      <c r="G241" s="2" t="s">
        <v>10</v>
      </c>
      <c r="H241" s="2" t="s">
        <v>1090</v>
      </c>
      <c r="I241" s="2"/>
      <c r="J241" s="2"/>
      <c r="K241" s="2"/>
      <c r="L241" s="2"/>
      <c r="M241" s="2"/>
    </row>
    <row r="242" spans="1:31" x14ac:dyDescent="0.3">
      <c r="A242" s="4" t="s">
        <v>902</v>
      </c>
      <c r="B242" s="2" t="s">
        <v>607</v>
      </c>
      <c r="C242" s="2" t="s">
        <v>647</v>
      </c>
      <c r="D242" s="2" t="s">
        <v>648</v>
      </c>
      <c r="E242" s="5">
        <v>39120</v>
      </c>
      <c r="F242" s="2" t="s">
        <v>14</v>
      </c>
      <c r="G242" s="2"/>
      <c r="H242" s="2"/>
      <c r="I242" s="2" t="s">
        <v>16</v>
      </c>
      <c r="J242" s="2" t="s">
        <v>18</v>
      </c>
      <c r="K242" s="2" t="s">
        <v>29</v>
      </c>
      <c r="L242" s="2" t="s">
        <v>22</v>
      </c>
      <c r="M242" s="2" t="s">
        <v>19</v>
      </c>
      <c r="O242" s="4">
        <f>LOOKUP(I242,stats!$A$2:$B$12)</f>
        <v>23</v>
      </c>
      <c r="P242" s="4">
        <f>LOOKUP(J242,stats!$A$2:$B$12)</f>
        <v>31</v>
      </c>
      <c r="Q242" s="4">
        <f>LOOKUP(K242,stats!$A$2:$B$12)</f>
        <v>3</v>
      </c>
      <c r="R242" s="4">
        <f>LOOKUP(L242,stats!$A$2:$B$12)</f>
        <v>19</v>
      </c>
      <c r="S242" s="4">
        <f t="shared" ref="S242:S250" si="46">O242*P242*Q242*R242</f>
        <v>40641</v>
      </c>
      <c r="U242" s="2" t="str">
        <f t="shared" ref="U242:AE250" si="47">IF(INT($S242/U$1)=$S242/U$1,"X","")</f>
        <v/>
      </c>
      <c r="V242" s="2" t="str">
        <f t="shared" si="47"/>
        <v>X</v>
      </c>
      <c r="W242" s="2" t="str">
        <f t="shared" si="47"/>
        <v/>
      </c>
      <c r="X242" s="2" t="str">
        <f t="shared" si="47"/>
        <v/>
      </c>
      <c r="Y242" s="2" t="str">
        <f t="shared" si="47"/>
        <v/>
      </c>
      <c r="Z242" s="2" t="str">
        <f t="shared" si="47"/>
        <v/>
      </c>
      <c r="AA242" s="2" t="str">
        <f t="shared" si="47"/>
        <v/>
      </c>
      <c r="AB242" s="2" t="str">
        <f t="shared" si="47"/>
        <v>X</v>
      </c>
      <c r="AC242" s="2" t="str">
        <f t="shared" si="47"/>
        <v>X</v>
      </c>
      <c r="AD242" s="2" t="str">
        <f t="shared" si="47"/>
        <v/>
      </c>
      <c r="AE242" s="2" t="str">
        <f t="shared" si="47"/>
        <v>X</v>
      </c>
    </row>
    <row r="243" spans="1:31" x14ac:dyDescent="0.3">
      <c r="A243" s="4" t="s">
        <v>903</v>
      </c>
      <c r="B243" s="2" t="s">
        <v>607</v>
      </c>
      <c r="C243" s="2" t="s">
        <v>649</v>
      </c>
      <c r="D243" s="2" t="s">
        <v>28</v>
      </c>
      <c r="E243" s="5">
        <v>39363</v>
      </c>
      <c r="F243" s="2" t="s">
        <v>14</v>
      </c>
      <c r="G243" s="2"/>
      <c r="H243" s="2"/>
      <c r="I243" s="2" t="s">
        <v>23</v>
      </c>
      <c r="J243" s="2" t="s">
        <v>17</v>
      </c>
      <c r="K243" s="2" t="s">
        <v>22</v>
      </c>
      <c r="L243" s="2" t="s">
        <v>18</v>
      </c>
      <c r="M243" s="2" t="s">
        <v>19</v>
      </c>
      <c r="O243" s="4">
        <f>LOOKUP(I243,stats!$A$2:$B$12)</f>
        <v>5</v>
      </c>
      <c r="P243" s="4">
        <f>LOOKUP(J243,stats!$A$2:$B$12)</f>
        <v>7</v>
      </c>
      <c r="Q243" s="4">
        <f>LOOKUP(K243,stats!$A$2:$B$12)</f>
        <v>19</v>
      </c>
      <c r="R243" s="4">
        <f>LOOKUP(L243,stats!$A$2:$B$12)</f>
        <v>31</v>
      </c>
      <c r="S243" s="4">
        <f t="shared" si="46"/>
        <v>20615</v>
      </c>
      <c r="U243" s="2" t="str">
        <f t="shared" si="47"/>
        <v/>
      </c>
      <c r="V243" s="2" t="str">
        <f t="shared" si="47"/>
        <v/>
      </c>
      <c r="W243" s="2" t="str">
        <f t="shared" si="47"/>
        <v>X</v>
      </c>
      <c r="X243" s="2" t="str">
        <f t="shared" si="47"/>
        <v>X</v>
      </c>
      <c r="Y243" s="2" t="str">
        <f t="shared" si="47"/>
        <v/>
      </c>
      <c r="Z243" s="2" t="str">
        <f t="shared" si="47"/>
        <v/>
      </c>
      <c r="AA243" s="2" t="str">
        <f t="shared" si="47"/>
        <v/>
      </c>
      <c r="AB243" s="2" t="str">
        <f t="shared" si="47"/>
        <v>X</v>
      </c>
      <c r="AC243" s="2" t="str">
        <f t="shared" si="47"/>
        <v/>
      </c>
      <c r="AD243" s="2" t="str">
        <f t="shared" si="47"/>
        <v/>
      </c>
      <c r="AE243" s="2" t="str">
        <f t="shared" si="47"/>
        <v>X</v>
      </c>
    </row>
    <row r="244" spans="1:31" x14ac:dyDescent="0.3">
      <c r="A244" s="4" t="s">
        <v>904</v>
      </c>
      <c r="B244" s="2" t="s">
        <v>607</v>
      </c>
      <c r="C244" s="2" t="s">
        <v>650</v>
      </c>
      <c r="D244" s="2" t="s">
        <v>382</v>
      </c>
      <c r="E244" s="5">
        <v>39407</v>
      </c>
      <c r="F244" s="2" t="s">
        <v>14</v>
      </c>
      <c r="G244" s="2"/>
      <c r="H244" s="2"/>
      <c r="I244" s="2" t="s">
        <v>24</v>
      </c>
      <c r="J244" s="2" t="s">
        <v>17</v>
      </c>
      <c r="K244" s="2" t="s">
        <v>23</v>
      </c>
      <c r="L244" s="2" t="s">
        <v>22</v>
      </c>
      <c r="M244" s="2" t="s">
        <v>19</v>
      </c>
      <c r="O244" s="4">
        <f>LOOKUP(I244,stats!$A$2:$B$12)</f>
        <v>2</v>
      </c>
      <c r="P244" s="4">
        <f>LOOKUP(J244,stats!$A$2:$B$12)</f>
        <v>7</v>
      </c>
      <c r="Q244" s="4">
        <f>LOOKUP(K244,stats!$A$2:$B$12)</f>
        <v>5</v>
      </c>
      <c r="R244" s="4">
        <f>LOOKUP(L244,stats!$A$2:$B$12)</f>
        <v>19</v>
      </c>
      <c r="S244" s="4">
        <f t="shared" si="46"/>
        <v>1330</v>
      </c>
      <c r="U244" s="2" t="str">
        <f t="shared" si="47"/>
        <v>X</v>
      </c>
      <c r="V244" s="2" t="str">
        <f t="shared" si="47"/>
        <v/>
      </c>
      <c r="W244" s="2" t="str">
        <f t="shared" si="47"/>
        <v>X</v>
      </c>
      <c r="X244" s="2" t="str">
        <f t="shared" si="47"/>
        <v>X</v>
      </c>
      <c r="Y244" s="2" t="str">
        <f t="shared" si="47"/>
        <v/>
      </c>
      <c r="Z244" s="2" t="str">
        <f t="shared" si="47"/>
        <v/>
      </c>
      <c r="AA244" s="2" t="str">
        <f t="shared" si="47"/>
        <v/>
      </c>
      <c r="AB244" s="2" t="str">
        <f t="shared" si="47"/>
        <v>X</v>
      </c>
      <c r="AC244" s="2" t="str">
        <f t="shared" si="47"/>
        <v/>
      </c>
      <c r="AD244" s="2" t="str">
        <f t="shared" si="47"/>
        <v/>
      </c>
      <c r="AE244" s="2" t="str">
        <f t="shared" si="47"/>
        <v/>
      </c>
    </row>
    <row r="245" spans="1:31" x14ac:dyDescent="0.3">
      <c r="A245" s="4" t="s">
        <v>905</v>
      </c>
      <c r="B245" s="2" t="s">
        <v>607</v>
      </c>
      <c r="C245" s="2" t="s">
        <v>651</v>
      </c>
      <c r="D245" s="2" t="s">
        <v>40</v>
      </c>
      <c r="E245" s="5">
        <v>39340</v>
      </c>
      <c r="F245" s="2" t="s">
        <v>14</v>
      </c>
      <c r="G245" s="2"/>
      <c r="H245" s="2"/>
      <c r="I245" s="2" t="s">
        <v>29</v>
      </c>
      <c r="J245" s="2" t="s">
        <v>23</v>
      </c>
      <c r="K245" s="2" t="s">
        <v>22</v>
      </c>
      <c r="L245" s="2" t="s">
        <v>67</v>
      </c>
      <c r="M245" s="2" t="s">
        <v>19</v>
      </c>
      <c r="O245" s="4">
        <f>LOOKUP(I245,stats!$A$2:$B$12)</f>
        <v>3</v>
      </c>
      <c r="P245" s="4">
        <f>LOOKUP(J245,stats!$A$2:$B$12)</f>
        <v>5</v>
      </c>
      <c r="Q245" s="4">
        <f>LOOKUP(K245,stats!$A$2:$B$12)</f>
        <v>19</v>
      </c>
      <c r="R245" s="4">
        <f>LOOKUP(L245,stats!$A$2:$B$12)</f>
        <v>11</v>
      </c>
      <c r="S245" s="4">
        <f t="shared" si="46"/>
        <v>3135</v>
      </c>
      <c r="U245" s="2" t="str">
        <f t="shared" si="47"/>
        <v/>
      </c>
      <c r="V245" s="2" t="str">
        <f t="shared" si="47"/>
        <v>X</v>
      </c>
      <c r="W245" s="2" t="str">
        <f t="shared" si="47"/>
        <v>X</v>
      </c>
      <c r="X245" s="2" t="str">
        <f t="shared" si="47"/>
        <v/>
      </c>
      <c r="Y245" s="2" t="str">
        <f t="shared" si="47"/>
        <v>X</v>
      </c>
      <c r="Z245" s="2" t="str">
        <f t="shared" si="47"/>
        <v/>
      </c>
      <c r="AA245" s="2" t="str">
        <f t="shared" si="47"/>
        <v/>
      </c>
      <c r="AB245" s="2" t="str">
        <f t="shared" si="47"/>
        <v>X</v>
      </c>
      <c r="AC245" s="2" t="str">
        <f t="shared" si="47"/>
        <v/>
      </c>
      <c r="AD245" s="2" t="str">
        <f t="shared" si="47"/>
        <v/>
      </c>
      <c r="AE245" s="2" t="str">
        <f t="shared" si="47"/>
        <v/>
      </c>
    </row>
    <row r="246" spans="1:31" x14ac:dyDescent="0.3">
      <c r="A246" s="4" t="s">
        <v>906</v>
      </c>
      <c r="B246" s="2" t="s">
        <v>607</v>
      </c>
      <c r="C246" s="2" t="s">
        <v>73</v>
      </c>
      <c r="D246" s="2" t="s">
        <v>324</v>
      </c>
      <c r="E246" s="5">
        <v>39420</v>
      </c>
      <c r="F246" s="2" t="s">
        <v>14</v>
      </c>
      <c r="G246" s="2"/>
      <c r="H246" s="2"/>
      <c r="I246" s="2" t="s">
        <v>30</v>
      </c>
      <c r="J246" s="2" t="s">
        <v>15</v>
      </c>
      <c r="K246" s="2" t="s">
        <v>18</v>
      </c>
      <c r="L246" s="2" t="s">
        <v>22</v>
      </c>
      <c r="M246" s="2" t="s">
        <v>19</v>
      </c>
      <c r="O246" s="4">
        <f>LOOKUP(I246,stats!$A$2:$B$12)</f>
        <v>29</v>
      </c>
      <c r="P246" s="4">
        <f>LOOKUP(J246,stats!$A$2:$B$12)</f>
        <v>17</v>
      </c>
      <c r="Q246" s="4">
        <f>LOOKUP(K246,stats!$A$2:$B$12)</f>
        <v>31</v>
      </c>
      <c r="R246" s="4">
        <f>LOOKUP(L246,stats!$A$2:$B$12)</f>
        <v>19</v>
      </c>
      <c r="S246" s="4">
        <f t="shared" si="46"/>
        <v>290377</v>
      </c>
      <c r="U246" s="2" t="str">
        <f t="shared" si="47"/>
        <v/>
      </c>
      <c r="V246" s="2" t="str">
        <f t="shared" si="47"/>
        <v/>
      </c>
      <c r="W246" s="2" t="str">
        <f t="shared" si="47"/>
        <v/>
      </c>
      <c r="X246" s="2" t="str">
        <f t="shared" si="47"/>
        <v/>
      </c>
      <c r="Y246" s="2" t="str">
        <f t="shared" si="47"/>
        <v/>
      </c>
      <c r="Z246" s="2" t="str">
        <f t="shared" si="47"/>
        <v/>
      </c>
      <c r="AA246" s="2" t="str">
        <f t="shared" si="47"/>
        <v>X</v>
      </c>
      <c r="AB246" s="2" t="str">
        <f t="shared" si="47"/>
        <v>X</v>
      </c>
      <c r="AC246" s="2" t="str">
        <f t="shared" si="47"/>
        <v/>
      </c>
      <c r="AD246" s="2" t="str">
        <f t="shared" si="47"/>
        <v>X</v>
      </c>
      <c r="AE246" s="2" t="str">
        <f t="shared" si="47"/>
        <v>X</v>
      </c>
    </row>
    <row r="247" spans="1:31" x14ac:dyDescent="0.3">
      <c r="A247" s="4" t="s">
        <v>907</v>
      </c>
      <c r="B247" s="2" t="s">
        <v>607</v>
      </c>
      <c r="C247" s="2" t="s">
        <v>652</v>
      </c>
      <c r="D247" s="2" t="s">
        <v>85</v>
      </c>
      <c r="E247" s="5">
        <v>39091</v>
      </c>
      <c r="F247" s="2" t="s">
        <v>14</v>
      </c>
      <c r="G247" s="2"/>
      <c r="H247" s="2"/>
      <c r="I247" s="2" t="s">
        <v>22</v>
      </c>
      <c r="J247" s="2" t="s">
        <v>15</v>
      </c>
      <c r="K247" s="2" t="s">
        <v>67</v>
      </c>
      <c r="L247" s="2" t="s">
        <v>30</v>
      </c>
      <c r="M247" s="2" t="s">
        <v>19</v>
      </c>
      <c r="O247" s="4">
        <f>LOOKUP(I247,stats!$A$2:$B$12)</f>
        <v>19</v>
      </c>
      <c r="P247" s="4">
        <f>LOOKUP(J247,stats!$A$2:$B$12)</f>
        <v>17</v>
      </c>
      <c r="Q247" s="4">
        <f>LOOKUP(K247,stats!$A$2:$B$12)</f>
        <v>11</v>
      </c>
      <c r="R247" s="4">
        <f>LOOKUP(L247,stats!$A$2:$B$12)</f>
        <v>29</v>
      </c>
      <c r="S247" s="4">
        <f t="shared" si="46"/>
        <v>103037</v>
      </c>
      <c r="U247" s="2" t="str">
        <f t="shared" si="47"/>
        <v/>
      </c>
      <c r="V247" s="2" t="str">
        <f t="shared" si="47"/>
        <v/>
      </c>
      <c r="W247" s="2" t="str">
        <f t="shared" si="47"/>
        <v/>
      </c>
      <c r="X247" s="2" t="str">
        <f t="shared" si="47"/>
        <v/>
      </c>
      <c r="Y247" s="2" t="str">
        <f t="shared" si="47"/>
        <v>X</v>
      </c>
      <c r="Z247" s="2" t="str">
        <f t="shared" si="47"/>
        <v/>
      </c>
      <c r="AA247" s="2" t="str">
        <f t="shared" si="47"/>
        <v>X</v>
      </c>
      <c r="AB247" s="2" t="str">
        <f t="shared" si="47"/>
        <v>X</v>
      </c>
      <c r="AC247" s="2" t="str">
        <f t="shared" si="47"/>
        <v/>
      </c>
      <c r="AD247" s="2" t="str">
        <f t="shared" si="47"/>
        <v>X</v>
      </c>
      <c r="AE247" s="2" t="str">
        <f t="shared" si="47"/>
        <v/>
      </c>
    </row>
    <row r="248" spans="1:31" x14ac:dyDescent="0.3">
      <c r="A248" s="4" t="s">
        <v>908</v>
      </c>
      <c r="B248" s="2" t="s">
        <v>607</v>
      </c>
      <c r="C248" s="2" t="s">
        <v>653</v>
      </c>
      <c r="D248" s="2" t="s">
        <v>654</v>
      </c>
      <c r="E248" s="5">
        <v>39140</v>
      </c>
      <c r="F248" s="2" t="s">
        <v>14</v>
      </c>
      <c r="G248" s="2"/>
      <c r="H248" s="2"/>
      <c r="I248" s="2" t="s">
        <v>15</v>
      </c>
      <c r="J248" s="2" t="s">
        <v>30</v>
      </c>
      <c r="K248" s="2" t="s">
        <v>29</v>
      </c>
      <c r="L248" s="2" t="s">
        <v>16</v>
      </c>
      <c r="M248" s="2" t="s">
        <v>19</v>
      </c>
      <c r="O248" s="4">
        <f>LOOKUP(I248,stats!$A$2:$B$12)</f>
        <v>17</v>
      </c>
      <c r="P248" s="4">
        <f>LOOKUP(J248,stats!$A$2:$B$12)</f>
        <v>29</v>
      </c>
      <c r="Q248" s="4">
        <f>LOOKUP(K248,stats!$A$2:$B$12)</f>
        <v>3</v>
      </c>
      <c r="R248" s="4">
        <f>LOOKUP(L248,stats!$A$2:$B$12)</f>
        <v>23</v>
      </c>
      <c r="S248" s="4">
        <f t="shared" si="46"/>
        <v>34017</v>
      </c>
      <c r="U248" s="2" t="str">
        <f t="shared" si="47"/>
        <v/>
      </c>
      <c r="V248" s="2" t="str">
        <f t="shared" si="47"/>
        <v>X</v>
      </c>
      <c r="W248" s="2" t="str">
        <f t="shared" si="47"/>
        <v/>
      </c>
      <c r="X248" s="2" t="str">
        <f t="shared" si="47"/>
        <v/>
      </c>
      <c r="Y248" s="2" t="str">
        <f t="shared" si="47"/>
        <v/>
      </c>
      <c r="Z248" s="2" t="str">
        <f t="shared" si="47"/>
        <v/>
      </c>
      <c r="AA248" s="2" t="str">
        <f t="shared" si="47"/>
        <v>X</v>
      </c>
      <c r="AB248" s="2" t="str">
        <f t="shared" si="47"/>
        <v/>
      </c>
      <c r="AC248" s="2" t="str">
        <f t="shared" si="47"/>
        <v>X</v>
      </c>
      <c r="AD248" s="2" t="str">
        <f t="shared" si="47"/>
        <v>X</v>
      </c>
      <c r="AE248" s="2" t="str">
        <f t="shared" si="47"/>
        <v/>
      </c>
    </row>
    <row r="249" spans="1:31" x14ac:dyDescent="0.3">
      <c r="A249" s="4" t="s">
        <v>909</v>
      </c>
      <c r="B249" s="2" t="s">
        <v>607</v>
      </c>
      <c r="C249" s="2" t="s">
        <v>655</v>
      </c>
      <c r="D249" s="2" t="s">
        <v>656</v>
      </c>
      <c r="E249" s="5">
        <v>39136</v>
      </c>
      <c r="F249" s="2" t="s">
        <v>14</v>
      </c>
      <c r="G249" s="2"/>
      <c r="H249" s="2"/>
      <c r="I249" s="2" t="s">
        <v>24</v>
      </c>
      <c r="J249" s="2" t="s">
        <v>30</v>
      </c>
      <c r="K249" s="2" t="s">
        <v>17</v>
      </c>
      <c r="L249" s="2" t="s">
        <v>22</v>
      </c>
      <c r="M249" s="2" t="s">
        <v>19</v>
      </c>
      <c r="O249" s="4">
        <f>LOOKUP(I249,stats!$A$2:$B$12)</f>
        <v>2</v>
      </c>
      <c r="P249" s="4">
        <f>LOOKUP(J249,stats!$A$2:$B$12)</f>
        <v>29</v>
      </c>
      <c r="Q249" s="4">
        <f>LOOKUP(K249,stats!$A$2:$B$12)</f>
        <v>7</v>
      </c>
      <c r="R249" s="4">
        <f>LOOKUP(L249,stats!$A$2:$B$12)</f>
        <v>19</v>
      </c>
      <c r="S249" s="4">
        <f t="shared" si="46"/>
        <v>7714</v>
      </c>
      <c r="U249" s="2" t="str">
        <f t="shared" si="47"/>
        <v>X</v>
      </c>
      <c r="V249" s="2" t="str">
        <f t="shared" si="47"/>
        <v/>
      </c>
      <c r="W249" s="2" t="str">
        <f t="shared" si="47"/>
        <v/>
      </c>
      <c r="X249" s="2" t="str">
        <f t="shared" si="47"/>
        <v>X</v>
      </c>
      <c r="Y249" s="2" t="str">
        <f t="shared" si="47"/>
        <v/>
      </c>
      <c r="Z249" s="2" t="str">
        <f t="shared" si="47"/>
        <v/>
      </c>
      <c r="AA249" s="2" t="str">
        <f t="shared" si="47"/>
        <v/>
      </c>
      <c r="AB249" s="2" t="str">
        <f t="shared" si="47"/>
        <v>X</v>
      </c>
      <c r="AC249" s="2" t="str">
        <f t="shared" si="47"/>
        <v/>
      </c>
      <c r="AD249" s="2" t="str">
        <f t="shared" si="47"/>
        <v>X</v>
      </c>
      <c r="AE249" s="2" t="str">
        <f t="shared" si="47"/>
        <v/>
      </c>
    </row>
    <row r="250" spans="1:31" x14ac:dyDescent="0.3">
      <c r="A250" s="4" t="s">
        <v>910</v>
      </c>
      <c r="B250" s="2" t="s">
        <v>607</v>
      </c>
      <c r="C250" s="2" t="s">
        <v>657</v>
      </c>
      <c r="D250" s="2" t="s">
        <v>658</v>
      </c>
      <c r="E250" s="5">
        <v>39325</v>
      </c>
      <c r="F250" s="2" t="s">
        <v>14</v>
      </c>
      <c r="G250" s="2"/>
      <c r="H250" s="2"/>
      <c r="I250" s="2" t="s">
        <v>29</v>
      </c>
      <c r="J250" s="2" t="s">
        <v>23</v>
      </c>
      <c r="K250" s="2" t="s">
        <v>30</v>
      </c>
      <c r="L250" s="2" t="s">
        <v>16</v>
      </c>
      <c r="M250" s="2" t="s">
        <v>19</v>
      </c>
      <c r="O250" s="4">
        <f>LOOKUP(I250,stats!$A$2:$B$12)</f>
        <v>3</v>
      </c>
      <c r="P250" s="4">
        <f>LOOKUP(J250,stats!$A$2:$B$12)</f>
        <v>5</v>
      </c>
      <c r="Q250" s="4">
        <f>LOOKUP(K250,stats!$A$2:$B$12)</f>
        <v>29</v>
      </c>
      <c r="R250" s="4">
        <f>LOOKUP(L250,stats!$A$2:$B$12)</f>
        <v>23</v>
      </c>
      <c r="S250" s="4">
        <f t="shared" si="46"/>
        <v>10005</v>
      </c>
      <c r="U250" s="2" t="str">
        <f t="shared" si="47"/>
        <v/>
      </c>
      <c r="V250" s="2" t="str">
        <f t="shared" si="47"/>
        <v>X</v>
      </c>
      <c r="W250" s="2" t="str">
        <f t="shared" si="47"/>
        <v>X</v>
      </c>
      <c r="X250" s="2" t="str">
        <f t="shared" si="47"/>
        <v/>
      </c>
      <c r="Y250" s="2" t="str">
        <f t="shared" si="47"/>
        <v/>
      </c>
      <c r="Z250" s="2" t="str">
        <f t="shared" si="47"/>
        <v/>
      </c>
      <c r="AA250" s="2" t="str">
        <f t="shared" si="47"/>
        <v/>
      </c>
      <c r="AB250" s="2" t="str">
        <f t="shared" si="47"/>
        <v/>
      </c>
      <c r="AC250" s="2" t="str">
        <f t="shared" si="47"/>
        <v>X</v>
      </c>
      <c r="AD250" s="2" t="str">
        <f t="shared" si="47"/>
        <v>X</v>
      </c>
      <c r="AE250" s="2" t="str">
        <f t="shared" si="47"/>
        <v/>
      </c>
    </row>
    <row r="251" spans="1:31" x14ac:dyDescent="0.3">
      <c r="A251" s="4" t="s">
        <v>911</v>
      </c>
      <c r="B251" s="2" t="s">
        <v>607</v>
      </c>
      <c r="C251" s="2" t="s">
        <v>659</v>
      </c>
      <c r="D251" s="2" t="s">
        <v>430</v>
      </c>
      <c r="E251" s="5">
        <v>39206</v>
      </c>
      <c r="F251" s="2" t="s">
        <v>10</v>
      </c>
      <c r="G251" s="2"/>
      <c r="H251" s="2"/>
      <c r="I251" s="2" t="s">
        <v>26</v>
      </c>
      <c r="J251" s="2" t="s">
        <v>26</v>
      </c>
      <c r="K251" s="2" t="s">
        <v>26</v>
      </c>
      <c r="L251" s="2" t="s">
        <v>26</v>
      </c>
      <c r="M251" s="2" t="s">
        <v>26</v>
      </c>
    </row>
    <row r="252" spans="1:31" x14ac:dyDescent="0.3">
      <c r="A252" s="14" t="s">
        <v>912</v>
      </c>
      <c r="B252" s="15" t="s">
        <v>150</v>
      </c>
      <c r="C252" s="15" t="s">
        <v>151</v>
      </c>
      <c r="D252" s="15" t="s">
        <v>152</v>
      </c>
      <c r="E252" s="16">
        <v>39199</v>
      </c>
      <c r="F252" s="15" t="s">
        <v>14</v>
      </c>
      <c r="G252" s="15"/>
      <c r="H252" s="15"/>
      <c r="I252" s="15" t="s">
        <v>18</v>
      </c>
      <c r="J252" s="15" t="s">
        <v>67</v>
      </c>
      <c r="K252" s="15" t="s">
        <v>30</v>
      </c>
      <c r="L252" s="15" t="s">
        <v>15</v>
      </c>
      <c r="M252" s="15" t="s">
        <v>19</v>
      </c>
      <c r="N252" s="17"/>
      <c r="O252" s="4">
        <f>LOOKUP(I252,stats!$A$2:$B$12)</f>
        <v>31</v>
      </c>
      <c r="P252" s="4">
        <f>LOOKUP(J252,stats!$A$2:$B$12)</f>
        <v>11</v>
      </c>
      <c r="Q252" s="4">
        <f>LOOKUP(K252,stats!$A$2:$B$12)</f>
        <v>29</v>
      </c>
      <c r="R252" s="4">
        <f>LOOKUP(L252,stats!$A$2:$B$12)</f>
        <v>17</v>
      </c>
      <c r="S252" s="4">
        <f>O252*P252*Q252*R252</f>
        <v>168113</v>
      </c>
      <c r="U252" s="2" t="str">
        <f t="shared" ref="U252:AE252" si="48">IF(INT($S252/U$1)=$S252/U$1,"X","")</f>
        <v/>
      </c>
      <c r="V252" s="2" t="str">
        <f t="shared" si="48"/>
        <v/>
      </c>
      <c r="W252" s="2" t="str">
        <f t="shared" si="48"/>
        <v/>
      </c>
      <c r="X252" s="2" t="str">
        <f t="shared" si="48"/>
        <v/>
      </c>
      <c r="Y252" s="2" t="str">
        <f t="shared" si="48"/>
        <v>X</v>
      </c>
      <c r="Z252" s="2" t="str">
        <f t="shared" si="48"/>
        <v/>
      </c>
      <c r="AA252" s="2" t="str">
        <f t="shared" si="48"/>
        <v>X</v>
      </c>
      <c r="AB252" s="2" t="str">
        <f t="shared" si="48"/>
        <v/>
      </c>
      <c r="AC252" s="2" t="str">
        <f t="shared" si="48"/>
        <v/>
      </c>
      <c r="AD252" s="2" t="str">
        <f t="shared" si="48"/>
        <v>X</v>
      </c>
      <c r="AE252" s="2" t="str">
        <f t="shared" si="48"/>
        <v>X</v>
      </c>
    </row>
    <row r="253" spans="1:31" x14ac:dyDescent="0.3">
      <c r="A253" s="4" t="s">
        <v>913</v>
      </c>
      <c r="B253" s="2" t="s">
        <v>150</v>
      </c>
      <c r="C253" s="2" t="s">
        <v>153</v>
      </c>
      <c r="D253" s="2" t="s">
        <v>154</v>
      </c>
      <c r="E253" s="5">
        <v>39341</v>
      </c>
      <c r="F253" s="15" t="s">
        <v>10</v>
      </c>
      <c r="G253" s="2"/>
      <c r="H253" s="2" t="s">
        <v>1012</v>
      </c>
      <c r="I253" s="2"/>
      <c r="J253" s="2"/>
      <c r="K253" s="2"/>
      <c r="L253" s="2"/>
      <c r="M253" s="2"/>
    </row>
    <row r="254" spans="1:31" x14ac:dyDescent="0.3">
      <c r="A254" s="4" t="s">
        <v>914</v>
      </c>
      <c r="B254" s="2" t="s">
        <v>150</v>
      </c>
      <c r="C254" s="2" t="s">
        <v>155</v>
      </c>
      <c r="D254" s="2" t="s">
        <v>156</v>
      </c>
      <c r="E254" s="5">
        <v>38751</v>
      </c>
      <c r="F254" s="15" t="s">
        <v>10</v>
      </c>
      <c r="G254" s="2" t="s">
        <v>45</v>
      </c>
      <c r="H254" s="2"/>
      <c r="I254" s="2"/>
      <c r="J254" s="2"/>
      <c r="K254" s="2"/>
      <c r="L254" s="2"/>
      <c r="M254" s="2"/>
    </row>
    <row r="255" spans="1:31" x14ac:dyDescent="0.3">
      <c r="A255" s="4" t="s">
        <v>915</v>
      </c>
      <c r="B255" s="2" t="s">
        <v>150</v>
      </c>
      <c r="C255" s="2" t="s">
        <v>157</v>
      </c>
      <c r="D255" s="2" t="s">
        <v>158</v>
      </c>
      <c r="E255" s="5">
        <v>39172</v>
      </c>
      <c r="F255" s="2" t="s">
        <v>14</v>
      </c>
      <c r="G255" s="2"/>
      <c r="H255" s="2"/>
      <c r="I255" s="2" t="s">
        <v>18</v>
      </c>
      <c r="J255" s="2" t="s">
        <v>30</v>
      </c>
      <c r="K255" s="2" t="s">
        <v>67</v>
      </c>
      <c r="L255" s="2" t="s">
        <v>29</v>
      </c>
      <c r="M255" s="2" t="s">
        <v>19</v>
      </c>
      <c r="O255" s="4">
        <f>LOOKUP(I255,stats!$A$2:$B$12)</f>
        <v>31</v>
      </c>
      <c r="P255" s="4">
        <f>LOOKUP(J255,stats!$A$2:$B$12)</f>
        <v>29</v>
      </c>
      <c r="Q255" s="4">
        <f>LOOKUP(K255,stats!$A$2:$B$12)</f>
        <v>11</v>
      </c>
      <c r="R255" s="4">
        <f>LOOKUP(L255,stats!$A$2:$B$12)</f>
        <v>3</v>
      </c>
      <c r="S255" s="4">
        <f>O255*P255*Q255*R255</f>
        <v>29667</v>
      </c>
      <c r="U255" s="2" t="str">
        <f t="shared" ref="U255:AE255" si="49">IF(INT($S255/U$1)=$S255/U$1,"X","")</f>
        <v/>
      </c>
      <c r="V255" s="2" t="str">
        <f t="shared" si="49"/>
        <v>X</v>
      </c>
      <c r="W255" s="2" t="str">
        <f t="shared" si="49"/>
        <v/>
      </c>
      <c r="X255" s="2" t="str">
        <f t="shared" si="49"/>
        <v/>
      </c>
      <c r="Y255" s="2" t="str">
        <f t="shared" si="49"/>
        <v>X</v>
      </c>
      <c r="Z255" s="2" t="str">
        <f t="shared" si="49"/>
        <v/>
      </c>
      <c r="AA255" s="2" t="str">
        <f t="shared" si="49"/>
        <v/>
      </c>
      <c r="AB255" s="2" t="str">
        <f t="shared" si="49"/>
        <v/>
      </c>
      <c r="AC255" s="2" t="str">
        <f t="shared" si="49"/>
        <v/>
      </c>
      <c r="AD255" s="2" t="str">
        <f t="shared" si="49"/>
        <v>X</v>
      </c>
      <c r="AE255" s="2" t="str">
        <f t="shared" si="49"/>
        <v>X</v>
      </c>
    </row>
    <row r="256" spans="1:31" s="14" customFormat="1" x14ac:dyDescent="0.3">
      <c r="A256" s="4" t="s">
        <v>916</v>
      </c>
      <c r="B256" s="2" t="s">
        <v>150</v>
      </c>
      <c r="C256" s="2" t="s">
        <v>159</v>
      </c>
      <c r="D256" s="2" t="s">
        <v>160</v>
      </c>
      <c r="E256" s="5">
        <v>39115</v>
      </c>
      <c r="F256" s="2" t="s">
        <v>161</v>
      </c>
      <c r="G256" s="2"/>
      <c r="H256" s="2" t="s">
        <v>1090</v>
      </c>
      <c r="I256" s="2"/>
      <c r="J256" s="2"/>
      <c r="K256" s="2"/>
      <c r="L256" s="2"/>
      <c r="M256" s="2"/>
      <c r="N256"/>
      <c r="O256" s="4"/>
      <c r="P256" s="4"/>
      <c r="Q256" s="4"/>
      <c r="R256" s="4"/>
      <c r="S256" s="4"/>
      <c r="T256" s="4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x14ac:dyDescent="0.3">
      <c r="A257" s="4" t="s">
        <v>917</v>
      </c>
      <c r="B257" s="2" t="s">
        <v>150</v>
      </c>
      <c r="C257" s="2" t="s">
        <v>162</v>
      </c>
      <c r="D257" s="2" t="s">
        <v>69</v>
      </c>
      <c r="E257" s="5">
        <v>39321</v>
      </c>
      <c r="F257" s="2" t="s">
        <v>161</v>
      </c>
      <c r="G257" s="2"/>
      <c r="H257" s="2" t="s">
        <v>1090</v>
      </c>
      <c r="I257" s="2"/>
      <c r="J257" s="2"/>
      <c r="K257" s="2"/>
      <c r="L257" s="2"/>
      <c r="M257" s="2"/>
    </row>
    <row r="258" spans="1:31" x14ac:dyDescent="0.3">
      <c r="A258" s="14" t="s">
        <v>918</v>
      </c>
      <c r="B258" s="15" t="s">
        <v>150</v>
      </c>
      <c r="C258" s="15" t="s">
        <v>163</v>
      </c>
      <c r="D258" s="15" t="s">
        <v>164</v>
      </c>
      <c r="E258" s="16">
        <v>39289</v>
      </c>
      <c r="F258" s="15" t="s">
        <v>14</v>
      </c>
      <c r="G258" s="15"/>
      <c r="H258" s="15"/>
      <c r="I258" s="15" t="s">
        <v>30</v>
      </c>
      <c r="J258" s="15" t="s">
        <v>29</v>
      </c>
      <c r="K258" s="15" t="s">
        <v>34</v>
      </c>
      <c r="L258" s="15" t="s">
        <v>15</v>
      </c>
      <c r="M258" s="15" t="s">
        <v>19</v>
      </c>
      <c r="N258" s="17"/>
      <c r="O258" s="4">
        <f>LOOKUP(I258,stats!$A$2:$B$12)</f>
        <v>29</v>
      </c>
      <c r="P258" s="4">
        <f>LOOKUP(J258,stats!$A$2:$B$12)</f>
        <v>3</v>
      </c>
      <c r="Q258" s="4">
        <f>LOOKUP(K258,stats!$A$2:$B$12)</f>
        <v>13</v>
      </c>
      <c r="R258" s="4">
        <f>LOOKUP(L258,stats!$A$2:$B$12)</f>
        <v>17</v>
      </c>
      <c r="S258" s="4">
        <f>O258*P258*Q258*R258</f>
        <v>19227</v>
      </c>
      <c r="U258" s="2" t="str">
        <f t="shared" ref="U258:AE259" si="50">IF(INT($S258/U$1)=$S258/U$1,"X","")</f>
        <v/>
      </c>
      <c r="V258" s="2" t="str">
        <f t="shared" si="50"/>
        <v>X</v>
      </c>
      <c r="W258" s="2" t="str">
        <f t="shared" si="50"/>
        <v/>
      </c>
      <c r="X258" s="2" t="str">
        <f t="shared" si="50"/>
        <v/>
      </c>
      <c r="Y258" s="2" t="str">
        <f t="shared" si="50"/>
        <v/>
      </c>
      <c r="Z258" s="2" t="str">
        <f t="shared" si="50"/>
        <v>X</v>
      </c>
      <c r="AA258" s="2" t="str">
        <f t="shared" si="50"/>
        <v>X</v>
      </c>
      <c r="AB258" s="2" t="str">
        <f t="shared" si="50"/>
        <v/>
      </c>
      <c r="AC258" s="2" t="str">
        <f t="shared" si="50"/>
        <v/>
      </c>
      <c r="AD258" s="2" t="str">
        <f t="shared" si="50"/>
        <v>X</v>
      </c>
      <c r="AE258" s="2" t="str">
        <f t="shared" si="50"/>
        <v/>
      </c>
    </row>
    <row r="259" spans="1:31" x14ac:dyDescent="0.3">
      <c r="A259" s="4" t="s">
        <v>920</v>
      </c>
      <c r="B259" s="2" t="s">
        <v>150</v>
      </c>
      <c r="C259" s="2" t="s">
        <v>165</v>
      </c>
      <c r="D259" s="2" t="s">
        <v>166</v>
      </c>
      <c r="E259" s="5">
        <v>39140</v>
      </c>
      <c r="F259" s="2" t="s">
        <v>14</v>
      </c>
      <c r="G259" s="2" t="s">
        <v>10</v>
      </c>
      <c r="H259" s="2"/>
      <c r="I259" s="2" t="s">
        <v>18</v>
      </c>
      <c r="J259" s="2" t="s">
        <v>15</v>
      </c>
      <c r="K259" s="2" t="s">
        <v>16</v>
      </c>
      <c r="L259" s="2" t="s">
        <v>30</v>
      </c>
      <c r="M259" s="2" t="s">
        <v>19</v>
      </c>
      <c r="O259" s="4">
        <f>LOOKUP(I259,stats!$A$2:$B$12)</f>
        <v>31</v>
      </c>
      <c r="P259" s="4">
        <f>LOOKUP(J259,stats!$A$2:$B$12)</f>
        <v>17</v>
      </c>
      <c r="Q259" s="4">
        <f>LOOKUP(K259,stats!$A$2:$B$12)</f>
        <v>23</v>
      </c>
      <c r="R259" s="4">
        <f>LOOKUP(L259,stats!$A$2:$B$12)</f>
        <v>29</v>
      </c>
      <c r="S259" s="4">
        <f>O259*P259*Q259*R259</f>
        <v>351509</v>
      </c>
      <c r="U259" s="2" t="str">
        <f t="shared" si="50"/>
        <v/>
      </c>
      <c r="V259" s="2" t="str">
        <f t="shared" si="50"/>
        <v/>
      </c>
      <c r="W259" s="2" t="str">
        <f t="shared" si="50"/>
        <v/>
      </c>
      <c r="X259" s="2" t="str">
        <f t="shared" si="50"/>
        <v/>
      </c>
      <c r="Y259" s="2" t="str">
        <f t="shared" si="50"/>
        <v/>
      </c>
      <c r="Z259" s="2" t="str">
        <f t="shared" si="50"/>
        <v/>
      </c>
      <c r="AA259" s="2" t="str">
        <f t="shared" si="50"/>
        <v>X</v>
      </c>
      <c r="AB259" s="2" t="str">
        <f t="shared" si="50"/>
        <v/>
      </c>
      <c r="AC259" s="2" t="str">
        <f t="shared" si="50"/>
        <v>X</v>
      </c>
      <c r="AD259" s="2" t="str">
        <f t="shared" si="50"/>
        <v>X</v>
      </c>
      <c r="AE259" s="2" t="str">
        <f t="shared" si="50"/>
        <v>X</v>
      </c>
    </row>
    <row r="260" spans="1:31" x14ac:dyDescent="0.3">
      <c r="A260" s="13" t="s">
        <v>921</v>
      </c>
      <c r="B260" s="52" t="s">
        <v>150</v>
      </c>
      <c r="C260" s="52" t="s">
        <v>167</v>
      </c>
      <c r="D260" s="52" t="s">
        <v>168</v>
      </c>
      <c r="E260" s="53">
        <v>38787</v>
      </c>
      <c r="F260" s="52" t="s">
        <v>45</v>
      </c>
      <c r="G260" s="2"/>
      <c r="H260" s="2" t="s">
        <v>1011</v>
      </c>
      <c r="I260" s="2"/>
      <c r="J260" s="2"/>
      <c r="K260" s="2"/>
      <c r="L260" s="2"/>
      <c r="M260" s="2"/>
    </row>
    <row r="261" spans="1:31" x14ac:dyDescent="0.3">
      <c r="A261" s="4" t="s">
        <v>922</v>
      </c>
      <c r="B261" s="2" t="s">
        <v>150</v>
      </c>
      <c r="C261" s="2" t="s">
        <v>169</v>
      </c>
      <c r="D261" s="2" t="s">
        <v>170</v>
      </c>
      <c r="E261" s="5">
        <v>39124</v>
      </c>
      <c r="F261" s="2" t="s">
        <v>14</v>
      </c>
      <c r="G261" s="2" t="s">
        <v>161</v>
      </c>
      <c r="H261" s="2"/>
      <c r="I261" s="2" t="s">
        <v>15</v>
      </c>
      <c r="J261" s="2" t="s">
        <v>16</v>
      </c>
      <c r="K261" s="2" t="s">
        <v>18</v>
      </c>
      <c r="L261" s="2" t="s">
        <v>17</v>
      </c>
      <c r="M261" s="2" t="s">
        <v>19</v>
      </c>
      <c r="O261" s="4">
        <f>LOOKUP(I261,stats!$A$2:$B$12)</f>
        <v>17</v>
      </c>
      <c r="P261" s="4">
        <f>LOOKUP(J261,stats!$A$2:$B$12)</f>
        <v>23</v>
      </c>
      <c r="Q261" s="4">
        <f>LOOKUP(K261,stats!$A$2:$B$12)</f>
        <v>31</v>
      </c>
      <c r="R261" s="4">
        <f>LOOKUP(L261,stats!$A$2:$B$12)</f>
        <v>7</v>
      </c>
      <c r="S261" s="4">
        <f>O261*P261*Q261*R261</f>
        <v>84847</v>
      </c>
      <c r="U261" s="2" t="str">
        <f t="shared" ref="U261:AE262" si="51">IF(INT($S261/U$1)=$S261/U$1,"X","")</f>
        <v/>
      </c>
      <c r="V261" s="2" t="str">
        <f t="shared" si="51"/>
        <v/>
      </c>
      <c r="W261" s="2" t="str">
        <f t="shared" si="51"/>
        <v/>
      </c>
      <c r="X261" s="2" t="str">
        <f t="shared" si="51"/>
        <v>X</v>
      </c>
      <c r="Y261" s="2" t="str">
        <f t="shared" si="51"/>
        <v/>
      </c>
      <c r="Z261" s="2" t="str">
        <f t="shared" si="51"/>
        <v/>
      </c>
      <c r="AA261" s="2" t="str">
        <f t="shared" si="51"/>
        <v>X</v>
      </c>
      <c r="AB261" s="2" t="str">
        <f t="shared" si="51"/>
        <v/>
      </c>
      <c r="AC261" s="2" t="str">
        <f t="shared" si="51"/>
        <v>X</v>
      </c>
      <c r="AD261" s="2" t="str">
        <f t="shared" si="51"/>
        <v/>
      </c>
      <c r="AE261" s="2" t="str">
        <f t="shared" si="51"/>
        <v>X</v>
      </c>
    </row>
    <row r="262" spans="1:31" x14ac:dyDescent="0.3">
      <c r="A262" s="4" t="s">
        <v>923</v>
      </c>
      <c r="B262" s="2" t="s">
        <v>150</v>
      </c>
      <c r="C262" s="2" t="s">
        <v>171</v>
      </c>
      <c r="D262" s="2" t="s">
        <v>172</v>
      </c>
      <c r="E262" s="5">
        <v>39231</v>
      </c>
      <c r="F262" s="2" t="s">
        <v>14</v>
      </c>
      <c r="G262" s="2"/>
      <c r="H262" s="2"/>
      <c r="I262" s="2" t="s">
        <v>15</v>
      </c>
      <c r="J262" s="2" t="s">
        <v>22</v>
      </c>
      <c r="K262" s="2" t="s">
        <v>17</v>
      </c>
      <c r="L262" s="2" t="s">
        <v>29</v>
      </c>
      <c r="M262" s="2" t="s">
        <v>19</v>
      </c>
      <c r="O262" s="4">
        <f>LOOKUP(I262,stats!$A$2:$B$12)</f>
        <v>17</v>
      </c>
      <c r="P262" s="4">
        <f>LOOKUP(J262,stats!$A$2:$B$12)</f>
        <v>19</v>
      </c>
      <c r="Q262" s="4">
        <f>LOOKUP(K262,stats!$A$2:$B$12)</f>
        <v>7</v>
      </c>
      <c r="R262" s="4">
        <f>LOOKUP(L262,stats!$A$2:$B$12)</f>
        <v>3</v>
      </c>
      <c r="S262" s="4">
        <f>O262*P262*Q262*R262</f>
        <v>6783</v>
      </c>
      <c r="U262" s="2" t="str">
        <f t="shared" si="51"/>
        <v/>
      </c>
      <c r="V262" s="2" t="str">
        <f t="shared" si="51"/>
        <v>X</v>
      </c>
      <c r="W262" s="2" t="str">
        <f t="shared" si="51"/>
        <v/>
      </c>
      <c r="X262" s="2" t="str">
        <f t="shared" si="51"/>
        <v>X</v>
      </c>
      <c r="Y262" s="2" t="str">
        <f t="shared" si="51"/>
        <v/>
      </c>
      <c r="Z262" s="2" t="str">
        <f t="shared" si="51"/>
        <v/>
      </c>
      <c r="AA262" s="2" t="str">
        <f t="shared" si="51"/>
        <v>X</v>
      </c>
      <c r="AB262" s="2" t="str">
        <f t="shared" si="51"/>
        <v>X</v>
      </c>
      <c r="AC262" s="2" t="str">
        <f t="shared" si="51"/>
        <v/>
      </c>
      <c r="AD262" s="2" t="str">
        <f t="shared" si="51"/>
        <v/>
      </c>
      <c r="AE262" s="2" t="str">
        <f t="shared" si="51"/>
        <v/>
      </c>
    </row>
    <row r="263" spans="1:31" x14ac:dyDescent="0.3">
      <c r="A263" s="4" t="s">
        <v>924</v>
      </c>
      <c r="B263" s="2" t="s">
        <v>150</v>
      </c>
      <c r="C263" s="2" t="s">
        <v>173</v>
      </c>
      <c r="D263" s="2" t="s">
        <v>174</v>
      </c>
      <c r="E263" s="5">
        <v>39116</v>
      </c>
      <c r="F263" s="15" t="s">
        <v>10</v>
      </c>
      <c r="G263" s="2" t="s">
        <v>45</v>
      </c>
      <c r="H263" s="2"/>
      <c r="I263" s="2"/>
      <c r="J263" s="2"/>
      <c r="K263" s="2"/>
      <c r="L263" s="2"/>
      <c r="M263" s="2"/>
    </row>
    <row r="264" spans="1:31" x14ac:dyDescent="0.3">
      <c r="A264" s="4" t="s">
        <v>925</v>
      </c>
      <c r="B264" s="2" t="s">
        <v>150</v>
      </c>
      <c r="C264" s="2" t="s">
        <v>175</v>
      </c>
      <c r="D264" s="2" t="s">
        <v>176</v>
      </c>
      <c r="E264" s="5">
        <v>39370</v>
      </c>
      <c r="F264" s="2" t="s">
        <v>14</v>
      </c>
      <c r="G264" s="2"/>
      <c r="H264" s="2"/>
      <c r="I264" s="2" t="s">
        <v>34</v>
      </c>
      <c r="J264" s="2" t="s">
        <v>15</v>
      </c>
      <c r="K264" s="2" t="s">
        <v>30</v>
      </c>
      <c r="L264" s="2" t="s">
        <v>18</v>
      </c>
      <c r="M264" s="2" t="s">
        <v>19</v>
      </c>
      <c r="O264" s="4">
        <f>LOOKUP(I264,stats!$A$2:$B$12)</f>
        <v>13</v>
      </c>
      <c r="P264" s="4">
        <f>LOOKUP(J264,stats!$A$2:$B$12)</f>
        <v>17</v>
      </c>
      <c r="Q264" s="4">
        <f>LOOKUP(K264,stats!$A$2:$B$12)</f>
        <v>29</v>
      </c>
      <c r="R264" s="4">
        <f>LOOKUP(L264,stats!$A$2:$B$12)</f>
        <v>31</v>
      </c>
      <c r="S264" s="4">
        <f>O264*P264*Q264*R264</f>
        <v>198679</v>
      </c>
      <c r="U264" s="2" t="str">
        <f t="shared" ref="U264:AE264" si="52">IF(INT($S264/U$1)=$S264/U$1,"X","")</f>
        <v/>
      </c>
      <c r="V264" s="2" t="str">
        <f t="shared" si="52"/>
        <v/>
      </c>
      <c r="W264" s="2" t="str">
        <f t="shared" si="52"/>
        <v/>
      </c>
      <c r="X264" s="2" t="str">
        <f t="shared" si="52"/>
        <v/>
      </c>
      <c r="Y264" s="2" t="str">
        <f t="shared" si="52"/>
        <v/>
      </c>
      <c r="Z264" s="2" t="str">
        <f t="shared" si="52"/>
        <v>X</v>
      </c>
      <c r="AA264" s="2" t="str">
        <f t="shared" si="52"/>
        <v>X</v>
      </c>
      <c r="AB264" s="2" t="str">
        <f t="shared" si="52"/>
        <v/>
      </c>
      <c r="AC264" s="2" t="str">
        <f t="shared" si="52"/>
        <v/>
      </c>
      <c r="AD264" s="2" t="str">
        <f t="shared" si="52"/>
        <v>X</v>
      </c>
      <c r="AE264" s="2" t="str">
        <f t="shared" si="52"/>
        <v>X</v>
      </c>
    </row>
    <row r="265" spans="1:31" x14ac:dyDescent="0.3">
      <c r="A265" s="13" t="s">
        <v>926</v>
      </c>
      <c r="B265" s="52" t="s">
        <v>150</v>
      </c>
      <c r="C265" s="52" t="s">
        <v>177</v>
      </c>
      <c r="D265" s="52" t="s">
        <v>178</v>
      </c>
      <c r="E265" s="53">
        <v>39111</v>
      </c>
      <c r="F265" s="52" t="s">
        <v>60</v>
      </c>
      <c r="G265" s="2"/>
      <c r="H265" s="2" t="s">
        <v>1011</v>
      </c>
      <c r="I265" s="2"/>
      <c r="J265" s="2"/>
      <c r="K265" s="2"/>
      <c r="L265" s="2"/>
      <c r="M265" s="2"/>
    </row>
    <row r="266" spans="1:31" x14ac:dyDescent="0.3">
      <c r="A266" s="4" t="s">
        <v>927</v>
      </c>
      <c r="B266" s="2" t="s">
        <v>150</v>
      </c>
      <c r="C266" s="2" t="s">
        <v>179</v>
      </c>
      <c r="D266" s="2" t="s">
        <v>180</v>
      </c>
      <c r="E266" s="5">
        <v>39314</v>
      </c>
      <c r="F266" s="15" t="s">
        <v>10</v>
      </c>
      <c r="G266" s="2"/>
      <c r="H266" s="2"/>
      <c r="I266" s="2"/>
      <c r="J266" s="2"/>
      <c r="K266" s="2"/>
      <c r="L266" s="2"/>
      <c r="M266" s="2"/>
    </row>
    <row r="267" spans="1:31" x14ac:dyDescent="0.3">
      <c r="A267" s="4" t="s">
        <v>928</v>
      </c>
      <c r="B267" s="2" t="s">
        <v>150</v>
      </c>
      <c r="C267" s="2" t="s">
        <v>181</v>
      </c>
      <c r="D267" s="2" t="s">
        <v>182</v>
      </c>
      <c r="E267" s="5">
        <v>39413</v>
      </c>
      <c r="F267" s="2" t="s">
        <v>14</v>
      </c>
      <c r="G267" s="2" t="s">
        <v>183</v>
      </c>
      <c r="H267" s="2"/>
      <c r="I267" s="2" t="s">
        <v>30</v>
      </c>
      <c r="J267" s="2" t="s">
        <v>29</v>
      </c>
      <c r="K267" s="2" t="s">
        <v>18</v>
      </c>
      <c r="L267" s="2" t="s">
        <v>17</v>
      </c>
      <c r="M267" s="2" t="s">
        <v>19</v>
      </c>
      <c r="O267" s="4">
        <f>LOOKUP(I267,stats!$A$2:$B$12)</f>
        <v>29</v>
      </c>
      <c r="P267" s="4">
        <f>LOOKUP(J267,stats!$A$2:$B$12)</f>
        <v>3</v>
      </c>
      <c r="Q267" s="4">
        <f>LOOKUP(K267,stats!$A$2:$B$12)</f>
        <v>31</v>
      </c>
      <c r="R267" s="4">
        <f>LOOKUP(L267,stats!$A$2:$B$12)</f>
        <v>7</v>
      </c>
      <c r="S267" s="4">
        <f>O267*P267*Q267*R267</f>
        <v>18879</v>
      </c>
      <c r="U267" s="2" t="str">
        <f t="shared" ref="U267:AE270" si="53">IF(INT($S267/U$1)=$S267/U$1,"X","")</f>
        <v/>
      </c>
      <c r="V267" s="2" t="str">
        <f t="shared" si="53"/>
        <v>X</v>
      </c>
      <c r="W267" s="2" t="str">
        <f t="shared" si="53"/>
        <v/>
      </c>
      <c r="X267" s="2" t="str">
        <f t="shared" si="53"/>
        <v>X</v>
      </c>
      <c r="Y267" s="2" t="str">
        <f t="shared" si="53"/>
        <v/>
      </c>
      <c r="Z267" s="2" t="str">
        <f t="shared" si="53"/>
        <v/>
      </c>
      <c r="AA267" s="2" t="str">
        <f t="shared" si="53"/>
        <v/>
      </c>
      <c r="AB267" s="2" t="str">
        <f t="shared" si="53"/>
        <v/>
      </c>
      <c r="AC267" s="2" t="str">
        <f t="shared" si="53"/>
        <v/>
      </c>
      <c r="AD267" s="2" t="str">
        <f t="shared" si="53"/>
        <v>X</v>
      </c>
      <c r="AE267" s="2" t="str">
        <f t="shared" si="53"/>
        <v>X</v>
      </c>
    </row>
    <row r="268" spans="1:31" x14ac:dyDescent="0.3">
      <c r="A268" s="4" t="s">
        <v>929</v>
      </c>
      <c r="B268" s="2" t="s">
        <v>150</v>
      </c>
      <c r="C268" s="2" t="s">
        <v>184</v>
      </c>
      <c r="D268" s="2" t="s">
        <v>185</v>
      </c>
      <c r="E268" s="5">
        <v>39147</v>
      </c>
      <c r="F268" s="2" t="s">
        <v>14</v>
      </c>
      <c r="G268" s="2"/>
      <c r="H268" s="2"/>
      <c r="I268" s="2" t="s">
        <v>15</v>
      </c>
      <c r="J268" s="2" t="s">
        <v>22</v>
      </c>
      <c r="K268" s="2" t="s">
        <v>17</v>
      </c>
      <c r="L268" s="2" t="s">
        <v>29</v>
      </c>
      <c r="M268" s="2" t="s">
        <v>19</v>
      </c>
      <c r="O268" s="4">
        <f>LOOKUP(I268,stats!$A$2:$B$12)</f>
        <v>17</v>
      </c>
      <c r="P268" s="4">
        <f>LOOKUP(J268,stats!$A$2:$B$12)</f>
        <v>19</v>
      </c>
      <c r="Q268" s="4">
        <f>LOOKUP(K268,stats!$A$2:$B$12)</f>
        <v>7</v>
      </c>
      <c r="R268" s="4">
        <f>LOOKUP(L268,stats!$A$2:$B$12)</f>
        <v>3</v>
      </c>
      <c r="S268" s="4">
        <f>O268*P268*Q268*R268</f>
        <v>6783</v>
      </c>
      <c r="U268" s="2" t="str">
        <f t="shared" si="53"/>
        <v/>
      </c>
      <c r="V268" s="2" t="str">
        <f t="shared" si="53"/>
        <v>X</v>
      </c>
      <c r="W268" s="2" t="str">
        <f t="shared" si="53"/>
        <v/>
      </c>
      <c r="X268" s="2" t="str">
        <f t="shared" si="53"/>
        <v>X</v>
      </c>
      <c r="Y268" s="2" t="str">
        <f t="shared" si="53"/>
        <v/>
      </c>
      <c r="Z268" s="2" t="str">
        <f t="shared" si="53"/>
        <v/>
      </c>
      <c r="AA268" s="2" t="str">
        <f t="shared" si="53"/>
        <v>X</v>
      </c>
      <c r="AB268" s="2" t="str">
        <f t="shared" si="53"/>
        <v>X</v>
      </c>
      <c r="AC268" s="2" t="str">
        <f t="shared" si="53"/>
        <v/>
      </c>
      <c r="AD268" s="2" t="str">
        <f t="shared" si="53"/>
        <v/>
      </c>
      <c r="AE268" s="2" t="str">
        <f t="shared" si="53"/>
        <v/>
      </c>
    </row>
    <row r="269" spans="1:31" x14ac:dyDescent="0.3">
      <c r="A269" s="4" t="s">
        <v>931</v>
      </c>
      <c r="B269" s="2" t="s">
        <v>150</v>
      </c>
      <c r="C269" s="2" t="s">
        <v>186</v>
      </c>
      <c r="D269" s="2" t="s">
        <v>187</v>
      </c>
      <c r="E269" s="5">
        <v>39100</v>
      </c>
      <c r="F269" s="2" t="s">
        <v>14</v>
      </c>
      <c r="G269" s="2"/>
      <c r="H269" s="2"/>
      <c r="I269" s="2" t="s">
        <v>16</v>
      </c>
      <c r="J269" s="2" t="s">
        <v>18</v>
      </c>
      <c r="K269" s="2" t="s">
        <v>29</v>
      </c>
      <c r="L269" s="2" t="s">
        <v>24</v>
      </c>
      <c r="M269" s="2" t="s">
        <v>19</v>
      </c>
      <c r="O269" s="4">
        <f>LOOKUP(I269,stats!$A$2:$B$12)</f>
        <v>23</v>
      </c>
      <c r="P269" s="4">
        <f>LOOKUP(J269,stats!$A$2:$B$12)</f>
        <v>31</v>
      </c>
      <c r="Q269" s="4">
        <f>LOOKUP(K269,stats!$A$2:$B$12)</f>
        <v>3</v>
      </c>
      <c r="R269" s="4">
        <f>LOOKUP(L269,stats!$A$2:$B$12)</f>
        <v>2</v>
      </c>
      <c r="S269" s="4">
        <f>O269*P269*Q269*R269</f>
        <v>4278</v>
      </c>
      <c r="U269" s="2" t="str">
        <f t="shared" si="53"/>
        <v>X</v>
      </c>
      <c r="V269" s="2" t="str">
        <f t="shared" si="53"/>
        <v>X</v>
      </c>
      <c r="W269" s="2" t="str">
        <f t="shared" si="53"/>
        <v/>
      </c>
      <c r="X269" s="2" t="str">
        <f t="shared" si="53"/>
        <v/>
      </c>
      <c r="Y269" s="2" t="str">
        <f t="shared" si="53"/>
        <v/>
      </c>
      <c r="Z269" s="2" t="str">
        <f t="shared" si="53"/>
        <v/>
      </c>
      <c r="AA269" s="2" t="str">
        <f t="shared" si="53"/>
        <v/>
      </c>
      <c r="AB269" s="2" t="str">
        <f t="shared" si="53"/>
        <v/>
      </c>
      <c r="AC269" s="2" t="str">
        <f t="shared" si="53"/>
        <v>X</v>
      </c>
      <c r="AD269" s="2" t="str">
        <f t="shared" si="53"/>
        <v/>
      </c>
      <c r="AE269" s="2" t="str">
        <f t="shared" si="53"/>
        <v>X</v>
      </c>
    </row>
    <row r="270" spans="1:31" x14ac:dyDescent="0.3">
      <c r="A270" s="4" t="s">
        <v>932</v>
      </c>
      <c r="B270" s="2" t="s">
        <v>150</v>
      </c>
      <c r="C270" s="2" t="s">
        <v>188</v>
      </c>
      <c r="D270" s="2" t="s">
        <v>189</v>
      </c>
      <c r="E270" s="5">
        <v>39181</v>
      </c>
      <c r="F270" s="2" t="s">
        <v>14</v>
      </c>
      <c r="G270" s="2"/>
      <c r="H270" s="2"/>
      <c r="I270" s="2" t="s">
        <v>16</v>
      </c>
      <c r="J270" s="2" t="s">
        <v>15</v>
      </c>
      <c r="K270" s="2" t="s">
        <v>18</v>
      </c>
      <c r="L270" s="2" t="s">
        <v>17</v>
      </c>
      <c r="M270" s="2" t="s">
        <v>19</v>
      </c>
      <c r="O270" s="4">
        <f>LOOKUP(I270,stats!$A$2:$B$12)</f>
        <v>23</v>
      </c>
      <c r="P270" s="4">
        <f>LOOKUP(J270,stats!$A$2:$B$12)</f>
        <v>17</v>
      </c>
      <c r="Q270" s="4">
        <f>LOOKUP(K270,stats!$A$2:$B$12)</f>
        <v>31</v>
      </c>
      <c r="R270" s="4">
        <f>LOOKUP(L270,stats!$A$2:$B$12)</f>
        <v>7</v>
      </c>
      <c r="S270" s="4">
        <f>O270*P270*Q270*R270</f>
        <v>84847</v>
      </c>
      <c r="U270" s="2" t="str">
        <f t="shared" si="53"/>
        <v/>
      </c>
      <c r="V270" s="2" t="str">
        <f t="shared" si="53"/>
        <v/>
      </c>
      <c r="W270" s="2" t="str">
        <f t="shared" si="53"/>
        <v/>
      </c>
      <c r="X270" s="2" t="str">
        <f t="shared" si="53"/>
        <v>X</v>
      </c>
      <c r="Y270" s="2" t="str">
        <f t="shared" si="53"/>
        <v/>
      </c>
      <c r="Z270" s="2" t="str">
        <f t="shared" si="53"/>
        <v/>
      </c>
      <c r="AA270" s="2" t="str">
        <f t="shared" si="53"/>
        <v>X</v>
      </c>
      <c r="AB270" s="2" t="str">
        <f t="shared" si="53"/>
        <v/>
      </c>
      <c r="AC270" s="2" t="str">
        <f t="shared" si="53"/>
        <v>X</v>
      </c>
      <c r="AD270" s="2" t="str">
        <f t="shared" si="53"/>
        <v/>
      </c>
      <c r="AE270" s="2" t="str">
        <f t="shared" si="53"/>
        <v>X</v>
      </c>
    </row>
    <row r="271" spans="1:31" x14ac:dyDescent="0.3">
      <c r="A271" s="13" t="s">
        <v>933</v>
      </c>
      <c r="B271" s="52" t="s">
        <v>150</v>
      </c>
      <c r="C271" s="52" t="s">
        <v>190</v>
      </c>
      <c r="D271" s="52" t="s">
        <v>191</v>
      </c>
      <c r="E271" s="53">
        <v>39321</v>
      </c>
      <c r="F271" s="52" t="s">
        <v>403</v>
      </c>
      <c r="G271" s="2"/>
      <c r="H271" s="2"/>
      <c r="I271" s="2"/>
      <c r="J271" s="2"/>
      <c r="K271" s="2"/>
      <c r="L271" s="2"/>
      <c r="M271" s="2" t="s">
        <v>19</v>
      </c>
    </row>
    <row r="272" spans="1:31" x14ac:dyDescent="0.3">
      <c r="A272" s="4" t="s">
        <v>934</v>
      </c>
      <c r="B272" s="2" t="s">
        <v>150</v>
      </c>
      <c r="C272" s="2" t="s">
        <v>192</v>
      </c>
      <c r="D272" s="2" t="s">
        <v>193</v>
      </c>
      <c r="E272" s="5">
        <v>39105</v>
      </c>
      <c r="F272" s="2" t="s">
        <v>14</v>
      </c>
      <c r="G272" s="2" t="s">
        <v>10</v>
      </c>
      <c r="H272" s="2"/>
      <c r="I272" s="2" t="s">
        <v>18</v>
      </c>
      <c r="J272" s="2" t="s">
        <v>15</v>
      </c>
      <c r="K272" s="2" t="s">
        <v>34</v>
      </c>
      <c r="L272" s="2" t="s">
        <v>24</v>
      </c>
      <c r="M272" s="2" t="s">
        <v>19</v>
      </c>
      <c r="O272" s="4">
        <f>LOOKUP(I272,stats!$A$2:$B$12)</f>
        <v>31</v>
      </c>
      <c r="P272" s="4">
        <f>LOOKUP(J272,stats!$A$2:$B$12)</f>
        <v>17</v>
      </c>
      <c r="Q272" s="4">
        <f>LOOKUP(K272,stats!$A$2:$B$12)</f>
        <v>13</v>
      </c>
      <c r="R272" s="4">
        <f>LOOKUP(L272,stats!$A$2:$B$12)</f>
        <v>2</v>
      </c>
      <c r="S272" s="4">
        <f>O272*P272*Q272*R272</f>
        <v>13702</v>
      </c>
      <c r="U272" s="2" t="str">
        <f t="shared" ref="U272:AE272" si="54">IF(INT($S272/U$1)=$S272/U$1,"X","")</f>
        <v>X</v>
      </c>
      <c r="V272" s="2" t="str">
        <f t="shared" si="54"/>
        <v/>
      </c>
      <c r="W272" s="2" t="str">
        <f t="shared" si="54"/>
        <v/>
      </c>
      <c r="X272" s="2" t="str">
        <f t="shared" si="54"/>
        <v/>
      </c>
      <c r="Y272" s="2" t="str">
        <f t="shared" si="54"/>
        <v/>
      </c>
      <c r="Z272" s="2" t="str">
        <f t="shared" si="54"/>
        <v>X</v>
      </c>
      <c r="AA272" s="2" t="str">
        <f t="shared" si="54"/>
        <v>X</v>
      </c>
      <c r="AB272" s="2" t="str">
        <f t="shared" si="54"/>
        <v/>
      </c>
      <c r="AC272" s="2" t="str">
        <f t="shared" si="54"/>
        <v/>
      </c>
      <c r="AD272" s="2" t="str">
        <f t="shared" si="54"/>
        <v/>
      </c>
      <c r="AE272" s="2" t="str">
        <f t="shared" si="54"/>
        <v>X</v>
      </c>
    </row>
    <row r="273" spans="1:31" x14ac:dyDescent="0.3">
      <c r="A273" s="4" t="s">
        <v>935</v>
      </c>
      <c r="B273" s="2" t="s">
        <v>150</v>
      </c>
      <c r="C273" s="2" t="s">
        <v>194</v>
      </c>
      <c r="D273" s="2" t="s">
        <v>195</v>
      </c>
      <c r="E273" s="5">
        <v>39378</v>
      </c>
      <c r="F273" s="15" t="s">
        <v>10</v>
      </c>
      <c r="G273" s="2"/>
      <c r="H273" s="2"/>
      <c r="I273" s="2"/>
      <c r="J273" s="2"/>
      <c r="K273" s="2"/>
      <c r="L273" s="2"/>
      <c r="M273" s="2"/>
    </row>
    <row r="274" spans="1:31" x14ac:dyDescent="0.3">
      <c r="A274" s="4" t="s">
        <v>936</v>
      </c>
      <c r="B274" s="2" t="s">
        <v>150</v>
      </c>
      <c r="C274" s="2" t="s">
        <v>196</v>
      </c>
      <c r="D274" s="2" t="s">
        <v>197</v>
      </c>
      <c r="E274" s="5">
        <v>39140</v>
      </c>
      <c r="F274" s="2" t="s">
        <v>14</v>
      </c>
      <c r="G274" s="2"/>
      <c r="H274" s="2"/>
      <c r="I274" s="2" t="s">
        <v>22</v>
      </c>
      <c r="J274" s="2" t="s">
        <v>15</v>
      </c>
      <c r="K274" s="2" t="s">
        <v>16</v>
      </c>
      <c r="L274" s="2" t="s">
        <v>17</v>
      </c>
      <c r="M274" s="2" t="s">
        <v>19</v>
      </c>
      <c r="O274" s="4">
        <f>LOOKUP(I274,stats!$A$2:$B$12)</f>
        <v>19</v>
      </c>
      <c r="P274" s="4">
        <f>LOOKUP(J274,stats!$A$2:$B$12)</f>
        <v>17</v>
      </c>
      <c r="Q274" s="4">
        <f>LOOKUP(K274,stats!$A$2:$B$12)</f>
        <v>23</v>
      </c>
      <c r="R274" s="4">
        <f>LOOKUP(L274,stats!$A$2:$B$12)</f>
        <v>7</v>
      </c>
      <c r="S274" s="4">
        <f>O274*P274*Q274*R274</f>
        <v>52003</v>
      </c>
      <c r="U274" s="2" t="str">
        <f t="shared" ref="U274:AE274" si="55">IF(INT($S274/U$1)=$S274/U$1,"X","")</f>
        <v/>
      </c>
      <c r="V274" s="2" t="str">
        <f t="shared" si="55"/>
        <v/>
      </c>
      <c r="W274" s="2" t="str">
        <f t="shared" si="55"/>
        <v/>
      </c>
      <c r="X274" s="2" t="str">
        <f t="shared" si="55"/>
        <v>X</v>
      </c>
      <c r="Y274" s="2" t="str">
        <f t="shared" si="55"/>
        <v/>
      </c>
      <c r="Z274" s="2" t="str">
        <f t="shared" si="55"/>
        <v/>
      </c>
      <c r="AA274" s="2" t="str">
        <f t="shared" si="55"/>
        <v>X</v>
      </c>
      <c r="AB274" s="2" t="str">
        <f t="shared" si="55"/>
        <v>X</v>
      </c>
      <c r="AC274" s="2" t="str">
        <f t="shared" si="55"/>
        <v>X</v>
      </c>
      <c r="AD274" s="2" t="str">
        <f t="shared" si="55"/>
        <v/>
      </c>
      <c r="AE274" s="2" t="str">
        <f t="shared" si="55"/>
        <v/>
      </c>
    </row>
    <row r="275" spans="1:31" x14ac:dyDescent="0.3">
      <c r="A275" s="4" t="s">
        <v>937</v>
      </c>
      <c r="B275" s="2" t="s">
        <v>150</v>
      </c>
      <c r="C275" s="2" t="s">
        <v>198</v>
      </c>
      <c r="D275" s="2" t="s">
        <v>199</v>
      </c>
      <c r="E275" s="5">
        <v>39128</v>
      </c>
      <c r="F275" s="2" t="s">
        <v>10</v>
      </c>
      <c r="G275" s="2" t="s">
        <v>200</v>
      </c>
      <c r="H275" s="2"/>
      <c r="I275" s="2"/>
      <c r="J275" s="2"/>
      <c r="K275" s="2"/>
      <c r="L275" s="2"/>
      <c r="M275" s="2"/>
    </row>
    <row r="276" spans="1:31" x14ac:dyDescent="0.3">
      <c r="A276" s="4" t="s">
        <v>938</v>
      </c>
      <c r="B276" s="2" t="s">
        <v>150</v>
      </c>
      <c r="C276" s="2" t="s">
        <v>127</v>
      </c>
      <c r="D276" s="2" t="s">
        <v>201</v>
      </c>
      <c r="E276" s="5">
        <v>39331</v>
      </c>
      <c r="F276" s="2" t="s">
        <v>14</v>
      </c>
      <c r="G276" s="2"/>
      <c r="H276" s="2"/>
      <c r="I276" s="2" t="s">
        <v>15</v>
      </c>
      <c r="J276" s="2" t="s">
        <v>16</v>
      </c>
      <c r="K276" s="2" t="s">
        <v>18</v>
      </c>
      <c r="L276" s="2" t="s">
        <v>17</v>
      </c>
      <c r="M276" s="2" t="s">
        <v>19</v>
      </c>
      <c r="O276" s="4">
        <f>LOOKUP(I276,stats!$A$2:$B$12)</f>
        <v>17</v>
      </c>
      <c r="P276" s="4">
        <f>LOOKUP(J276,stats!$A$2:$B$12)</f>
        <v>23</v>
      </c>
      <c r="Q276" s="4">
        <f>LOOKUP(K276,stats!$A$2:$B$12)</f>
        <v>31</v>
      </c>
      <c r="R276" s="4">
        <f>LOOKUP(L276,stats!$A$2:$B$12)</f>
        <v>7</v>
      </c>
      <c r="S276" s="4">
        <f>O276*P276*Q276*R276</f>
        <v>84847</v>
      </c>
      <c r="U276" s="2" t="str">
        <f t="shared" ref="U276:AE279" si="56">IF(INT($S276/U$1)=$S276/U$1,"X","")</f>
        <v/>
      </c>
      <c r="V276" s="2" t="str">
        <f t="shared" si="56"/>
        <v/>
      </c>
      <c r="W276" s="2" t="str">
        <f t="shared" si="56"/>
        <v/>
      </c>
      <c r="X276" s="2" t="str">
        <f t="shared" si="56"/>
        <v>X</v>
      </c>
      <c r="Y276" s="2" t="str">
        <f t="shared" si="56"/>
        <v/>
      </c>
      <c r="Z276" s="2" t="str">
        <f t="shared" si="56"/>
        <v/>
      </c>
      <c r="AA276" s="2" t="str">
        <f t="shared" si="56"/>
        <v>X</v>
      </c>
      <c r="AB276" s="2" t="str">
        <f t="shared" si="56"/>
        <v/>
      </c>
      <c r="AC276" s="2" t="str">
        <f t="shared" si="56"/>
        <v>X</v>
      </c>
      <c r="AD276" s="2" t="str">
        <f t="shared" si="56"/>
        <v/>
      </c>
      <c r="AE276" s="2" t="str">
        <f t="shared" si="56"/>
        <v>X</v>
      </c>
    </row>
    <row r="277" spans="1:31" x14ac:dyDescent="0.3">
      <c r="A277" s="4" t="s">
        <v>939</v>
      </c>
      <c r="B277" s="2" t="s">
        <v>150</v>
      </c>
      <c r="C277" s="2" t="s">
        <v>202</v>
      </c>
      <c r="D277" s="2" t="s">
        <v>203</v>
      </c>
      <c r="E277" s="5">
        <v>39375</v>
      </c>
      <c r="F277" s="2" t="s">
        <v>14</v>
      </c>
      <c r="G277" s="2" t="s">
        <v>204</v>
      </c>
      <c r="H277" s="2"/>
      <c r="I277" s="2" t="s">
        <v>15</v>
      </c>
      <c r="J277" s="2" t="s">
        <v>16</v>
      </c>
      <c r="K277" s="2" t="s">
        <v>17</v>
      </c>
      <c r="L277" s="2" t="s">
        <v>22</v>
      </c>
      <c r="M277" s="2" t="s">
        <v>86</v>
      </c>
      <c r="O277" s="4">
        <f>LOOKUP(I277,stats!$A$2:$B$12)</f>
        <v>17</v>
      </c>
      <c r="P277" s="4">
        <f>LOOKUP(J277,stats!$A$2:$B$12)</f>
        <v>23</v>
      </c>
      <c r="Q277" s="4">
        <f>LOOKUP(K277,stats!$A$2:$B$12)</f>
        <v>7</v>
      </c>
      <c r="R277" s="4">
        <f>LOOKUP(L277,stats!$A$2:$B$12)</f>
        <v>19</v>
      </c>
      <c r="S277" s="4">
        <f>O277*P277*Q277*R277</f>
        <v>52003</v>
      </c>
      <c r="U277" s="2" t="str">
        <f t="shared" si="56"/>
        <v/>
      </c>
      <c r="V277" s="2" t="str">
        <f t="shared" si="56"/>
        <v/>
      </c>
      <c r="W277" s="2" t="str">
        <f t="shared" si="56"/>
        <v/>
      </c>
      <c r="X277" s="2" t="str">
        <f t="shared" si="56"/>
        <v>X</v>
      </c>
      <c r="Y277" s="2" t="str">
        <f t="shared" si="56"/>
        <v/>
      </c>
      <c r="Z277" s="2" t="str">
        <f t="shared" si="56"/>
        <v/>
      </c>
      <c r="AA277" s="2" t="str">
        <f t="shared" si="56"/>
        <v>X</v>
      </c>
      <c r="AB277" s="2" t="str">
        <f t="shared" si="56"/>
        <v>X</v>
      </c>
      <c r="AC277" s="2" t="str">
        <f t="shared" si="56"/>
        <v>X</v>
      </c>
      <c r="AD277" s="2" t="str">
        <f t="shared" si="56"/>
        <v/>
      </c>
      <c r="AE277" s="2" t="str">
        <f t="shared" si="56"/>
        <v/>
      </c>
    </row>
    <row r="278" spans="1:31" x14ac:dyDescent="0.3">
      <c r="A278" s="4" t="s">
        <v>940</v>
      </c>
      <c r="B278" s="2" t="s">
        <v>150</v>
      </c>
      <c r="C278" s="2" t="s">
        <v>205</v>
      </c>
      <c r="D278" s="2" t="s">
        <v>206</v>
      </c>
      <c r="E278" s="5">
        <v>38789</v>
      </c>
      <c r="F278" s="2" t="s">
        <v>14</v>
      </c>
      <c r="G278" s="2"/>
      <c r="H278" s="2"/>
      <c r="I278" s="2" t="s">
        <v>22</v>
      </c>
      <c r="J278" s="2" t="s">
        <v>18</v>
      </c>
      <c r="K278" s="2" t="s">
        <v>23</v>
      </c>
      <c r="L278" s="2" t="s">
        <v>17</v>
      </c>
      <c r="M278" s="2" t="s">
        <v>19</v>
      </c>
      <c r="O278" s="4">
        <f>LOOKUP(I278,stats!$A$2:$B$12)</f>
        <v>19</v>
      </c>
      <c r="P278" s="4">
        <f>LOOKUP(J278,stats!$A$2:$B$12)</f>
        <v>31</v>
      </c>
      <c r="Q278" s="4">
        <f>LOOKUP(K278,stats!$A$2:$B$12)</f>
        <v>5</v>
      </c>
      <c r="R278" s="4">
        <f>LOOKUP(L278,stats!$A$2:$B$12)</f>
        <v>7</v>
      </c>
      <c r="S278" s="4">
        <f>O278*P278*Q278*R278</f>
        <v>20615</v>
      </c>
      <c r="U278" s="2" t="str">
        <f t="shared" si="56"/>
        <v/>
      </c>
      <c r="V278" s="2" t="str">
        <f t="shared" si="56"/>
        <v/>
      </c>
      <c r="W278" s="2" t="str">
        <f t="shared" si="56"/>
        <v>X</v>
      </c>
      <c r="X278" s="2" t="str">
        <f t="shared" si="56"/>
        <v>X</v>
      </c>
      <c r="Y278" s="2" t="str">
        <f t="shared" si="56"/>
        <v/>
      </c>
      <c r="Z278" s="2" t="str">
        <f t="shared" si="56"/>
        <v/>
      </c>
      <c r="AA278" s="2" t="str">
        <f t="shared" si="56"/>
        <v/>
      </c>
      <c r="AB278" s="2" t="str">
        <f t="shared" si="56"/>
        <v>X</v>
      </c>
      <c r="AC278" s="2" t="str">
        <f t="shared" si="56"/>
        <v/>
      </c>
      <c r="AD278" s="2" t="str">
        <f t="shared" si="56"/>
        <v/>
      </c>
      <c r="AE278" s="2" t="str">
        <f t="shared" si="56"/>
        <v>X</v>
      </c>
    </row>
    <row r="279" spans="1:31" x14ac:dyDescent="0.3">
      <c r="A279" s="14" t="s">
        <v>941</v>
      </c>
      <c r="B279" s="15" t="s">
        <v>150</v>
      </c>
      <c r="C279" s="15" t="s">
        <v>207</v>
      </c>
      <c r="D279" s="15" t="s">
        <v>208</v>
      </c>
      <c r="E279" s="16">
        <v>39149</v>
      </c>
      <c r="F279" s="15" t="s">
        <v>14</v>
      </c>
      <c r="G279" s="15"/>
      <c r="H279" s="15"/>
      <c r="I279" s="15" t="s">
        <v>29</v>
      </c>
      <c r="J279" s="15" t="s">
        <v>67</v>
      </c>
      <c r="K279" s="15" t="s">
        <v>30</v>
      </c>
      <c r="L279" s="15" t="s">
        <v>15</v>
      </c>
      <c r="M279" s="15" t="s">
        <v>19</v>
      </c>
      <c r="N279" s="17"/>
      <c r="O279" s="4">
        <f>LOOKUP(I279,stats!$A$2:$B$12)</f>
        <v>3</v>
      </c>
      <c r="P279" s="4">
        <f>LOOKUP(J279,stats!$A$2:$B$12)</f>
        <v>11</v>
      </c>
      <c r="Q279" s="4">
        <f>LOOKUP(K279,stats!$A$2:$B$12)</f>
        <v>29</v>
      </c>
      <c r="R279" s="4">
        <f>LOOKUP(L279,stats!$A$2:$B$12)</f>
        <v>17</v>
      </c>
      <c r="S279" s="4">
        <f>O279*P279*Q279*R279</f>
        <v>16269</v>
      </c>
      <c r="U279" s="2" t="str">
        <f t="shared" si="56"/>
        <v/>
      </c>
      <c r="V279" s="2" t="str">
        <f t="shared" si="56"/>
        <v>X</v>
      </c>
      <c r="W279" s="2" t="str">
        <f t="shared" si="56"/>
        <v/>
      </c>
      <c r="X279" s="2" t="str">
        <f t="shared" si="56"/>
        <v/>
      </c>
      <c r="Y279" s="2" t="str">
        <f t="shared" si="56"/>
        <v>X</v>
      </c>
      <c r="Z279" s="2" t="str">
        <f t="shared" si="56"/>
        <v/>
      </c>
      <c r="AA279" s="2" t="str">
        <f t="shared" si="56"/>
        <v>X</v>
      </c>
      <c r="AB279" s="2" t="str">
        <f t="shared" si="56"/>
        <v/>
      </c>
      <c r="AC279" s="2" t="str">
        <f t="shared" si="56"/>
        <v/>
      </c>
      <c r="AD279" s="2" t="str">
        <f t="shared" si="56"/>
        <v>X</v>
      </c>
      <c r="AE279" s="2" t="str">
        <f t="shared" si="56"/>
        <v/>
      </c>
    </row>
    <row r="280" spans="1:31" x14ac:dyDescent="0.3">
      <c r="A280" s="4" t="s">
        <v>942</v>
      </c>
      <c r="B280" s="2" t="s">
        <v>150</v>
      </c>
      <c r="C280" s="2" t="s">
        <v>82</v>
      </c>
      <c r="D280" s="2" t="s">
        <v>209</v>
      </c>
      <c r="E280" s="5">
        <v>39311</v>
      </c>
      <c r="F280" s="2" t="s">
        <v>10</v>
      </c>
      <c r="G280" s="2"/>
      <c r="H280" s="2"/>
      <c r="I280" s="2"/>
      <c r="J280" s="2"/>
      <c r="K280" s="2"/>
      <c r="L280" s="2"/>
      <c r="M280" s="2"/>
    </row>
    <row r="281" spans="1:31" x14ac:dyDescent="0.3">
      <c r="A281" s="4" t="s">
        <v>943</v>
      </c>
      <c r="B281" s="2" t="s">
        <v>150</v>
      </c>
      <c r="C281" s="2" t="s">
        <v>210</v>
      </c>
      <c r="D281" s="2" t="s">
        <v>211</v>
      </c>
      <c r="E281" s="5">
        <v>39114</v>
      </c>
      <c r="F281" s="2" t="s">
        <v>10</v>
      </c>
      <c r="G281" s="2"/>
      <c r="H281" s="2"/>
      <c r="I281" s="2"/>
      <c r="J281" s="2"/>
      <c r="K281" s="2"/>
      <c r="L281" s="2"/>
      <c r="M281" s="2"/>
    </row>
    <row r="282" spans="1:31" x14ac:dyDescent="0.3">
      <c r="A282" s="4" t="s">
        <v>944</v>
      </c>
      <c r="B282" s="2" t="s">
        <v>150</v>
      </c>
      <c r="C282" s="2" t="s">
        <v>212</v>
      </c>
      <c r="D282" s="2" t="s">
        <v>55</v>
      </c>
      <c r="E282" s="5">
        <v>38355</v>
      </c>
      <c r="F282" s="2" t="s">
        <v>14</v>
      </c>
      <c r="G282" s="2" t="s">
        <v>213</v>
      </c>
      <c r="H282" s="2"/>
      <c r="I282" s="2" t="s">
        <v>18</v>
      </c>
      <c r="J282" s="2" t="s">
        <v>23</v>
      </c>
      <c r="K282" s="2" t="s">
        <v>24</v>
      </c>
      <c r="L282" s="2" t="s">
        <v>30</v>
      </c>
      <c r="M282" s="2" t="s">
        <v>19</v>
      </c>
      <c r="O282" s="4">
        <f>LOOKUP(I282,stats!$A$2:$B$12)</f>
        <v>31</v>
      </c>
      <c r="P282" s="4">
        <f>LOOKUP(J282,stats!$A$2:$B$12)</f>
        <v>5</v>
      </c>
      <c r="Q282" s="4">
        <f>LOOKUP(K282,stats!$A$2:$B$12)</f>
        <v>2</v>
      </c>
      <c r="R282" s="4">
        <f>LOOKUP(L282,stats!$A$2:$B$12)</f>
        <v>29</v>
      </c>
      <c r="S282" s="4">
        <f t="shared" ref="S282:S287" si="57">O282*P282*Q282*R282</f>
        <v>8990</v>
      </c>
      <c r="U282" s="2" t="str">
        <f t="shared" ref="U282:AE287" si="58">IF(INT($S282/U$1)=$S282/U$1,"X","")</f>
        <v>X</v>
      </c>
      <c r="V282" s="2" t="str">
        <f t="shared" si="58"/>
        <v/>
      </c>
      <c r="W282" s="2" t="str">
        <f t="shared" si="58"/>
        <v>X</v>
      </c>
      <c r="X282" s="2" t="str">
        <f t="shared" si="58"/>
        <v/>
      </c>
      <c r="Y282" s="2" t="str">
        <f t="shared" si="58"/>
        <v/>
      </c>
      <c r="Z282" s="2" t="str">
        <f t="shared" si="58"/>
        <v/>
      </c>
      <c r="AA282" s="2" t="str">
        <f t="shared" si="58"/>
        <v/>
      </c>
      <c r="AB282" s="2" t="str">
        <f t="shared" si="58"/>
        <v/>
      </c>
      <c r="AC282" s="2" t="str">
        <f t="shared" si="58"/>
        <v/>
      </c>
      <c r="AD282" s="2" t="str">
        <f t="shared" si="58"/>
        <v>X</v>
      </c>
      <c r="AE282" s="2" t="str">
        <f t="shared" si="58"/>
        <v>X</v>
      </c>
    </row>
    <row r="283" spans="1:31" x14ac:dyDescent="0.3">
      <c r="A283" s="4" t="s">
        <v>945</v>
      </c>
      <c r="B283" s="2" t="s">
        <v>87</v>
      </c>
      <c r="C283" s="2" t="s">
        <v>88</v>
      </c>
      <c r="D283" s="2" t="s">
        <v>89</v>
      </c>
      <c r="E283" s="5">
        <v>39242</v>
      </c>
      <c r="F283" s="2" t="s">
        <v>14</v>
      </c>
      <c r="G283" s="2"/>
      <c r="H283" s="2"/>
      <c r="I283" s="2" t="s">
        <v>23</v>
      </c>
      <c r="J283" s="2" t="s">
        <v>29</v>
      </c>
      <c r="K283" s="2" t="s">
        <v>67</v>
      </c>
      <c r="L283" s="2" t="s">
        <v>15</v>
      </c>
      <c r="M283" s="2" t="s">
        <v>91</v>
      </c>
      <c r="O283" s="4">
        <f>LOOKUP(I283,stats!$A$2:$B$12)</f>
        <v>5</v>
      </c>
      <c r="P283" s="4">
        <f>LOOKUP(J283,stats!$A$2:$B$12)</f>
        <v>3</v>
      </c>
      <c r="Q283" s="4">
        <f>LOOKUP(K283,stats!$A$2:$B$12)</f>
        <v>11</v>
      </c>
      <c r="R283" s="4">
        <f>LOOKUP(L283,stats!$A$2:$B$12)</f>
        <v>17</v>
      </c>
      <c r="S283" s="4">
        <f t="shared" si="57"/>
        <v>2805</v>
      </c>
      <c r="U283" s="2" t="str">
        <f t="shared" si="58"/>
        <v/>
      </c>
      <c r="V283" s="2" t="str">
        <f t="shared" si="58"/>
        <v>X</v>
      </c>
      <c r="W283" s="2" t="str">
        <f t="shared" si="58"/>
        <v>X</v>
      </c>
      <c r="X283" s="2" t="str">
        <f t="shared" si="58"/>
        <v/>
      </c>
      <c r="Y283" s="2" t="str">
        <f t="shared" si="58"/>
        <v>X</v>
      </c>
      <c r="Z283" s="2" t="str">
        <f t="shared" si="58"/>
        <v/>
      </c>
      <c r="AA283" s="2" t="str">
        <f t="shared" si="58"/>
        <v>X</v>
      </c>
      <c r="AB283" s="2" t="str">
        <f t="shared" si="58"/>
        <v/>
      </c>
      <c r="AC283" s="2" t="str">
        <f t="shared" si="58"/>
        <v/>
      </c>
      <c r="AD283" s="2" t="str">
        <f t="shared" si="58"/>
        <v/>
      </c>
      <c r="AE283" s="2" t="str">
        <f t="shared" si="58"/>
        <v/>
      </c>
    </row>
    <row r="284" spans="1:31" x14ac:dyDescent="0.3">
      <c r="A284" s="4" t="s">
        <v>946</v>
      </c>
      <c r="B284" s="2" t="s">
        <v>87</v>
      </c>
      <c r="C284" s="2" t="s">
        <v>92</v>
      </c>
      <c r="D284" s="2" t="s">
        <v>93</v>
      </c>
      <c r="E284" s="5">
        <v>39296</v>
      </c>
      <c r="F284" s="2" t="s">
        <v>14</v>
      </c>
      <c r="G284" s="2"/>
      <c r="H284" s="2"/>
      <c r="I284" s="2" t="s">
        <v>16</v>
      </c>
      <c r="J284" s="2" t="s">
        <v>15</v>
      </c>
      <c r="K284" s="2" t="s">
        <v>18</v>
      </c>
      <c r="L284" s="2" t="s">
        <v>23</v>
      </c>
      <c r="M284" s="2" t="s">
        <v>19</v>
      </c>
      <c r="O284" s="4">
        <f>LOOKUP(I284,stats!$A$2:$B$12)</f>
        <v>23</v>
      </c>
      <c r="P284" s="4">
        <f>LOOKUP(J284,stats!$A$2:$B$12)</f>
        <v>17</v>
      </c>
      <c r="Q284" s="4">
        <f>LOOKUP(K284,stats!$A$2:$B$12)</f>
        <v>31</v>
      </c>
      <c r="R284" s="4">
        <f>LOOKUP(L284,stats!$A$2:$B$12)</f>
        <v>5</v>
      </c>
      <c r="S284" s="4">
        <f t="shared" si="57"/>
        <v>60605</v>
      </c>
      <c r="U284" s="2" t="str">
        <f t="shared" si="58"/>
        <v/>
      </c>
      <c r="V284" s="2" t="str">
        <f t="shared" si="58"/>
        <v/>
      </c>
      <c r="W284" s="2" t="str">
        <f t="shared" si="58"/>
        <v>X</v>
      </c>
      <c r="X284" s="2" t="str">
        <f t="shared" si="58"/>
        <v/>
      </c>
      <c r="Y284" s="2" t="str">
        <f t="shared" si="58"/>
        <v/>
      </c>
      <c r="Z284" s="2" t="str">
        <f t="shared" si="58"/>
        <v/>
      </c>
      <c r="AA284" s="2" t="str">
        <f t="shared" si="58"/>
        <v>X</v>
      </c>
      <c r="AB284" s="2" t="str">
        <f t="shared" si="58"/>
        <v/>
      </c>
      <c r="AC284" s="2" t="str">
        <f t="shared" si="58"/>
        <v>X</v>
      </c>
      <c r="AD284" s="2" t="str">
        <f t="shared" si="58"/>
        <v/>
      </c>
      <c r="AE284" s="2" t="str">
        <f t="shared" si="58"/>
        <v>X</v>
      </c>
    </row>
    <row r="285" spans="1:31" x14ac:dyDescent="0.3">
      <c r="A285" s="4" t="s">
        <v>947</v>
      </c>
      <c r="B285" s="2" t="s">
        <v>87</v>
      </c>
      <c r="C285" s="2" t="s">
        <v>94</v>
      </c>
      <c r="D285" s="2" t="s">
        <v>95</v>
      </c>
      <c r="E285" s="5">
        <v>39187</v>
      </c>
      <c r="F285" s="2" t="s">
        <v>14</v>
      </c>
      <c r="G285" s="2"/>
      <c r="H285" s="2"/>
      <c r="I285" s="2" t="s">
        <v>24</v>
      </c>
      <c r="J285" s="2" t="s">
        <v>30</v>
      </c>
      <c r="K285" s="2" t="s">
        <v>29</v>
      </c>
      <c r="L285" s="2" t="s">
        <v>18</v>
      </c>
      <c r="M285" s="2" t="s">
        <v>19</v>
      </c>
      <c r="O285" s="4">
        <f>LOOKUP(I285,stats!$A$2:$B$12)</f>
        <v>2</v>
      </c>
      <c r="P285" s="4">
        <f>LOOKUP(J285,stats!$A$2:$B$12)</f>
        <v>29</v>
      </c>
      <c r="Q285" s="4">
        <f>LOOKUP(K285,stats!$A$2:$B$12)</f>
        <v>3</v>
      </c>
      <c r="R285" s="4">
        <f>LOOKUP(L285,stats!$A$2:$B$12)</f>
        <v>31</v>
      </c>
      <c r="S285" s="4">
        <f t="shared" si="57"/>
        <v>5394</v>
      </c>
      <c r="U285" s="2" t="str">
        <f t="shared" si="58"/>
        <v>X</v>
      </c>
      <c r="V285" s="2" t="str">
        <f t="shared" si="58"/>
        <v>X</v>
      </c>
      <c r="W285" s="2" t="str">
        <f t="shared" si="58"/>
        <v/>
      </c>
      <c r="X285" s="2" t="str">
        <f t="shared" si="58"/>
        <v/>
      </c>
      <c r="Y285" s="2" t="str">
        <f t="shared" si="58"/>
        <v/>
      </c>
      <c r="Z285" s="2" t="str">
        <f t="shared" si="58"/>
        <v/>
      </c>
      <c r="AA285" s="2" t="str">
        <f t="shared" si="58"/>
        <v/>
      </c>
      <c r="AB285" s="2" t="str">
        <f t="shared" si="58"/>
        <v/>
      </c>
      <c r="AC285" s="2" t="str">
        <f t="shared" si="58"/>
        <v/>
      </c>
      <c r="AD285" s="2" t="str">
        <f t="shared" si="58"/>
        <v>X</v>
      </c>
      <c r="AE285" s="2" t="str">
        <f t="shared" si="58"/>
        <v>X</v>
      </c>
    </row>
    <row r="286" spans="1:31" x14ac:dyDescent="0.3">
      <c r="A286" s="4" t="s">
        <v>948</v>
      </c>
      <c r="B286" s="2" t="s">
        <v>87</v>
      </c>
      <c r="C286" s="2" t="s">
        <v>96</v>
      </c>
      <c r="D286" s="2" t="s">
        <v>97</v>
      </c>
      <c r="E286" s="5">
        <v>39379</v>
      </c>
      <c r="F286" s="2" t="s">
        <v>14</v>
      </c>
      <c r="G286" s="2"/>
      <c r="H286" s="2"/>
      <c r="I286" s="2" t="s">
        <v>24</v>
      </c>
      <c r="J286" s="2" t="s">
        <v>15</v>
      </c>
      <c r="K286" s="2" t="s">
        <v>18</v>
      </c>
      <c r="L286" s="2" t="s">
        <v>16</v>
      </c>
      <c r="M286" s="2" t="s">
        <v>19</v>
      </c>
      <c r="O286" s="4">
        <f>LOOKUP(I286,stats!$A$2:$B$12)</f>
        <v>2</v>
      </c>
      <c r="P286" s="4">
        <f>LOOKUP(J286,stats!$A$2:$B$12)</f>
        <v>17</v>
      </c>
      <c r="Q286" s="4">
        <f>LOOKUP(K286,stats!$A$2:$B$12)</f>
        <v>31</v>
      </c>
      <c r="R286" s="4">
        <f>LOOKUP(L286,stats!$A$2:$B$12)</f>
        <v>23</v>
      </c>
      <c r="S286" s="4">
        <f t="shared" si="57"/>
        <v>24242</v>
      </c>
      <c r="U286" s="2" t="str">
        <f t="shared" si="58"/>
        <v>X</v>
      </c>
      <c r="V286" s="2" t="str">
        <f t="shared" si="58"/>
        <v/>
      </c>
      <c r="W286" s="2" t="str">
        <f t="shared" si="58"/>
        <v/>
      </c>
      <c r="X286" s="2" t="str">
        <f t="shared" si="58"/>
        <v/>
      </c>
      <c r="Y286" s="2" t="str">
        <f t="shared" si="58"/>
        <v/>
      </c>
      <c r="Z286" s="2" t="str">
        <f t="shared" si="58"/>
        <v/>
      </c>
      <c r="AA286" s="2" t="str">
        <f t="shared" si="58"/>
        <v>X</v>
      </c>
      <c r="AB286" s="2" t="str">
        <f t="shared" si="58"/>
        <v/>
      </c>
      <c r="AC286" s="2" t="str">
        <f t="shared" si="58"/>
        <v>X</v>
      </c>
      <c r="AD286" s="2" t="str">
        <f t="shared" si="58"/>
        <v/>
      </c>
      <c r="AE286" s="2" t="str">
        <f t="shared" si="58"/>
        <v>X</v>
      </c>
    </row>
    <row r="287" spans="1:31" x14ac:dyDescent="0.3">
      <c r="A287" s="4" t="s">
        <v>949</v>
      </c>
      <c r="B287" s="2" t="s">
        <v>87</v>
      </c>
      <c r="C287" s="2" t="s">
        <v>98</v>
      </c>
      <c r="D287" s="2" t="s">
        <v>99</v>
      </c>
      <c r="E287" s="5">
        <v>39109</v>
      </c>
      <c r="F287" s="2" t="s">
        <v>14</v>
      </c>
      <c r="G287" s="2"/>
      <c r="H287" s="2"/>
      <c r="I287" s="2" t="s">
        <v>29</v>
      </c>
      <c r="J287" s="2" t="s">
        <v>23</v>
      </c>
      <c r="K287" s="2" t="s">
        <v>30</v>
      </c>
      <c r="L287" s="2" t="s">
        <v>22</v>
      </c>
      <c r="M287" s="2" t="s">
        <v>19</v>
      </c>
      <c r="O287" s="4">
        <f>LOOKUP(I287,stats!$A$2:$B$12)</f>
        <v>3</v>
      </c>
      <c r="P287" s="4">
        <f>LOOKUP(J287,stats!$A$2:$B$12)</f>
        <v>5</v>
      </c>
      <c r="Q287" s="4">
        <f>LOOKUP(K287,stats!$A$2:$B$12)</f>
        <v>29</v>
      </c>
      <c r="R287" s="4">
        <f>LOOKUP(L287,stats!$A$2:$B$12)</f>
        <v>19</v>
      </c>
      <c r="S287" s="4">
        <f t="shared" si="57"/>
        <v>8265</v>
      </c>
      <c r="U287" s="2" t="str">
        <f t="shared" si="58"/>
        <v/>
      </c>
      <c r="V287" s="2" t="str">
        <f t="shared" si="58"/>
        <v>X</v>
      </c>
      <c r="W287" s="2" t="str">
        <f t="shared" si="58"/>
        <v>X</v>
      </c>
      <c r="X287" s="2" t="str">
        <f t="shared" si="58"/>
        <v/>
      </c>
      <c r="Y287" s="2" t="str">
        <f t="shared" si="58"/>
        <v/>
      </c>
      <c r="Z287" s="2" t="str">
        <f t="shared" si="58"/>
        <v/>
      </c>
      <c r="AA287" s="2" t="str">
        <f t="shared" si="58"/>
        <v/>
      </c>
      <c r="AB287" s="2" t="str">
        <f t="shared" si="58"/>
        <v>X</v>
      </c>
      <c r="AC287" s="2" t="str">
        <f t="shared" si="58"/>
        <v/>
      </c>
      <c r="AD287" s="2" t="str">
        <f t="shared" si="58"/>
        <v>X</v>
      </c>
      <c r="AE287" s="2" t="str">
        <f t="shared" si="58"/>
        <v/>
      </c>
    </row>
    <row r="288" spans="1:31" x14ac:dyDescent="0.3">
      <c r="A288" s="4" t="s">
        <v>950</v>
      </c>
      <c r="B288" s="2" t="s">
        <v>87</v>
      </c>
      <c r="C288" s="2" t="s">
        <v>100</v>
      </c>
      <c r="D288" s="2" t="s">
        <v>101</v>
      </c>
      <c r="E288" s="5">
        <v>39330</v>
      </c>
      <c r="F288" s="15" t="s">
        <v>10</v>
      </c>
      <c r="G288" s="2"/>
      <c r="H288" s="2"/>
      <c r="I288" s="2"/>
      <c r="J288" s="2"/>
      <c r="K288" s="2"/>
      <c r="L288" s="2"/>
      <c r="M288" s="2"/>
    </row>
    <row r="289" spans="1:31" x14ac:dyDescent="0.3">
      <c r="A289" s="13" t="s">
        <v>951</v>
      </c>
      <c r="B289" s="52" t="s">
        <v>87</v>
      </c>
      <c r="C289" s="52" t="s">
        <v>102</v>
      </c>
      <c r="D289" s="52" t="s">
        <v>103</v>
      </c>
      <c r="E289" s="53">
        <v>39397</v>
      </c>
      <c r="F289" s="52" t="s">
        <v>1010</v>
      </c>
      <c r="G289" s="2"/>
      <c r="H289" s="2" t="s">
        <v>1014</v>
      </c>
      <c r="I289" s="2"/>
      <c r="J289" s="2"/>
      <c r="K289" s="2"/>
      <c r="L289" s="2"/>
      <c r="M289" s="2"/>
    </row>
    <row r="290" spans="1:31" x14ac:dyDescent="0.3">
      <c r="A290" s="4" t="s">
        <v>952</v>
      </c>
      <c r="B290" s="2" t="s">
        <v>87</v>
      </c>
      <c r="C290" s="2" t="s">
        <v>104</v>
      </c>
      <c r="D290" s="2" t="s">
        <v>105</v>
      </c>
      <c r="E290" s="5">
        <v>39250</v>
      </c>
      <c r="F290" s="2" t="s">
        <v>14</v>
      </c>
      <c r="G290" s="2"/>
      <c r="H290" s="2"/>
      <c r="I290" s="2" t="s">
        <v>24</v>
      </c>
      <c r="J290" s="2" t="s">
        <v>18</v>
      </c>
      <c r="K290" s="2" t="s">
        <v>29</v>
      </c>
      <c r="L290" s="2" t="s">
        <v>17</v>
      </c>
      <c r="M290" s="2" t="s">
        <v>19</v>
      </c>
      <c r="O290" s="4">
        <f>LOOKUP(I290,stats!$A$2:$B$12)</f>
        <v>2</v>
      </c>
      <c r="P290" s="4">
        <f>LOOKUP(J290,stats!$A$2:$B$12)</f>
        <v>31</v>
      </c>
      <c r="Q290" s="4">
        <f>LOOKUP(K290,stats!$A$2:$B$12)</f>
        <v>3</v>
      </c>
      <c r="R290" s="4">
        <f>LOOKUP(L290,stats!$A$2:$B$12)</f>
        <v>7</v>
      </c>
      <c r="S290" s="4">
        <f>O290*P290*Q290*R290</f>
        <v>1302</v>
      </c>
      <c r="U290" s="2" t="str">
        <f t="shared" ref="U290:AE292" si="59">IF(INT($S290/U$1)=$S290/U$1,"X","")</f>
        <v>X</v>
      </c>
      <c r="V290" s="2" t="str">
        <f t="shared" si="59"/>
        <v>X</v>
      </c>
      <c r="W290" s="2" t="str">
        <f t="shared" si="59"/>
        <v/>
      </c>
      <c r="X290" s="2" t="str">
        <f t="shared" si="59"/>
        <v>X</v>
      </c>
      <c r="Y290" s="2" t="str">
        <f t="shared" si="59"/>
        <v/>
      </c>
      <c r="Z290" s="2" t="str">
        <f t="shared" si="59"/>
        <v/>
      </c>
      <c r="AA290" s="2" t="str">
        <f t="shared" si="59"/>
        <v/>
      </c>
      <c r="AB290" s="2" t="str">
        <f t="shared" si="59"/>
        <v/>
      </c>
      <c r="AC290" s="2" t="str">
        <f t="shared" si="59"/>
        <v/>
      </c>
      <c r="AD290" s="2" t="str">
        <f t="shared" si="59"/>
        <v/>
      </c>
      <c r="AE290" s="2" t="str">
        <f t="shared" si="59"/>
        <v>X</v>
      </c>
    </row>
    <row r="291" spans="1:31" x14ac:dyDescent="0.3">
      <c r="A291" s="4" t="s">
        <v>953</v>
      </c>
      <c r="B291" s="2" t="s">
        <v>87</v>
      </c>
      <c r="C291" s="2" t="s">
        <v>106</v>
      </c>
      <c r="D291" s="2" t="s">
        <v>107</v>
      </c>
      <c r="E291" s="5">
        <v>39272</v>
      </c>
      <c r="F291" s="2" t="s">
        <v>14</v>
      </c>
      <c r="G291" s="2"/>
      <c r="H291" s="2"/>
      <c r="I291" s="2" t="s">
        <v>15</v>
      </c>
      <c r="J291" s="2" t="s">
        <v>22</v>
      </c>
      <c r="K291" s="2" t="s">
        <v>16</v>
      </c>
      <c r="L291" s="2" t="s">
        <v>30</v>
      </c>
      <c r="M291" s="2" t="s">
        <v>75</v>
      </c>
      <c r="O291" s="4">
        <f>LOOKUP(I291,stats!$A$2:$B$12)</f>
        <v>17</v>
      </c>
      <c r="P291" s="4">
        <f>LOOKUP(J291,stats!$A$2:$B$12)</f>
        <v>19</v>
      </c>
      <c r="Q291" s="4">
        <f>LOOKUP(K291,stats!$A$2:$B$12)</f>
        <v>23</v>
      </c>
      <c r="R291" s="4">
        <f>LOOKUP(L291,stats!$A$2:$B$12)</f>
        <v>29</v>
      </c>
      <c r="S291" s="4">
        <f>O291*P291*Q291*R291</f>
        <v>215441</v>
      </c>
      <c r="U291" s="2" t="str">
        <f t="shared" si="59"/>
        <v/>
      </c>
      <c r="V291" s="2" t="str">
        <f t="shared" si="59"/>
        <v/>
      </c>
      <c r="W291" s="2" t="str">
        <f t="shared" si="59"/>
        <v/>
      </c>
      <c r="X291" s="2" t="str">
        <f t="shared" si="59"/>
        <v/>
      </c>
      <c r="Y291" s="2" t="str">
        <f t="shared" si="59"/>
        <v/>
      </c>
      <c r="Z291" s="2" t="str">
        <f t="shared" si="59"/>
        <v/>
      </c>
      <c r="AA291" s="2" t="str">
        <f t="shared" si="59"/>
        <v>X</v>
      </c>
      <c r="AB291" s="2" t="str">
        <f t="shared" si="59"/>
        <v>X</v>
      </c>
      <c r="AC291" s="2" t="str">
        <f t="shared" si="59"/>
        <v>X</v>
      </c>
      <c r="AD291" s="2" t="str">
        <f t="shared" si="59"/>
        <v>X</v>
      </c>
      <c r="AE291" s="2" t="str">
        <f t="shared" si="59"/>
        <v/>
      </c>
    </row>
    <row r="292" spans="1:31" x14ac:dyDescent="0.3">
      <c r="A292" s="4" t="s">
        <v>954</v>
      </c>
      <c r="B292" s="2" t="s">
        <v>87</v>
      </c>
      <c r="C292" s="2" t="s">
        <v>108</v>
      </c>
      <c r="D292" s="2" t="s">
        <v>109</v>
      </c>
      <c r="E292" s="5">
        <v>39265</v>
      </c>
      <c r="F292" s="2" t="s">
        <v>14</v>
      </c>
      <c r="G292" s="2"/>
      <c r="H292" s="2"/>
      <c r="I292" s="2" t="s">
        <v>34</v>
      </c>
      <c r="J292" s="2" t="s">
        <v>18</v>
      </c>
      <c r="K292" s="2" t="s">
        <v>29</v>
      </c>
      <c r="L292" s="2" t="s">
        <v>30</v>
      </c>
      <c r="M292" s="2" t="s">
        <v>19</v>
      </c>
      <c r="O292" s="4">
        <f>LOOKUP(I292,stats!$A$2:$B$12)</f>
        <v>13</v>
      </c>
      <c r="P292" s="4">
        <f>LOOKUP(J292,stats!$A$2:$B$12)</f>
        <v>31</v>
      </c>
      <c r="Q292" s="4">
        <f>LOOKUP(K292,stats!$A$2:$B$12)</f>
        <v>3</v>
      </c>
      <c r="R292" s="4">
        <f>LOOKUP(L292,stats!$A$2:$B$12)</f>
        <v>29</v>
      </c>
      <c r="S292" s="4">
        <f>O292*P292*Q292*R292</f>
        <v>35061</v>
      </c>
      <c r="U292" s="2" t="str">
        <f t="shared" si="59"/>
        <v/>
      </c>
      <c r="V292" s="2" t="str">
        <f t="shared" si="59"/>
        <v>X</v>
      </c>
      <c r="W292" s="2" t="str">
        <f t="shared" si="59"/>
        <v/>
      </c>
      <c r="X292" s="2" t="str">
        <f t="shared" si="59"/>
        <v/>
      </c>
      <c r="Y292" s="2" t="str">
        <f t="shared" si="59"/>
        <v/>
      </c>
      <c r="Z292" s="2" t="str">
        <f t="shared" si="59"/>
        <v>X</v>
      </c>
      <c r="AA292" s="2" t="str">
        <f t="shared" si="59"/>
        <v/>
      </c>
      <c r="AB292" s="2" t="str">
        <f t="shared" si="59"/>
        <v/>
      </c>
      <c r="AC292" s="2" t="str">
        <f t="shared" si="59"/>
        <v/>
      </c>
      <c r="AD292" s="2" t="str">
        <f t="shared" si="59"/>
        <v>X</v>
      </c>
      <c r="AE292" s="2" t="str">
        <f t="shared" si="59"/>
        <v>X</v>
      </c>
    </row>
    <row r="293" spans="1:31" x14ac:dyDescent="0.3">
      <c r="A293" s="4" t="s">
        <v>955</v>
      </c>
      <c r="B293" s="2" t="s">
        <v>87</v>
      </c>
      <c r="C293" s="2" t="s">
        <v>110</v>
      </c>
      <c r="D293" s="2" t="s">
        <v>111</v>
      </c>
      <c r="E293" s="5">
        <v>39245</v>
      </c>
      <c r="F293" s="15" t="s">
        <v>10</v>
      </c>
      <c r="G293" s="2"/>
      <c r="H293" s="2"/>
      <c r="I293" s="2"/>
      <c r="J293" s="2"/>
      <c r="K293" s="2"/>
      <c r="L293" s="2"/>
      <c r="M293" s="2"/>
    </row>
    <row r="294" spans="1:31" x14ac:dyDescent="0.3">
      <c r="A294" s="4" t="s">
        <v>956</v>
      </c>
      <c r="B294" s="2" t="s">
        <v>87</v>
      </c>
      <c r="C294" s="2" t="s">
        <v>112</v>
      </c>
      <c r="D294" s="2" t="s">
        <v>113</v>
      </c>
      <c r="E294" s="5">
        <v>39202</v>
      </c>
      <c r="F294" s="2" t="s">
        <v>14</v>
      </c>
      <c r="G294" s="2"/>
      <c r="H294" s="2"/>
      <c r="I294" s="2" t="s">
        <v>30</v>
      </c>
      <c r="J294" s="2" t="s">
        <v>15</v>
      </c>
      <c r="K294" s="2" t="s">
        <v>34</v>
      </c>
      <c r="L294" s="2" t="s">
        <v>29</v>
      </c>
      <c r="M294" s="2" t="s">
        <v>19</v>
      </c>
      <c r="O294" s="4">
        <f>LOOKUP(I294,stats!$A$2:$B$12)</f>
        <v>29</v>
      </c>
      <c r="P294" s="4">
        <f>LOOKUP(J294,stats!$A$2:$B$12)</f>
        <v>17</v>
      </c>
      <c r="Q294" s="4">
        <f>LOOKUP(K294,stats!$A$2:$B$12)</f>
        <v>13</v>
      </c>
      <c r="R294" s="4">
        <f>LOOKUP(L294,stats!$A$2:$B$12)</f>
        <v>3</v>
      </c>
      <c r="S294" s="4">
        <f>O294*P294*Q294*R294</f>
        <v>19227</v>
      </c>
      <c r="U294" s="2" t="str">
        <f t="shared" ref="U294:AE297" si="60">IF(INT($S294/U$1)=$S294/U$1,"X","")</f>
        <v/>
      </c>
      <c r="V294" s="2" t="str">
        <f t="shared" si="60"/>
        <v>X</v>
      </c>
      <c r="W294" s="2" t="str">
        <f t="shared" si="60"/>
        <v/>
      </c>
      <c r="X294" s="2" t="str">
        <f t="shared" si="60"/>
        <v/>
      </c>
      <c r="Y294" s="2" t="str">
        <f t="shared" si="60"/>
        <v/>
      </c>
      <c r="Z294" s="2" t="str">
        <f t="shared" si="60"/>
        <v>X</v>
      </c>
      <c r="AA294" s="2" t="str">
        <f t="shared" si="60"/>
        <v>X</v>
      </c>
      <c r="AB294" s="2" t="str">
        <f t="shared" si="60"/>
        <v/>
      </c>
      <c r="AC294" s="2" t="str">
        <f t="shared" si="60"/>
        <v/>
      </c>
      <c r="AD294" s="2" t="str">
        <f t="shared" si="60"/>
        <v>X</v>
      </c>
      <c r="AE294" s="2" t="str">
        <f t="shared" si="60"/>
        <v/>
      </c>
    </row>
    <row r="295" spans="1:31" x14ac:dyDescent="0.3">
      <c r="A295" s="4" t="s">
        <v>957</v>
      </c>
      <c r="B295" s="2" t="s">
        <v>87</v>
      </c>
      <c r="C295" s="2" t="s">
        <v>114</v>
      </c>
      <c r="D295" s="2" t="s">
        <v>99</v>
      </c>
      <c r="E295" s="5">
        <v>39238</v>
      </c>
      <c r="F295" s="2" t="s">
        <v>14</v>
      </c>
      <c r="G295" s="2"/>
      <c r="H295" s="2"/>
      <c r="I295" s="2" t="s">
        <v>15</v>
      </c>
      <c r="J295" s="2" t="s">
        <v>18</v>
      </c>
      <c r="K295" s="2" t="s">
        <v>24</v>
      </c>
      <c r="L295" s="2" t="s">
        <v>34</v>
      </c>
      <c r="M295" s="2" t="s">
        <v>19</v>
      </c>
      <c r="O295" s="4">
        <f>LOOKUP(I295,stats!$A$2:$B$12)</f>
        <v>17</v>
      </c>
      <c r="P295" s="4">
        <f>LOOKUP(J295,stats!$A$2:$B$12)</f>
        <v>31</v>
      </c>
      <c r="Q295" s="4">
        <f>LOOKUP(K295,stats!$A$2:$B$12)</f>
        <v>2</v>
      </c>
      <c r="R295" s="4">
        <f>LOOKUP(L295,stats!$A$2:$B$12)</f>
        <v>13</v>
      </c>
      <c r="S295" s="4">
        <f>O295*P295*Q295*R295</f>
        <v>13702</v>
      </c>
      <c r="U295" s="2" t="str">
        <f t="shared" si="60"/>
        <v>X</v>
      </c>
      <c r="V295" s="2" t="str">
        <f t="shared" si="60"/>
        <v/>
      </c>
      <c r="W295" s="2" t="str">
        <f t="shared" si="60"/>
        <v/>
      </c>
      <c r="X295" s="2" t="str">
        <f t="shared" si="60"/>
        <v/>
      </c>
      <c r="Y295" s="2" t="str">
        <f t="shared" si="60"/>
        <v/>
      </c>
      <c r="Z295" s="2" t="str">
        <f t="shared" si="60"/>
        <v>X</v>
      </c>
      <c r="AA295" s="2" t="str">
        <f t="shared" si="60"/>
        <v>X</v>
      </c>
      <c r="AB295" s="2" t="str">
        <f t="shared" si="60"/>
        <v/>
      </c>
      <c r="AC295" s="2" t="str">
        <f t="shared" si="60"/>
        <v/>
      </c>
      <c r="AD295" s="2" t="str">
        <f t="shared" si="60"/>
        <v/>
      </c>
      <c r="AE295" s="2" t="str">
        <f t="shared" si="60"/>
        <v>X</v>
      </c>
    </row>
    <row r="296" spans="1:31" x14ac:dyDescent="0.3">
      <c r="A296" s="4" t="s">
        <v>958</v>
      </c>
      <c r="B296" s="2" t="s">
        <v>87</v>
      </c>
      <c r="C296" s="2" t="s">
        <v>115</v>
      </c>
      <c r="D296" s="2" t="s">
        <v>116</v>
      </c>
      <c r="E296" s="5">
        <v>39436</v>
      </c>
      <c r="F296" s="2" t="s">
        <v>14</v>
      </c>
      <c r="G296" s="2"/>
      <c r="H296" s="2"/>
      <c r="I296" s="2" t="s">
        <v>15</v>
      </c>
      <c r="J296" s="2" t="s">
        <v>23</v>
      </c>
      <c r="K296" s="2" t="s">
        <v>18</v>
      </c>
      <c r="L296" s="2" t="s">
        <v>22</v>
      </c>
      <c r="M296" s="2" t="s">
        <v>19</v>
      </c>
      <c r="O296" s="4">
        <f>LOOKUP(I296,stats!$A$2:$B$12)</f>
        <v>17</v>
      </c>
      <c r="P296" s="4">
        <f>LOOKUP(J296,stats!$A$2:$B$12)</f>
        <v>5</v>
      </c>
      <c r="Q296" s="4">
        <f>LOOKUP(K296,stats!$A$2:$B$12)</f>
        <v>31</v>
      </c>
      <c r="R296" s="4">
        <f>LOOKUP(L296,stats!$A$2:$B$12)</f>
        <v>19</v>
      </c>
      <c r="S296" s="4">
        <f>O296*P296*Q296*R296</f>
        <v>50065</v>
      </c>
      <c r="U296" s="2" t="str">
        <f t="shared" si="60"/>
        <v/>
      </c>
      <c r="V296" s="2" t="str">
        <f t="shared" si="60"/>
        <v/>
      </c>
      <c r="W296" s="2" t="str">
        <f t="shared" si="60"/>
        <v>X</v>
      </c>
      <c r="X296" s="2" t="str">
        <f t="shared" si="60"/>
        <v/>
      </c>
      <c r="Y296" s="2" t="str">
        <f t="shared" si="60"/>
        <v/>
      </c>
      <c r="Z296" s="2" t="str">
        <f t="shared" si="60"/>
        <v/>
      </c>
      <c r="AA296" s="2" t="str">
        <f t="shared" si="60"/>
        <v>X</v>
      </c>
      <c r="AB296" s="2" t="str">
        <f t="shared" si="60"/>
        <v>X</v>
      </c>
      <c r="AC296" s="2" t="str">
        <f t="shared" si="60"/>
        <v/>
      </c>
      <c r="AD296" s="2" t="str">
        <f t="shared" si="60"/>
        <v/>
      </c>
      <c r="AE296" s="2" t="str">
        <f t="shared" si="60"/>
        <v>X</v>
      </c>
    </row>
    <row r="297" spans="1:31" x14ac:dyDescent="0.3">
      <c r="A297" s="4" t="s">
        <v>959</v>
      </c>
      <c r="B297" s="2" t="s">
        <v>87</v>
      </c>
      <c r="C297" s="2" t="s">
        <v>117</v>
      </c>
      <c r="D297" s="2" t="s">
        <v>118</v>
      </c>
      <c r="E297" s="5">
        <v>39095</v>
      </c>
      <c r="F297" s="2" t="s">
        <v>14</v>
      </c>
      <c r="G297" s="2"/>
      <c r="H297" s="2"/>
      <c r="I297" s="2" t="s">
        <v>15</v>
      </c>
      <c r="J297" s="2" t="s">
        <v>16</v>
      </c>
      <c r="K297" s="2" t="s">
        <v>18</v>
      </c>
      <c r="L297" s="2" t="s">
        <v>22</v>
      </c>
      <c r="M297" s="2" t="s">
        <v>19</v>
      </c>
      <c r="O297" s="4">
        <f>LOOKUP(I297,stats!$A$2:$B$12)</f>
        <v>17</v>
      </c>
      <c r="P297" s="4">
        <f>LOOKUP(J297,stats!$A$2:$B$12)</f>
        <v>23</v>
      </c>
      <c r="Q297" s="4">
        <f>LOOKUP(K297,stats!$A$2:$B$12)</f>
        <v>31</v>
      </c>
      <c r="R297" s="4">
        <f>LOOKUP(L297,stats!$A$2:$B$12)</f>
        <v>19</v>
      </c>
      <c r="S297" s="4">
        <f>O297*P297*Q297*R297</f>
        <v>230299</v>
      </c>
      <c r="U297" s="2" t="str">
        <f t="shared" si="60"/>
        <v/>
      </c>
      <c r="V297" s="2" t="str">
        <f t="shared" si="60"/>
        <v/>
      </c>
      <c r="W297" s="2" t="str">
        <f t="shared" si="60"/>
        <v/>
      </c>
      <c r="X297" s="2" t="str">
        <f t="shared" si="60"/>
        <v/>
      </c>
      <c r="Y297" s="2" t="str">
        <f t="shared" si="60"/>
        <v/>
      </c>
      <c r="Z297" s="2" t="str">
        <f t="shared" si="60"/>
        <v/>
      </c>
      <c r="AA297" s="2" t="str">
        <f t="shared" si="60"/>
        <v>X</v>
      </c>
      <c r="AB297" s="2" t="str">
        <f t="shared" si="60"/>
        <v>X</v>
      </c>
      <c r="AC297" s="2" t="str">
        <f t="shared" si="60"/>
        <v>X</v>
      </c>
      <c r="AD297" s="2" t="str">
        <f t="shared" si="60"/>
        <v/>
      </c>
      <c r="AE297" s="2" t="str">
        <f t="shared" si="60"/>
        <v>X</v>
      </c>
    </row>
    <row r="298" spans="1:31" x14ac:dyDescent="0.3">
      <c r="A298" s="4" t="s">
        <v>960</v>
      </c>
      <c r="B298" s="2" t="s">
        <v>87</v>
      </c>
      <c r="C298" s="2" t="s">
        <v>119</v>
      </c>
      <c r="D298" s="2" t="s">
        <v>120</v>
      </c>
      <c r="E298" s="5">
        <v>39327</v>
      </c>
      <c r="F298" s="15" t="s">
        <v>10</v>
      </c>
      <c r="G298" s="2" t="s">
        <v>45</v>
      </c>
      <c r="H298" s="2"/>
      <c r="I298" s="2"/>
      <c r="J298" s="2"/>
      <c r="K298" s="2"/>
      <c r="L298" s="2"/>
      <c r="M298" s="2"/>
    </row>
    <row r="299" spans="1:31" x14ac:dyDescent="0.3">
      <c r="A299" s="4" t="s">
        <v>961</v>
      </c>
      <c r="B299" s="2" t="s">
        <v>87</v>
      </c>
      <c r="C299" s="2" t="s">
        <v>121</v>
      </c>
      <c r="D299" s="2" t="s">
        <v>122</v>
      </c>
      <c r="E299" s="5">
        <v>39199</v>
      </c>
      <c r="F299" s="2" t="s">
        <v>14</v>
      </c>
      <c r="G299" s="2"/>
      <c r="H299" s="2"/>
      <c r="I299" s="2" t="s">
        <v>15</v>
      </c>
      <c r="J299" s="2" t="s">
        <v>16</v>
      </c>
      <c r="K299" s="2" t="s">
        <v>18</v>
      </c>
      <c r="L299" s="2" t="s">
        <v>24</v>
      </c>
      <c r="M299" s="2" t="s">
        <v>19</v>
      </c>
      <c r="O299" s="4">
        <f>LOOKUP(I299,stats!$A$2:$B$12)</f>
        <v>17</v>
      </c>
      <c r="P299" s="4">
        <f>LOOKUP(J299,stats!$A$2:$B$12)</f>
        <v>23</v>
      </c>
      <c r="Q299" s="4">
        <f>LOOKUP(K299,stats!$A$2:$B$12)</f>
        <v>31</v>
      </c>
      <c r="R299" s="4">
        <f>LOOKUP(L299,stats!$A$2:$B$12)</f>
        <v>2</v>
      </c>
      <c r="S299" s="4">
        <f>O299*P299*Q299*R299</f>
        <v>24242</v>
      </c>
      <c r="U299" s="2" t="str">
        <f t="shared" ref="U299:AE300" si="61">IF(INT($S299/U$1)=$S299/U$1,"X","")</f>
        <v>X</v>
      </c>
      <c r="V299" s="2" t="str">
        <f t="shared" si="61"/>
        <v/>
      </c>
      <c r="W299" s="2" t="str">
        <f t="shared" si="61"/>
        <v/>
      </c>
      <c r="X299" s="2" t="str">
        <f t="shared" si="61"/>
        <v/>
      </c>
      <c r="Y299" s="2" t="str">
        <f t="shared" si="61"/>
        <v/>
      </c>
      <c r="Z299" s="2" t="str">
        <f t="shared" si="61"/>
        <v/>
      </c>
      <c r="AA299" s="2" t="str">
        <f t="shared" si="61"/>
        <v>X</v>
      </c>
      <c r="AB299" s="2" t="str">
        <f t="shared" si="61"/>
        <v/>
      </c>
      <c r="AC299" s="2" t="str">
        <f t="shared" si="61"/>
        <v>X</v>
      </c>
      <c r="AD299" s="2" t="str">
        <f t="shared" si="61"/>
        <v/>
      </c>
      <c r="AE299" s="2" t="str">
        <f t="shared" si="61"/>
        <v>X</v>
      </c>
    </row>
    <row r="300" spans="1:31" x14ac:dyDescent="0.3">
      <c r="A300" s="4" t="s">
        <v>962</v>
      </c>
      <c r="B300" s="2" t="s">
        <v>87</v>
      </c>
      <c r="C300" s="2" t="s">
        <v>123</v>
      </c>
      <c r="D300" s="2" t="s">
        <v>124</v>
      </c>
      <c r="E300" s="5">
        <v>39183</v>
      </c>
      <c r="F300" s="2" t="s">
        <v>14</v>
      </c>
      <c r="G300" s="2"/>
      <c r="H300" s="2"/>
      <c r="I300" s="2" t="s">
        <v>29</v>
      </c>
      <c r="J300" s="2" t="s">
        <v>18</v>
      </c>
      <c r="K300" s="2" t="s">
        <v>34</v>
      </c>
      <c r="L300" s="2" t="s">
        <v>19</v>
      </c>
      <c r="M300" s="2" t="s">
        <v>19</v>
      </c>
      <c r="O300" s="4">
        <f>LOOKUP(I300,stats!$A$2:$B$12)</f>
        <v>3</v>
      </c>
      <c r="P300" s="4">
        <f>LOOKUP(J300,stats!$A$2:$B$12)</f>
        <v>31</v>
      </c>
      <c r="Q300" s="4">
        <f>LOOKUP(K300,stats!$A$2:$B$12)</f>
        <v>13</v>
      </c>
      <c r="R300" s="4">
        <v>1</v>
      </c>
      <c r="S300" s="4">
        <f>O300*P300*Q300*R300</f>
        <v>1209</v>
      </c>
      <c r="U300" s="2" t="str">
        <f t="shared" si="61"/>
        <v/>
      </c>
      <c r="V300" s="2" t="str">
        <f t="shared" si="61"/>
        <v>X</v>
      </c>
      <c r="W300" s="2" t="str">
        <f t="shared" si="61"/>
        <v/>
      </c>
      <c r="X300" s="2" t="str">
        <f t="shared" si="61"/>
        <v/>
      </c>
      <c r="Y300" s="2" t="str">
        <f t="shared" si="61"/>
        <v/>
      </c>
      <c r="Z300" s="2" t="str">
        <f t="shared" si="61"/>
        <v>X</v>
      </c>
      <c r="AA300" s="2" t="str">
        <f t="shared" si="61"/>
        <v/>
      </c>
      <c r="AB300" s="2" t="str">
        <f t="shared" si="61"/>
        <v/>
      </c>
      <c r="AC300" s="2" t="str">
        <f t="shared" si="61"/>
        <v/>
      </c>
      <c r="AD300" s="2" t="str">
        <f t="shared" si="61"/>
        <v/>
      </c>
      <c r="AE300" s="2" t="str">
        <f t="shared" si="61"/>
        <v>X</v>
      </c>
    </row>
    <row r="301" spans="1:31" x14ac:dyDescent="0.3">
      <c r="A301" s="4" t="s">
        <v>963</v>
      </c>
      <c r="B301" s="2" t="s">
        <v>87</v>
      </c>
      <c r="C301" s="2" t="s">
        <v>125</v>
      </c>
      <c r="D301" s="2" t="s">
        <v>126</v>
      </c>
      <c r="E301" s="5">
        <v>39266</v>
      </c>
      <c r="F301" s="2" t="s">
        <v>10</v>
      </c>
      <c r="G301" s="2"/>
      <c r="H301" s="2" t="s">
        <v>1011</v>
      </c>
      <c r="I301" s="2"/>
      <c r="J301" s="2"/>
      <c r="K301" s="2"/>
      <c r="L301" s="2"/>
      <c r="M301" s="2"/>
      <c r="N301" s="26"/>
    </row>
    <row r="302" spans="1:31" x14ac:dyDescent="0.3">
      <c r="A302" s="4" t="s">
        <v>964</v>
      </c>
      <c r="B302" s="2" t="s">
        <v>87</v>
      </c>
      <c r="C302" s="2" t="s">
        <v>127</v>
      </c>
      <c r="D302" s="2" t="s">
        <v>128</v>
      </c>
      <c r="E302" s="5">
        <v>39297</v>
      </c>
      <c r="F302" s="2" t="s">
        <v>14</v>
      </c>
      <c r="G302" s="2"/>
      <c r="H302" s="2"/>
      <c r="I302" s="2" t="s">
        <v>30</v>
      </c>
      <c r="J302" s="2" t="s">
        <v>29</v>
      </c>
      <c r="K302" s="2" t="s">
        <v>23</v>
      </c>
      <c r="L302" s="2" t="s">
        <v>67</v>
      </c>
      <c r="M302" s="2" t="s">
        <v>129</v>
      </c>
      <c r="O302" s="4">
        <f>LOOKUP(I302,stats!$A$2:$B$12)</f>
        <v>29</v>
      </c>
      <c r="P302" s="4">
        <f>LOOKUP(J302,stats!$A$2:$B$12)</f>
        <v>3</v>
      </c>
      <c r="Q302" s="4">
        <f>LOOKUP(K302,stats!$A$2:$B$12)</f>
        <v>5</v>
      </c>
      <c r="R302" s="4">
        <f>LOOKUP(L302,stats!$A$2:$B$12)</f>
        <v>11</v>
      </c>
      <c r="S302" s="4">
        <f t="shared" ref="S302:S309" si="62">O302*P302*Q302*R302</f>
        <v>4785</v>
      </c>
      <c r="U302" s="2" t="str">
        <f t="shared" ref="U302:AE309" si="63">IF(INT($S302/U$1)=$S302/U$1,"X","")</f>
        <v/>
      </c>
      <c r="V302" s="2" t="str">
        <f t="shared" si="63"/>
        <v>X</v>
      </c>
      <c r="W302" s="2" t="str">
        <f t="shared" si="63"/>
        <v>X</v>
      </c>
      <c r="X302" s="2" t="str">
        <f t="shared" si="63"/>
        <v/>
      </c>
      <c r="Y302" s="2" t="str">
        <f t="shared" si="63"/>
        <v>X</v>
      </c>
      <c r="Z302" s="2" t="str">
        <f t="shared" si="63"/>
        <v/>
      </c>
      <c r="AA302" s="2" t="str">
        <f t="shared" si="63"/>
        <v/>
      </c>
      <c r="AB302" s="2" t="str">
        <f t="shared" si="63"/>
        <v/>
      </c>
      <c r="AC302" s="2" t="str">
        <f t="shared" si="63"/>
        <v/>
      </c>
      <c r="AD302" s="2" t="str">
        <f t="shared" si="63"/>
        <v>X</v>
      </c>
      <c r="AE302" s="2" t="str">
        <f t="shared" si="63"/>
        <v/>
      </c>
    </row>
    <row r="303" spans="1:31" x14ac:dyDescent="0.3">
      <c r="A303" s="4" t="s">
        <v>965</v>
      </c>
      <c r="B303" s="2" t="s">
        <v>87</v>
      </c>
      <c r="C303" s="2" t="s">
        <v>130</v>
      </c>
      <c r="D303" s="2" t="s">
        <v>131</v>
      </c>
      <c r="E303" s="5">
        <v>39359</v>
      </c>
      <c r="F303" s="2" t="s">
        <v>14</v>
      </c>
      <c r="G303" s="2"/>
      <c r="H303" s="2"/>
      <c r="I303" s="2" t="s">
        <v>15</v>
      </c>
      <c r="J303" s="2" t="s">
        <v>16</v>
      </c>
      <c r="K303" s="2" t="s">
        <v>18</v>
      </c>
      <c r="L303" s="2" t="s">
        <v>30</v>
      </c>
      <c r="M303" s="2"/>
      <c r="O303" s="4">
        <f>LOOKUP(I303,stats!$A$2:$B$12)</f>
        <v>17</v>
      </c>
      <c r="P303" s="4">
        <f>LOOKUP(J303,stats!$A$2:$B$12)</f>
        <v>23</v>
      </c>
      <c r="Q303" s="4">
        <f>LOOKUP(K303,stats!$A$2:$B$12)</f>
        <v>31</v>
      </c>
      <c r="R303" s="4">
        <f>LOOKUP(L303,stats!$A$2:$B$12)</f>
        <v>29</v>
      </c>
      <c r="S303" s="4">
        <f t="shared" si="62"/>
        <v>351509</v>
      </c>
      <c r="U303" s="2" t="str">
        <f t="shared" si="63"/>
        <v/>
      </c>
      <c r="V303" s="2" t="str">
        <f t="shared" si="63"/>
        <v/>
      </c>
      <c r="W303" s="2" t="str">
        <f t="shared" si="63"/>
        <v/>
      </c>
      <c r="X303" s="2" t="str">
        <f t="shared" si="63"/>
        <v/>
      </c>
      <c r="Y303" s="2" t="str">
        <f t="shared" si="63"/>
        <v/>
      </c>
      <c r="Z303" s="2" t="str">
        <f t="shared" si="63"/>
        <v/>
      </c>
      <c r="AA303" s="2" t="str">
        <f t="shared" si="63"/>
        <v>X</v>
      </c>
      <c r="AB303" s="2" t="str">
        <f t="shared" si="63"/>
        <v/>
      </c>
      <c r="AC303" s="2" t="str">
        <f t="shared" si="63"/>
        <v>X</v>
      </c>
      <c r="AD303" s="2" t="str">
        <f t="shared" si="63"/>
        <v>X</v>
      </c>
      <c r="AE303" s="2" t="str">
        <f t="shared" si="63"/>
        <v>X</v>
      </c>
    </row>
    <row r="304" spans="1:31" x14ac:dyDescent="0.3">
      <c r="A304" s="4" t="s">
        <v>966</v>
      </c>
      <c r="B304" s="2" t="s">
        <v>87</v>
      </c>
      <c r="C304" s="2" t="s">
        <v>132</v>
      </c>
      <c r="D304" s="2" t="s">
        <v>133</v>
      </c>
      <c r="E304" s="5">
        <v>39508</v>
      </c>
      <c r="F304" s="2" t="s">
        <v>14</v>
      </c>
      <c r="G304" s="2"/>
      <c r="H304" s="2"/>
      <c r="I304" s="2" t="s">
        <v>15</v>
      </c>
      <c r="J304" s="2" t="s">
        <v>16</v>
      </c>
      <c r="K304" s="2" t="s">
        <v>18</v>
      </c>
      <c r="L304" s="2" t="s">
        <v>34</v>
      </c>
      <c r="M304" s="2" t="s">
        <v>19</v>
      </c>
      <c r="O304" s="4">
        <f>LOOKUP(I304,stats!$A$2:$B$12)</f>
        <v>17</v>
      </c>
      <c r="P304" s="4">
        <f>LOOKUP(J304,stats!$A$2:$B$12)</f>
        <v>23</v>
      </c>
      <c r="Q304" s="4">
        <f>LOOKUP(K304,stats!$A$2:$B$12)</f>
        <v>31</v>
      </c>
      <c r="R304" s="4">
        <f>LOOKUP(L304,stats!$A$2:$B$12)</f>
        <v>13</v>
      </c>
      <c r="S304" s="4">
        <f t="shared" si="62"/>
        <v>157573</v>
      </c>
      <c r="U304" s="2" t="str">
        <f t="shared" si="63"/>
        <v/>
      </c>
      <c r="V304" s="2" t="str">
        <f t="shared" si="63"/>
        <v/>
      </c>
      <c r="W304" s="2" t="str">
        <f t="shared" si="63"/>
        <v/>
      </c>
      <c r="X304" s="2" t="str">
        <f t="shared" si="63"/>
        <v/>
      </c>
      <c r="Y304" s="2" t="str">
        <f t="shared" si="63"/>
        <v/>
      </c>
      <c r="Z304" s="2" t="str">
        <f t="shared" si="63"/>
        <v>X</v>
      </c>
      <c r="AA304" s="2" t="str">
        <f t="shared" si="63"/>
        <v>X</v>
      </c>
      <c r="AB304" s="2" t="str">
        <f t="shared" si="63"/>
        <v/>
      </c>
      <c r="AC304" s="2" t="str">
        <f t="shared" si="63"/>
        <v>X</v>
      </c>
      <c r="AD304" s="2" t="str">
        <f t="shared" si="63"/>
        <v/>
      </c>
      <c r="AE304" s="2" t="str">
        <f t="shared" si="63"/>
        <v>X</v>
      </c>
    </row>
    <row r="305" spans="1:31" x14ac:dyDescent="0.3">
      <c r="A305" s="4" t="s">
        <v>967</v>
      </c>
      <c r="B305" s="2" t="s">
        <v>87</v>
      </c>
      <c r="C305" s="2" t="s">
        <v>134</v>
      </c>
      <c r="D305" s="2" t="s">
        <v>135</v>
      </c>
      <c r="E305" s="5">
        <v>39405</v>
      </c>
      <c r="F305" s="2" t="s">
        <v>14</v>
      </c>
      <c r="G305" s="2"/>
      <c r="H305" s="2"/>
      <c r="I305" s="2" t="s">
        <v>15</v>
      </c>
      <c r="J305" s="2" t="s">
        <v>30</v>
      </c>
      <c r="K305" s="2" t="s">
        <v>29</v>
      </c>
      <c r="L305" s="2" t="s">
        <v>23</v>
      </c>
      <c r="M305" s="2" t="s">
        <v>19</v>
      </c>
      <c r="O305" s="4">
        <f>LOOKUP(I305,stats!$A$2:$B$12)</f>
        <v>17</v>
      </c>
      <c r="P305" s="4">
        <f>LOOKUP(J305,stats!$A$2:$B$12)</f>
        <v>29</v>
      </c>
      <c r="Q305" s="4">
        <f>LOOKUP(K305,stats!$A$2:$B$12)</f>
        <v>3</v>
      </c>
      <c r="R305" s="4">
        <f>LOOKUP(L305,stats!$A$2:$B$12)</f>
        <v>5</v>
      </c>
      <c r="S305" s="4">
        <f t="shared" si="62"/>
        <v>7395</v>
      </c>
      <c r="U305" s="2" t="str">
        <f t="shared" si="63"/>
        <v/>
      </c>
      <c r="V305" s="2" t="str">
        <f t="shared" si="63"/>
        <v>X</v>
      </c>
      <c r="W305" s="2" t="str">
        <f t="shared" si="63"/>
        <v>X</v>
      </c>
      <c r="X305" s="2" t="str">
        <f t="shared" si="63"/>
        <v/>
      </c>
      <c r="Y305" s="2" t="str">
        <f t="shared" si="63"/>
        <v/>
      </c>
      <c r="Z305" s="2" t="str">
        <f t="shared" si="63"/>
        <v/>
      </c>
      <c r="AA305" s="2" t="str">
        <f t="shared" si="63"/>
        <v>X</v>
      </c>
      <c r="AB305" s="2" t="str">
        <f t="shared" si="63"/>
        <v/>
      </c>
      <c r="AC305" s="2" t="str">
        <f t="shared" si="63"/>
        <v/>
      </c>
      <c r="AD305" s="2" t="str">
        <f t="shared" si="63"/>
        <v>X</v>
      </c>
      <c r="AE305" s="2" t="str">
        <f t="shared" si="63"/>
        <v/>
      </c>
    </row>
    <row r="306" spans="1:31" x14ac:dyDescent="0.3">
      <c r="A306" s="4" t="s">
        <v>968</v>
      </c>
      <c r="B306" s="2" t="s">
        <v>87</v>
      </c>
      <c r="C306" s="2" t="s">
        <v>136</v>
      </c>
      <c r="D306" s="2" t="s">
        <v>137</v>
      </c>
      <c r="E306" s="5">
        <v>39227</v>
      </c>
      <c r="F306" s="2" t="s">
        <v>14</v>
      </c>
      <c r="G306" s="2" t="s">
        <v>138</v>
      </c>
      <c r="H306" s="2"/>
      <c r="I306" s="2" t="s">
        <v>15</v>
      </c>
      <c r="J306" s="2" t="s">
        <v>16</v>
      </c>
      <c r="K306" s="2" t="s">
        <v>18</v>
      </c>
      <c r="L306" s="2" t="s">
        <v>22</v>
      </c>
      <c r="M306" s="2" t="s">
        <v>19</v>
      </c>
      <c r="N306" s="26"/>
      <c r="O306" s="4">
        <f>LOOKUP(I306,stats!$A$2:$B$12)</f>
        <v>17</v>
      </c>
      <c r="P306" s="4">
        <f>LOOKUP(J306,stats!$A$2:$B$12)</f>
        <v>23</v>
      </c>
      <c r="Q306" s="4">
        <f>LOOKUP(K306,stats!$A$2:$B$12)</f>
        <v>31</v>
      </c>
      <c r="R306" s="4">
        <f>LOOKUP(L306,stats!$A$2:$B$12)</f>
        <v>19</v>
      </c>
      <c r="S306" s="4">
        <f t="shared" si="62"/>
        <v>230299</v>
      </c>
      <c r="U306" s="2" t="str">
        <f t="shared" si="63"/>
        <v/>
      </c>
      <c r="V306" s="2" t="str">
        <f t="shared" si="63"/>
        <v/>
      </c>
      <c r="W306" s="2" t="str">
        <f t="shared" si="63"/>
        <v/>
      </c>
      <c r="X306" s="2" t="str">
        <f t="shared" si="63"/>
        <v/>
      </c>
      <c r="Y306" s="2" t="str">
        <f t="shared" si="63"/>
        <v/>
      </c>
      <c r="Z306" s="2" t="str">
        <f t="shared" si="63"/>
        <v/>
      </c>
      <c r="AA306" s="2" t="str">
        <f t="shared" si="63"/>
        <v>X</v>
      </c>
      <c r="AB306" s="2" t="str">
        <f t="shared" si="63"/>
        <v>X</v>
      </c>
      <c r="AC306" s="2" t="str">
        <f t="shared" si="63"/>
        <v>X</v>
      </c>
      <c r="AD306" s="2" t="str">
        <f t="shared" si="63"/>
        <v/>
      </c>
      <c r="AE306" s="2" t="str">
        <f t="shared" si="63"/>
        <v>X</v>
      </c>
    </row>
    <row r="307" spans="1:31" x14ac:dyDescent="0.3">
      <c r="A307" s="4" t="s">
        <v>969</v>
      </c>
      <c r="B307" s="2" t="s">
        <v>87</v>
      </c>
      <c r="C307" s="2" t="s">
        <v>139</v>
      </c>
      <c r="D307" s="2" t="s">
        <v>140</v>
      </c>
      <c r="E307" s="5">
        <v>39218</v>
      </c>
      <c r="F307" s="2" t="s">
        <v>14</v>
      </c>
      <c r="G307" s="2" t="s">
        <v>10</v>
      </c>
      <c r="H307" s="2"/>
      <c r="I307" s="2" t="s">
        <v>17</v>
      </c>
      <c r="J307" s="2" t="s">
        <v>23</v>
      </c>
      <c r="K307" s="2" t="s">
        <v>30</v>
      </c>
      <c r="L307" s="2" t="s">
        <v>29</v>
      </c>
      <c r="M307" s="2" t="s">
        <v>19</v>
      </c>
      <c r="O307" s="4">
        <f>LOOKUP(I307,stats!$A$2:$B$12)</f>
        <v>7</v>
      </c>
      <c r="P307" s="4">
        <f>LOOKUP(J307,stats!$A$2:$B$12)</f>
        <v>5</v>
      </c>
      <c r="Q307" s="4">
        <f>LOOKUP(K307,stats!$A$2:$B$12)</f>
        <v>29</v>
      </c>
      <c r="R307" s="4">
        <f>LOOKUP(L307,stats!$A$2:$B$12)</f>
        <v>3</v>
      </c>
      <c r="S307" s="4">
        <f t="shared" si="62"/>
        <v>3045</v>
      </c>
      <c r="U307" s="2" t="str">
        <f t="shared" si="63"/>
        <v/>
      </c>
      <c r="V307" s="2" t="str">
        <f t="shared" si="63"/>
        <v>X</v>
      </c>
      <c r="W307" s="2" t="str">
        <f t="shared" si="63"/>
        <v>X</v>
      </c>
      <c r="X307" s="2" t="str">
        <f t="shared" si="63"/>
        <v>X</v>
      </c>
      <c r="Y307" s="2" t="str">
        <f t="shared" si="63"/>
        <v/>
      </c>
      <c r="Z307" s="2" t="str">
        <f t="shared" si="63"/>
        <v/>
      </c>
      <c r="AA307" s="2" t="str">
        <f t="shared" si="63"/>
        <v/>
      </c>
      <c r="AB307" s="2" t="str">
        <f t="shared" si="63"/>
        <v/>
      </c>
      <c r="AC307" s="2" t="str">
        <f t="shared" si="63"/>
        <v/>
      </c>
      <c r="AD307" s="2" t="str">
        <f t="shared" si="63"/>
        <v>X</v>
      </c>
      <c r="AE307" s="2" t="str">
        <f t="shared" si="63"/>
        <v/>
      </c>
    </row>
    <row r="308" spans="1:31" x14ac:dyDescent="0.3">
      <c r="A308" s="4" t="s">
        <v>970</v>
      </c>
      <c r="B308" s="2" t="s">
        <v>87</v>
      </c>
      <c r="C308" s="2" t="s">
        <v>141</v>
      </c>
      <c r="D308" s="2" t="s">
        <v>142</v>
      </c>
      <c r="E308" s="5">
        <v>39372</v>
      </c>
      <c r="F308" s="2" t="s">
        <v>14</v>
      </c>
      <c r="G308" s="2"/>
      <c r="H308" s="2"/>
      <c r="I308" s="2" t="s">
        <v>17</v>
      </c>
      <c r="J308" s="2" t="s">
        <v>15</v>
      </c>
      <c r="K308" s="2" t="s">
        <v>24</v>
      </c>
      <c r="L308" s="2" t="s">
        <v>22</v>
      </c>
      <c r="M308" s="2" t="s">
        <v>19</v>
      </c>
      <c r="O308" s="4">
        <f>LOOKUP(I308,stats!$A$2:$B$12)</f>
        <v>7</v>
      </c>
      <c r="P308" s="4">
        <f>LOOKUP(J308,stats!$A$2:$B$12)</f>
        <v>17</v>
      </c>
      <c r="Q308" s="4">
        <f>LOOKUP(K308,stats!$A$2:$B$12)</f>
        <v>2</v>
      </c>
      <c r="R308" s="4">
        <f>LOOKUP(L308,stats!$A$2:$B$12)</f>
        <v>19</v>
      </c>
      <c r="S308" s="4">
        <f t="shared" si="62"/>
        <v>4522</v>
      </c>
      <c r="U308" s="2" t="str">
        <f t="shared" si="63"/>
        <v>X</v>
      </c>
      <c r="V308" s="2" t="str">
        <f t="shared" si="63"/>
        <v/>
      </c>
      <c r="W308" s="2" t="str">
        <f t="shared" si="63"/>
        <v/>
      </c>
      <c r="X308" s="2" t="str">
        <f t="shared" si="63"/>
        <v>X</v>
      </c>
      <c r="Y308" s="2" t="str">
        <f t="shared" si="63"/>
        <v/>
      </c>
      <c r="Z308" s="2" t="str">
        <f t="shared" si="63"/>
        <v/>
      </c>
      <c r="AA308" s="2" t="str">
        <f t="shared" si="63"/>
        <v>X</v>
      </c>
      <c r="AB308" s="2" t="str">
        <f t="shared" si="63"/>
        <v>X</v>
      </c>
      <c r="AC308" s="2" t="str">
        <f t="shared" si="63"/>
        <v/>
      </c>
      <c r="AD308" s="2" t="str">
        <f t="shared" si="63"/>
        <v/>
      </c>
      <c r="AE308" s="2" t="str">
        <f t="shared" si="63"/>
        <v/>
      </c>
    </row>
    <row r="309" spans="1:31" x14ac:dyDescent="0.3">
      <c r="A309" s="4" t="s">
        <v>971</v>
      </c>
      <c r="B309" s="2" t="s">
        <v>87</v>
      </c>
      <c r="C309" s="2" t="s">
        <v>143</v>
      </c>
      <c r="D309" s="2" t="s">
        <v>21</v>
      </c>
      <c r="E309" s="5">
        <v>38948</v>
      </c>
      <c r="F309" s="2" t="s">
        <v>14</v>
      </c>
      <c r="G309" s="2" t="s">
        <v>10</v>
      </c>
      <c r="H309" s="2"/>
      <c r="I309" s="2" t="s">
        <v>17</v>
      </c>
      <c r="J309" s="2" t="s">
        <v>24</v>
      </c>
      <c r="K309" s="2" t="s">
        <v>23</v>
      </c>
      <c r="L309" s="2" t="s">
        <v>30</v>
      </c>
      <c r="M309" s="2" t="s">
        <v>19</v>
      </c>
      <c r="O309" s="4">
        <f>LOOKUP(I309,stats!$A$2:$B$12)</f>
        <v>7</v>
      </c>
      <c r="P309" s="4">
        <f>LOOKUP(J309,stats!$A$2:$B$12)</f>
        <v>2</v>
      </c>
      <c r="Q309" s="4">
        <f>LOOKUP(K309,stats!$A$2:$B$12)</f>
        <v>5</v>
      </c>
      <c r="R309" s="4">
        <f>LOOKUP(L309,stats!$A$2:$B$12)</f>
        <v>29</v>
      </c>
      <c r="S309" s="4">
        <f t="shared" si="62"/>
        <v>2030</v>
      </c>
      <c r="U309" s="2" t="str">
        <f t="shared" si="63"/>
        <v>X</v>
      </c>
      <c r="V309" s="2" t="str">
        <f t="shared" si="63"/>
        <v/>
      </c>
      <c r="W309" s="2" t="str">
        <f t="shared" si="63"/>
        <v>X</v>
      </c>
      <c r="X309" s="2" t="str">
        <f t="shared" si="63"/>
        <v>X</v>
      </c>
      <c r="Y309" s="2" t="str">
        <f t="shared" si="63"/>
        <v/>
      </c>
      <c r="Z309" s="2" t="str">
        <f t="shared" si="63"/>
        <v/>
      </c>
      <c r="AA309" s="2" t="str">
        <f t="shared" si="63"/>
        <v/>
      </c>
      <c r="AB309" s="2" t="str">
        <f t="shared" si="63"/>
        <v/>
      </c>
      <c r="AC309" s="2" t="str">
        <f t="shared" si="63"/>
        <v/>
      </c>
      <c r="AD309" s="2" t="str">
        <f t="shared" si="63"/>
        <v>X</v>
      </c>
      <c r="AE309" s="2" t="str">
        <f t="shared" si="63"/>
        <v/>
      </c>
    </row>
    <row r="310" spans="1:31" x14ac:dyDescent="0.3">
      <c r="A310" s="4" t="s">
        <v>972</v>
      </c>
      <c r="B310" s="2" t="s">
        <v>87</v>
      </c>
      <c r="C310" s="2" t="s">
        <v>144</v>
      </c>
      <c r="D310" s="2" t="s">
        <v>145</v>
      </c>
      <c r="E310" s="5">
        <v>39334</v>
      </c>
      <c r="F310" s="2" t="s">
        <v>10</v>
      </c>
      <c r="G310" s="2"/>
      <c r="H310" s="2"/>
      <c r="I310" s="2"/>
      <c r="J310" s="2"/>
      <c r="K310" s="2"/>
      <c r="L310" s="2"/>
      <c r="M310" s="2"/>
    </row>
    <row r="311" spans="1:31" x14ac:dyDescent="0.3">
      <c r="A311" s="4" t="s">
        <v>973</v>
      </c>
      <c r="B311" s="2" t="s">
        <v>87</v>
      </c>
      <c r="C311" s="2" t="s">
        <v>146</v>
      </c>
      <c r="D311" s="2" t="s">
        <v>147</v>
      </c>
      <c r="E311" s="5">
        <v>39324</v>
      </c>
      <c r="F311" s="2" t="s">
        <v>10</v>
      </c>
      <c r="G311" s="2" t="s">
        <v>45</v>
      </c>
      <c r="H311" s="2"/>
      <c r="I311" s="2"/>
      <c r="J311" s="2"/>
      <c r="K311" s="2"/>
      <c r="L311" s="2"/>
      <c r="M311" s="2"/>
    </row>
    <row r="312" spans="1:31" x14ac:dyDescent="0.3">
      <c r="A312" s="4" t="s">
        <v>974</v>
      </c>
      <c r="B312" s="2" t="s">
        <v>87</v>
      </c>
      <c r="C312" s="2" t="s">
        <v>148</v>
      </c>
      <c r="D312" s="2" t="s">
        <v>149</v>
      </c>
      <c r="E312" s="5">
        <v>39232</v>
      </c>
      <c r="F312" s="2" t="s">
        <v>14</v>
      </c>
      <c r="G312" s="2"/>
      <c r="H312" s="2"/>
      <c r="I312" s="2" t="s">
        <v>29</v>
      </c>
      <c r="J312" s="2" t="s">
        <v>30</v>
      </c>
      <c r="K312" s="2" t="s">
        <v>18</v>
      </c>
      <c r="L312" s="2" t="s">
        <v>22</v>
      </c>
      <c r="M312" s="2" t="s">
        <v>19</v>
      </c>
      <c r="O312" s="4">
        <f>LOOKUP(I312,stats!$A$2:$B$12)</f>
        <v>3</v>
      </c>
      <c r="P312" s="4">
        <f>LOOKUP(J312,stats!$A$2:$B$12)</f>
        <v>29</v>
      </c>
      <c r="Q312" s="4">
        <f>LOOKUP(K312,stats!$A$2:$B$12)</f>
        <v>31</v>
      </c>
      <c r="R312" s="4">
        <f>LOOKUP(L312,stats!$A$2:$B$12)</f>
        <v>19</v>
      </c>
      <c r="S312" s="4">
        <f t="shared" ref="S312:S324" si="64">O312*P312*Q312*R312</f>
        <v>51243</v>
      </c>
      <c r="U312" s="2" t="str">
        <f t="shared" ref="U312:AE324" si="65">IF(INT($S312/U$1)=$S312/U$1,"X","")</f>
        <v/>
      </c>
      <c r="V312" s="2" t="str">
        <f t="shared" si="65"/>
        <v>X</v>
      </c>
      <c r="W312" s="2" t="str">
        <f t="shared" si="65"/>
        <v/>
      </c>
      <c r="X312" s="2" t="str">
        <f t="shared" si="65"/>
        <v/>
      </c>
      <c r="Y312" s="2" t="str">
        <f t="shared" si="65"/>
        <v/>
      </c>
      <c r="Z312" s="2" t="str">
        <f t="shared" si="65"/>
        <v/>
      </c>
      <c r="AA312" s="2" t="str">
        <f t="shared" si="65"/>
        <v/>
      </c>
      <c r="AB312" s="2" t="str">
        <f t="shared" si="65"/>
        <v>X</v>
      </c>
      <c r="AC312" s="2" t="str">
        <f t="shared" si="65"/>
        <v/>
      </c>
      <c r="AD312" s="2" t="str">
        <f t="shared" si="65"/>
        <v>X</v>
      </c>
      <c r="AE312" s="2" t="str">
        <f t="shared" si="65"/>
        <v>X</v>
      </c>
    </row>
    <row r="313" spans="1:31" x14ac:dyDescent="0.3">
      <c r="A313" s="4" t="s">
        <v>975</v>
      </c>
      <c r="B313" s="2" t="s">
        <v>502</v>
      </c>
      <c r="C313" s="2" t="s">
        <v>503</v>
      </c>
      <c r="D313" s="2" t="s">
        <v>322</v>
      </c>
      <c r="E313" s="5">
        <v>39209</v>
      </c>
      <c r="F313" s="2" t="s">
        <v>14</v>
      </c>
      <c r="G313" s="2"/>
      <c r="H313" s="2"/>
      <c r="I313" s="2" t="s">
        <v>67</v>
      </c>
      <c r="J313" s="2" t="s">
        <v>29</v>
      </c>
      <c r="K313" s="2" t="s">
        <v>23</v>
      </c>
      <c r="L313" s="2" t="s">
        <v>22</v>
      </c>
      <c r="M313" s="2" t="s">
        <v>19</v>
      </c>
      <c r="O313" s="4">
        <f>LOOKUP(I313,stats!$A$2:$B$12)</f>
        <v>11</v>
      </c>
      <c r="P313" s="4">
        <f>LOOKUP(J313,stats!$A$2:$B$12)</f>
        <v>3</v>
      </c>
      <c r="Q313" s="4">
        <f>LOOKUP(K313,stats!$A$2:$B$12)</f>
        <v>5</v>
      </c>
      <c r="R313" s="4">
        <f>LOOKUP(L313,stats!$A$2:$B$12)</f>
        <v>19</v>
      </c>
      <c r="S313" s="4">
        <f t="shared" si="64"/>
        <v>3135</v>
      </c>
      <c r="U313" s="2" t="str">
        <f t="shared" si="65"/>
        <v/>
      </c>
      <c r="V313" s="2" t="str">
        <f t="shared" si="65"/>
        <v>X</v>
      </c>
      <c r="W313" s="2" t="str">
        <f t="shared" si="65"/>
        <v>X</v>
      </c>
      <c r="X313" s="2" t="str">
        <f t="shared" si="65"/>
        <v/>
      </c>
      <c r="Y313" s="2" t="str">
        <f t="shared" si="65"/>
        <v>X</v>
      </c>
      <c r="Z313" s="2" t="str">
        <f t="shared" si="65"/>
        <v/>
      </c>
      <c r="AA313" s="2" t="str">
        <f t="shared" si="65"/>
        <v/>
      </c>
      <c r="AB313" s="2" t="str">
        <f t="shared" si="65"/>
        <v>X</v>
      </c>
      <c r="AC313" s="2" t="str">
        <f t="shared" si="65"/>
        <v/>
      </c>
      <c r="AD313" s="2" t="str">
        <f t="shared" si="65"/>
        <v/>
      </c>
      <c r="AE313" s="2" t="str">
        <f t="shared" si="65"/>
        <v/>
      </c>
    </row>
    <row r="314" spans="1:31" x14ac:dyDescent="0.3">
      <c r="A314" s="4" t="s">
        <v>976</v>
      </c>
      <c r="B314" s="2" t="s">
        <v>502</v>
      </c>
      <c r="C314" s="2" t="s">
        <v>504</v>
      </c>
      <c r="D314" s="2" t="s">
        <v>243</v>
      </c>
      <c r="E314" s="5">
        <v>39165</v>
      </c>
      <c r="F314" s="2" t="s">
        <v>14</v>
      </c>
      <c r="G314" s="2"/>
      <c r="H314" s="2"/>
      <c r="I314" s="2" t="s">
        <v>30</v>
      </c>
      <c r="J314" s="2" t="s">
        <v>29</v>
      </c>
      <c r="K314" s="2" t="s">
        <v>23</v>
      </c>
      <c r="L314" s="2" t="s">
        <v>16</v>
      </c>
      <c r="M314" s="2" t="s">
        <v>19</v>
      </c>
      <c r="O314" s="4">
        <f>LOOKUP(I314,stats!$A$2:$B$12)</f>
        <v>29</v>
      </c>
      <c r="P314" s="4">
        <f>LOOKUP(J314,stats!$A$2:$B$12)</f>
        <v>3</v>
      </c>
      <c r="Q314" s="4">
        <f>LOOKUP(K314,stats!$A$2:$B$12)</f>
        <v>5</v>
      </c>
      <c r="R314" s="4">
        <f>LOOKUP(L314,stats!$A$2:$B$12)</f>
        <v>23</v>
      </c>
      <c r="S314" s="4">
        <f t="shared" si="64"/>
        <v>10005</v>
      </c>
      <c r="U314" s="2" t="str">
        <f t="shared" si="65"/>
        <v/>
      </c>
      <c r="V314" s="2" t="str">
        <f t="shared" si="65"/>
        <v>X</v>
      </c>
      <c r="W314" s="2" t="str">
        <f t="shared" si="65"/>
        <v>X</v>
      </c>
      <c r="X314" s="2" t="str">
        <f t="shared" si="65"/>
        <v/>
      </c>
      <c r="Y314" s="2" t="str">
        <f t="shared" si="65"/>
        <v/>
      </c>
      <c r="Z314" s="2" t="str">
        <f t="shared" si="65"/>
        <v/>
      </c>
      <c r="AA314" s="2" t="str">
        <f t="shared" si="65"/>
        <v/>
      </c>
      <c r="AB314" s="2" t="str">
        <f t="shared" si="65"/>
        <v/>
      </c>
      <c r="AC314" s="2" t="str">
        <f t="shared" si="65"/>
        <v>X</v>
      </c>
      <c r="AD314" s="2" t="str">
        <f t="shared" si="65"/>
        <v>X</v>
      </c>
      <c r="AE314" s="2" t="str">
        <f t="shared" si="65"/>
        <v/>
      </c>
    </row>
    <row r="315" spans="1:31" x14ac:dyDescent="0.3">
      <c r="A315" s="4" t="s">
        <v>979</v>
      </c>
      <c r="B315" s="2">
        <v>211</v>
      </c>
      <c r="C315" s="2" t="s">
        <v>977</v>
      </c>
      <c r="D315" s="2" t="s">
        <v>978</v>
      </c>
      <c r="E315" s="5">
        <v>39409</v>
      </c>
      <c r="F315" s="2" t="s">
        <v>14</v>
      </c>
      <c r="G315" s="2"/>
      <c r="H315" s="2"/>
      <c r="I315" s="2" t="s">
        <v>34</v>
      </c>
      <c r="J315" s="2" t="s">
        <v>23</v>
      </c>
      <c r="K315" s="2" t="s">
        <v>29</v>
      </c>
      <c r="L315" s="2" t="s">
        <v>30</v>
      </c>
      <c r="M315" s="2"/>
      <c r="O315" s="4">
        <f>LOOKUP(I315,stats!$A$2:$B$12)</f>
        <v>13</v>
      </c>
      <c r="P315" s="4">
        <f>LOOKUP(J315,stats!$A$2:$B$12)</f>
        <v>5</v>
      </c>
      <c r="Q315" s="4">
        <f>LOOKUP(K315,stats!$A$2:$B$12)</f>
        <v>3</v>
      </c>
      <c r="R315" s="4">
        <f>LOOKUP(L315,stats!$A$2:$B$12)</f>
        <v>29</v>
      </c>
      <c r="S315" s="4">
        <f t="shared" si="64"/>
        <v>5655</v>
      </c>
      <c r="U315" s="2" t="str">
        <f t="shared" si="65"/>
        <v/>
      </c>
      <c r="V315" s="2" t="str">
        <f t="shared" si="65"/>
        <v>X</v>
      </c>
      <c r="W315" s="2" t="str">
        <f t="shared" si="65"/>
        <v>X</v>
      </c>
      <c r="X315" s="2" t="str">
        <f t="shared" si="65"/>
        <v/>
      </c>
      <c r="Y315" s="2" t="str">
        <f t="shared" si="65"/>
        <v/>
      </c>
      <c r="Z315" s="2" t="str">
        <f t="shared" si="65"/>
        <v>X</v>
      </c>
      <c r="AA315" s="2" t="str">
        <f t="shared" si="65"/>
        <v/>
      </c>
      <c r="AB315" s="2" t="str">
        <f t="shared" si="65"/>
        <v/>
      </c>
      <c r="AC315" s="2" t="str">
        <f t="shared" si="65"/>
        <v/>
      </c>
      <c r="AD315" s="2" t="str">
        <f t="shared" si="65"/>
        <v>X</v>
      </c>
      <c r="AE315" s="2" t="str">
        <f t="shared" si="65"/>
        <v/>
      </c>
    </row>
    <row r="316" spans="1:31" x14ac:dyDescent="0.3">
      <c r="A316" s="4" t="s">
        <v>980</v>
      </c>
      <c r="B316" s="2" t="s">
        <v>502</v>
      </c>
      <c r="C316" s="2" t="s">
        <v>505</v>
      </c>
      <c r="D316" s="2" t="s">
        <v>506</v>
      </c>
      <c r="E316" s="5">
        <v>39211</v>
      </c>
      <c r="F316" s="2" t="s">
        <v>14</v>
      </c>
      <c r="G316" s="2"/>
      <c r="H316" s="2"/>
      <c r="I316" s="2" t="s">
        <v>24</v>
      </c>
      <c r="J316" s="2" t="s">
        <v>23</v>
      </c>
      <c r="K316" s="2" t="s">
        <v>30</v>
      </c>
      <c r="L316" s="2" t="s">
        <v>18</v>
      </c>
      <c r="M316" s="2" t="s">
        <v>19</v>
      </c>
      <c r="O316" s="4">
        <f>LOOKUP(I316,stats!$A$2:$B$12)</f>
        <v>2</v>
      </c>
      <c r="P316" s="4">
        <f>LOOKUP(J316,stats!$A$2:$B$12)</f>
        <v>5</v>
      </c>
      <c r="Q316" s="4">
        <f>LOOKUP(K316,stats!$A$2:$B$12)</f>
        <v>29</v>
      </c>
      <c r="R316" s="4">
        <f>LOOKUP(L316,stats!$A$2:$B$12)</f>
        <v>31</v>
      </c>
      <c r="S316" s="4">
        <f t="shared" si="64"/>
        <v>8990</v>
      </c>
      <c r="U316" s="2" t="str">
        <f t="shared" si="65"/>
        <v>X</v>
      </c>
      <c r="V316" s="2" t="str">
        <f t="shared" si="65"/>
        <v/>
      </c>
      <c r="W316" s="2" t="str">
        <f t="shared" si="65"/>
        <v>X</v>
      </c>
      <c r="X316" s="2" t="str">
        <f t="shared" si="65"/>
        <v/>
      </c>
      <c r="Y316" s="2" t="str">
        <f t="shared" si="65"/>
        <v/>
      </c>
      <c r="Z316" s="2" t="str">
        <f t="shared" si="65"/>
        <v/>
      </c>
      <c r="AA316" s="2" t="str">
        <f t="shared" si="65"/>
        <v/>
      </c>
      <c r="AB316" s="2" t="str">
        <f t="shared" si="65"/>
        <v/>
      </c>
      <c r="AC316" s="2" t="str">
        <f t="shared" si="65"/>
        <v/>
      </c>
      <c r="AD316" s="2" t="str">
        <f t="shared" si="65"/>
        <v>X</v>
      </c>
      <c r="AE316" s="2" t="str">
        <f t="shared" si="65"/>
        <v>X</v>
      </c>
    </row>
    <row r="317" spans="1:31" x14ac:dyDescent="0.3">
      <c r="A317" s="4" t="s">
        <v>981</v>
      </c>
      <c r="B317" s="2" t="s">
        <v>502</v>
      </c>
      <c r="C317" s="2" t="s">
        <v>507</v>
      </c>
      <c r="D317" s="2" t="s">
        <v>234</v>
      </c>
      <c r="E317" s="5">
        <v>39274</v>
      </c>
      <c r="F317" s="2" t="s">
        <v>14</v>
      </c>
      <c r="G317" s="2"/>
      <c r="H317" s="2"/>
      <c r="I317" s="2" t="s">
        <v>29</v>
      </c>
      <c r="J317" s="2" t="s">
        <v>30</v>
      </c>
      <c r="K317" s="2" t="s">
        <v>34</v>
      </c>
      <c r="L317" s="2" t="s">
        <v>23</v>
      </c>
      <c r="M317" s="2" t="s">
        <v>19</v>
      </c>
      <c r="O317" s="4">
        <f>LOOKUP(I317,stats!$A$2:$B$12)</f>
        <v>3</v>
      </c>
      <c r="P317" s="4">
        <f>LOOKUP(J317,stats!$A$2:$B$12)</f>
        <v>29</v>
      </c>
      <c r="Q317" s="4">
        <f>LOOKUP(K317,stats!$A$2:$B$12)</f>
        <v>13</v>
      </c>
      <c r="R317" s="4">
        <f>LOOKUP(L317,stats!$A$2:$B$12)</f>
        <v>5</v>
      </c>
      <c r="S317" s="4">
        <f t="shared" si="64"/>
        <v>5655</v>
      </c>
      <c r="U317" s="2" t="str">
        <f t="shared" si="65"/>
        <v/>
      </c>
      <c r="V317" s="2" t="str">
        <f t="shared" si="65"/>
        <v>X</v>
      </c>
      <c r="W317" s="2" t="str">
        <f t="shared" si="65"/>
        <v>X</v>
      </c>
      <c r="X317" s="2" t="str">
        <f t="shared" si="65"/>
        <v/>
      </c>
      <c r="Y317" s="2" t="str">
        <f t="shared" si="65"/>
        <v/>
      </c>
      <c r="Z317" s="2" t="str">
        <f t="shared" si="65"/>
        <v>X</v>
      </c>
      <c r="AA317" s="2" t="str">
        <f t="shared" si="65"/>
        <v/>
      </c>
      <c r="AB317" s="2" t="str">
        <f t="shared" si="65"/>
        <v/>
      </c>
      <c r="AC317" s="2" t="str">
        <f t="shared" si="65"/>
        <v/>
      </c>
      <c r="AD317" s="2" t="str">
        <f t="shared" si="65"/>
        <v>X</v>
      </c>
      <c r="AE317" s="2" t="str">
        <f t="shared" si="65"/>
        <v/>
      </c>
    </row>
    <row r="318" spans="1:31" x14ac:dyDescent="0.3">
      <c r="A318" s="4" t="s">
        <v>982</v>
      </c>
      <c r="B318" s="2" t="s">
        <v>502</v>
      </c>
      <c r="C318" s="2" t="s">
        <v>508</v>
      </c>
      <c r="D318" s="2" t="s">
        <v>111</v>
      </c>
      <c r="E318" s="5">
        <v>39093</v>
      </c>
      <c r="F318" s="2" t="s">
        <v>14</v>
      </c>
      <c r="G318" s="2"/>
      <c r="H318" s="2"/>
      <c r="I318" s="2" t="s">
        <v>18</v>
      </c>
      <c r="J318" s="2" t="s">
        <v>24</v>
      </c>
      <c r="K318" s="2" t="s">
        <v>15</v>
      </c>
      <c r="L318" s="2" t="s">
        <v>16</v>
      </c>
      <c r="M318" s="2"/>
      <c r="O318" s="4">
        <f>LOOKUP(I318,stats!$A$2:$B$12)</f>
        <v>31</v>
      </c>
      <c r="P318" s="4">
        <f>LOOKUP(J318,stats!$A$2:$B$12)</f>
        <v>2</v>
      </c>
      <c r="Q318" s="4">
        <f>LOOKUP(K318,stats!$A$2:$B$12)</f>
        <v>17</v>
      </c>
      <c r="R318" s="4">
        <f>LOOKUP(L318,stats!$A$2:$B$12)</f>
        <v>23</v>
      </c>
      <c r="S318" s="4">
        <f t="shared" si="64"/>
        <v>24242</v>
      </c>
      <c r="U318" s="2" t="str">
        <f t="shared" si="65"/>
        <v>X</v>
      </c>
      <c r="V318" s="2" t="str">
        <f t="shared" si="65"/>
        <v/>
      </c>
      <c r="W318" s="2" t="str">
        <f t="shared" si="65"/>
        <v/>
      </c>
      <c r="X318" s="2" t="str">
        <f t="shared" si="65"/>
        <v/>
      </c>
      <c r="Y318" s="2" t="str">
        <f t="shared" si="65"/>
        <v/>
      </c>
      <c r="Z318" s="2" t="str">
        <f t="shared" si="65"/>
        <v/>
      </c>
      <c r="AA318" s="2" t="str">
        <f t="shared" si="65"/>
        <v>X</v>
      </c>
      <c r="AB318" s="2" t="str">
        <f t="shared" si="65"/>
        <v/>
      </c>
      <c r="AC318" s="2" t="str">
        <f t="shared" si="65"/>
        <v>X</v>
      </c>
      <c r="AD318" s="2" t="str">
        <f t="shared" si="65"/>
        <v/>
      </c>
      <c r="AE318" s="2" t="str">
        <f t="shared" si="65"/>
        <v>X</v>
      </c>
    </row>
    <row r="319" spans="1:31" x14ac:dyDescent="0.3">
      <c r="A319" s="4" t="s">
        <v>983</v>
      </c>
      <c r="B319" s="2" t="s">
        <v>502</v>
      </c>
      <c r="C319" s="2" t="s">
        <v>509</v>
      </c>
      <c r="D319" s="2" t="s">
        <v>280</v>
      </c>
      <c r="E319" s="5">
        <v>39129</v>
      </c>
      <c r="F319" s="2" t="s">
        <v>14</v>
      </c>
      <c r="G319" s="2"/>
      <c r="H319" s="2"/>
      <c r="I319" s="2" t="s">
        <v>24</v>
      </c>
      <c r="J319" s="2" t="s">
        <v>18</v>
      </c>
      <c r="K319" s="2" t="s">
        <v>34</v>
      </c>
      <c r="L319" s="2" t="s">
        <v>29</v>
      </c>
      <c r="M319" s="2" t="s">
        <v>19</v>
      </c>
      <c r="O319" s="4">
        <f>LOOKUP(I319,stats!$A$2:$B$12)</f>
        <v>2</v>
      </c>
      <c r="P319" s="4">
        <f>LOOKUP(J319,stats!$A$2:$B$12)</f>
        <v>31</v>
      </c>
      <c r="Q319" s="4">
        <f>LOOKUP(K319,stats!$A$2:$B$12)</f>
        <v>13</v>
      </c>
      <c r="R319" s="4">
        <f>LOOKUP(L319,stats!$A$2:$B$12)</f>
        <v>3</v>
      </c>
      <c r="S319" s="4">
        <f t="shared" si="64"/>
        <v>2418</v>
      </c>
      <c r="U319" s="2" t="str">
        <f t="shared" si="65"/>
        <v>X</v>
      </c>
      <c r="V319" s="2" t="str">
        <f t="shared" si="65"/>
        <v>X</v>
      </c>
      <c r="W319" s="2" t="str">
        <f t="shared" si="65"/>
        <v/>
      </c>
      <c r="X319" s="2" t="str">
        <f t="shared" si="65"/>
        <v/>
      </c>
      <c r="Y319" s="2" t="str">
        <f t="shared" si="65"/>
        <v/>
      </c>
      <c r="Z319" s="2" t="str">
        <f t="shared" si="65"/>
        <v>X</v>
      </c>
      <c r="AA319" s="2" t="str">
        <f t="shared" si="65"/>
        <v/>
      </c>
      <c r="AB319" s="2" t="str">
        <f t="shared" si="65"/>
        <v/>
      </c>
      <c r="AC319" s="2" t="str">
        <f t="shared" si="65"/>
        <v/>
      </c>
      <c r="AD319" s="2" t="str">
        <f t="shared" si="65"/>
        <v/>
      </c>
      <c r="AE319" s="2" t="str">
        <f t="shared" si="65"/>
        <v>X</v>
      </c>
    </row>
    <row r="320" spans="1:31" x14ac:dyDescent="0.3">
      <c r="A320" s="4" t="s">
        <v>984</v>
      </c>
      <c r="B320" s="2" t="s">
        <v>502</v>
      </c>
      <c r="C320" s="2" t="s">
        <v>510</v>
      </c>
      <c r="D320" s="2" t="s">
        <v>511</v>
      </c>
      <c r="E320" s="5">
        <v>39153</v>
      </c>
      <c r="F320" s="2" t="s">
        <v>14</v>
      </c>
      <c r="G320" s="2"/>
      <c r="H320" s="2"/>
      <c r="I320" s="2" t="s">
        <v>18</v>
      </c>
      <c r="J320" s="2" t="s">
        <v>17</v>
      </c>
      <c r="K320" s="2" t="s">
        <v>15</v>
      </c>
      <c r="L320" s="2" t="s">
        <v>29</v>
      </c>
      <c r="M320" s="2" t="s">
        <v>19</v>
      </c>
      <c r="O320" s="4">
        <f>LOOKUP(I320,stats!$A$2:$B$12)</f>
        <v>31</v>
      </c>
      <c r="P320" s="4">
        <f>LOOKUP(J320,stats!$A$2:$B$12)</f>
        <v>7</v>
      </c>
      <c r="Q320" s="4">
        <f>LOOKUP(K320,stats!$A$2:$B$12)</f>
        <v>17</v>
      </c>
      <c r="R320" s="4">
        <f>LOOKUP(L320,stats!$A$2:$B$12)</f>
        <v>3</v>
      </c>
      <c r="S320" s="4">
        <f t="shared" si="64"/>
        <v>11067</v>
      </c>
      <c r="U320" s="2" t="str">
        <f t="shared" si="65"/>
        <v/>
      </c>
      <c r="V320" s="2" t="str">
        <f t="shared" si="65"/>
        <v>X</v>
      </c>
      <c r="W320" s="2" t="str">
        <f t="shared" si="65"/>
        <v/>
      </c>
      <c r="X320" s="2" t="str">
        <f t="shared" si="65"/>
        <v>X</v>
      </c>
      <c r="Y320" s="2" t="str">
        <f t="shared" si="65"/>
        <v/>
      </c>
      <c r="Z320" s="2" t="str">
        <f t="shared" si="65"/>
        <v/>
      </c>
      <c r="AA320" s="2" t="str">
        <f t="shared" si="65"/>
        <v>X</v>
      </c>
      <c r="AB320" s="2" t="str">
        <f t="shared" si="65"/>
        <v/>
      </c>
      <c r="AC320" s="2" t="str">
        <f t="shared" si="65"/>
        <v/>
      </c>
      <c r="AD320" s="2" t="str">
        <f t="shared" si="65"/>
        <v/>
      </c>
      <c r="AE320" s="2" t="str">
        <f t="shared" si="65"/>
        <v>X</v>
      </c>
    </row>
    <row r="321" spans="1:31" x14ac:dyDescent="0.3">
      <c r="A321" s="4" t="s">
        <v>985</v>
      </c>
      <c r="B321" s="2" t="s">
        <v>502</v>
      </c>
      <c r="C321" s="2" t="s">
        <v>173</v>
      </c>
      <c r="D321" s="2" t="s">
        <v>107</v>
      </c>
      <c r="E321" s="5">
        <v>39184</v>
      </c>
      <c r="F321" s="2" t="s">
        <v>14</v>
      </c>
      <c r="G321" s="2"/>
      <c r="H321" s="2"/>
      <c r="I321" s="2" t="s">
        <v>34</v>
      </c>
      <c r="J321" s="2" t="s">
        <v>29</v>
      </c>
      <c r="K321" s="2" t="s">
        <v>24</v>
      </c>
      <c r="L321" s="2" t="s">
        <v>23</v>
      </c>
      <c r="M321" s="2" t="s">
        <v>19</v>
      </c>
      <c r="O321" s="4">
        <f>LOOKUP(I321,stats!$A$2:$B$12)</f>
        <v>13</v>
      </c>
      <c r="P321" s="4">
        <f>LOOKUP(J321,stats!$A$2:$B$12)</f>
        <v>3</v>
      </c>
      <c r="Q321" s="4">
        <f>LOOKUP(K321,stats!$A$2:$B$12)</f>
        <v>2</v>
      </c>
      <c r="R321" s="4">
        <f>LOOKUP(L321,stats!$A$2:$B$12)</f>
        <v>5</v>
      </c>
      <c r="S321" s="4">
        <f t="shared" si="64"/>
        <v>390</v>
      </c>
      <c r="U321" s="2" t="str">
        <f t="shared" si="65"/>
        <v>X</v>
      </c>
      <c r="V321" s="2" t="str">
        <f t="shared" si="65"/>
        <v>X</v>
      </c>
      <c r="W321" s="2" t="str">
        <f t="shared" si="65"/>
        <v>X</v>
      </c>
      <c r="X321" s="2" t="str">
        <f t="shared" si="65"/>
        <v/>
      </c>
      <c r="Y321" s="2" t="str">
        <f t="shared" si="65"/>
        <v/>
      </c>
      <c r="Z321" s="2" t="str">
        <f t="shared" si="65"/>
        <v>X</v>
      </c>
      <c r="AA321" s="2" t="str">
        <f t="shared" si="65"/>
        <v/>
      </c>
      <c r="AB321" s="2" t="str">
        <f t="shared" si="65"/>
        <v/>
      </c>
      <c r="AC321" s="2" t="str">
        <f t="shared" si="65"/>
        <v/>
      </c>
      <c r="AD321" s="2" t="str">
        <f t="shared" si="65"/>
        <v/>
      </c>
      <c r="AE321" s="2" t="str">
        <f t="shared" si="65"/>
        <v/>
      </c>
    </row>
    <row r="322" spans="1:31" x14ac:dyDescent="0.3">
      <c r="A322" s="4" t="s">
        <v>986</v>
      </c>
      <c r="B322" s="2" t="s">
        <v>502</v>
      </c>
      <c r="C322" s="2" t="s">
        <v>512</v>
      </c>
      <c r="D322" s="2" t="s">
        <v>243</v>
      </c>
      <c r="E322" s="5">
        <v>39442</v>
      </c>
      <c r="F322" s="2" t="s">
        <v>14</v>
      </c>
      <c r="G322" s="2"/>
      <c r="H322" s="2"/>
      <c r="I322" s="2" t="s">
        <v>15</v>
      </c>
      <c r="J322" s="2" t="s">
        <v>16</v>
      </c>
      <c r="K322" s="2" t="s">
        <v>18</v>
      </c>
      <c r="L322" s="2" t="s">
        <v>17</v>
      </c>
      <c r="M322" s="2" t="s">
        <v>19</v>
      </c>
      <c r="O322" s="4">
        <f>LOOKUP(I322,stats!$A$2:$B$12)</f>
        <v>17</v>
      </c>
      <c r="P322" s="4">
        <f>LOOKUP(J322,stats!$A$2:$B$12)</f>
        <v>23</v>
      </c>
      <c r="Q322" s="4">
        <f>LOOKUP(K322,stats!$A$2:$B$12)</f>
        <v>31</v>
      </c>
      <c r="R322" s="4">
        <f>LOOKUP(L322,stats!$A$2:$B$12)</f>
        <v>7</v>
      </c>
      <c r="S322" s="4">
        <f t="shared" si="64"/>
        <v>84847</v>
      </c>
      <c r="U322" s="2" t="str">
        <f t="shared" si="65"/>
        <v/>
      </c>
      <c r="V322" s="2" t="str">
        <f t="shared" si="65"/>
        <v/>
      </c>
      <c r="W322" s="2" t="str">
        <f t="shared" si="65"/>
        <v/>
      </c>
      <c r="X322" s="2" t="str">
        <f t="shared" si="65"/>
        <v>X</v>
      </c>
      <c r="Y322" s="2" t="str">
        <f t="shared" si="65"/>
        <v/>
      </c>
      <c r="Z322" s="2" t="str">
        <f t="shared" si="65"/>
        <v/>
      </c>
      <c r="AA322" s="2" t="str">
        <f t="shared" si="65"/>
        <v>X</v>
      </c>
      <c r="AB322" s="2" t="str">
        <f t="shared" si="65"/>
        <v/>
      </c>
      <c r="AC322" s="2" t="str">
        <f t="shared" si="65"/>
        <v>X</v>
      </c>
      <c r="AD322" s="2" t="str">
        <f t="shared" si="65"/>
        <v/>
      </c>
      <c r="AE322" s="2" t="str">
        <f t="shared" si="65"/>
        <v>X</v>
      </c>
    </row>
    <row r="323" spans="1:31" x14ac:dyDescent="0.3">
      <c r="A323" s="4" t="s">
        <v>987</v>
      </c>
      <c r="B323" s="2" t="s">
        <v>502</v>
      </c>
      <c r="C323" s="2" t="s">
        <v>513</v>
      </c>
      <c r="D323" s="2" t="s">
        <v>491</v>
      </c>
      <c r="E323" s="5">
        <v>39419</v>
      </c>
      <c r="F323" s="2" t="s">
        <v>14</v>
      </c>
      <c r="G323" s="2"/>
      <c r="H323" s="2"/>
      <c r="I323" s="2" t="s">
        <v>18</v>
      </c>
      <c r="J323" s="2" t="s">
        <v>15</v>
      </c>
      <c r="K323" s="2" t="s">
        <v>16</v>
      </c>
      <c r="L323" s="2" t="s">
        <v>24</v>
      </c>
      <c r="M323" s="2" t="s">
        <v>19</v>
      </c>
      <c r="O323" s="4">
        <f>LOOKUP(I323,stats!$A$2:$B$12)</f>
        <v>31</v>
      </c>
      <c r="P323" s="4">
        <f>LOOKUP(J323,stats!$A$2:$B$12)</f>
        <v>17</v>
      </c>
      <c r="Q323" s="4">
        <f>LOOKUP(K323,stats!$A$2:$B$12)</f>
        <v>23</v>
      </c>
      <c r="R323" s="4">
        <f>LOOKUP(L323,stats!$A$2:$B$12)</f>
        <v>2</v>
      </c>
      <c r="S323" s="4">
        <f t="shared" si="64"/>
        <v>24242</v>
      </c>
      <c r="U323" s="2" t="str">
        <f t="shared" si="65"/>
        <v>X</v>
      </c>
      <c r="V323" s="2" t="str">
        <f t="shared" si="65"/>
        <v/>
      </c>
      <c r="W323" s="2" t="str">
        <f t="shared" si="65"/>
        <v/>
      </c>
      <c r="X323" s="2" t="str">
        <f t="shared" si="65"/>
        <v/>
      </c>
      <c r="Y323" s="2" t="str">
        <f t="shared" si="65"/>
        <v/>
      </c>
      <c r="Z323" s="2" t="str">
        <f t="shared" si="65"/>
        <v/>
      </c>
      <c r="AA323" s="2" t="str">
        <f t="shared" si="65"/>
        <v>X</v>
      </c>
      <c r="AB323" s="2" t="str">
        <f t="shared" si="65"/>
        <v/>
      </c>
      <c r="AC323" s="2" t="str">
        <f t="shared" si="65"/>
        <v>X</v>
      </c>
      <c r="AD323" s="2" t="str">
        <f t="shared" si="65"/>
        <v/>
      </c>
      <c r="AE323" s="2" t="str">
        <f t="shared" si="65"/>
        <v>X</v>
      </c>
    </row>
    <row r="324" spans="1:31" x14ac:dyDescent="0.3">
      <c r="A324" s="4" t="s">
        <v>988</v>
      </c>
      <c r="B324" s="2" t="s">
        <v>502</v>
      </c>
      <c r="C324" s="2" t="s">
        <v>514</v>
      </c>
      <c r="D324" s="2" t="s">
        <v>515</v>
      </c>
      <c r="E324" s="5">
        <v>39116</v>
      </c>
      <c r="F324" s="2" t="s">
        <v>14</v>
      </c>
      <c r="G324" s="2"/>
      <c r="H324" s="2"/>
      <c r="I324" s="2" t="s">
        <v>15</v>
      </c>
      <c r="J324" s="2" t="s">
        <v>67</v>
      </c>
      <c r="K324" s="2" t="s">
        <v>30</v>
      </c>
      <c r="L324" s="2" t="s">
        <v>16</v>
      </c>
      <c r="M324" s="2" t="s">
        <v>516</v>
      </c>
      <c r="O324" s="4">
        <f>LOOKUP(I324,stats!$A$2:$B$12)</f>
        <v>17</v>
      </c>
      <c r="P324" s="4">
        <f>LOOKUP(J324,stats!$A$2:$B$12)</f>
        <v>11</v>
      </c>
      <c r="Q324" s="4">
        <f>LOOKUP(K324,stats!$A$2:$B$12)</f>
        <v>29</v>
      </c>
      <c r="R324" s="4">
        <f>LOOKUP(L324,stats!$A$2:$B$12)</f>
        <v>23</v>
      </c>
      <c r="S324" s="4">
        <f t="shared" si="64"/>
        <v>124729</v>
      </c>
      <c r="U324" s="2" t="str">
        <f t="shared" si="65"/>
        <v/>
      </c>
      <c r="V324" s="2" t="str">
        <f t="shared" si="65"/>
        <v/>
      </c>
      <c r="W324" s="2" t="str">
        <f t="shared" si="65"/>
        <v/>
      </c>
      <c r="X324" s="2" t="str">
        <f t="shared" si="65"/>
        <v/>
      </c>
      <c r="Y324" s="2" t="str">
        <f t="shared" si="65"/>
        <v>X</v>
      </c>
      <c r="Z324" s="2" t="str">
        <f t="shared" si="65"/>
        <v/>
      </c>
      <c r="AA324" s="2" t="str">
        <f t="shared" si="65"/>
        <v>X</v>
      </c>
      <c r="AB324" s="2" t="str">
        <f t="shared" si="65"/>
        <v/>
      </c>
      <c r="AC324" s="2" t="str">
        <f t="shared" si="65"/>
        <v>X</v>
      </c>
      <c r="AD324" s="2" t="str">
        <f t="shared" si="65"/>
        <v>X</v>
      </c>
      <c r="AE324" s="2" t="str">
        <f t="shared" si="65"/>
        <v/>
      </c>
    </row>
    <row r="325" spans="1:31" x14ac:dyDescent="0.3">
      <c r="A325" s="4" t="s">
        <v>989</v>
      </c>
      <c r="B325" s="2" t="s">
        <v>502</v>
      </c>
      <c r="C325" s="2" t="s">
        <v>517</v>
      </c>
      <c r="D325" s="2" t="s">
        <v>518</v>
      </c>
      <c r="E325" s="5">
        <v>39198</v>
      </c>
      <c r="F325" s="2" t="s">
        <v>161</v>
      </c>
      <c r="G325" s="2"/>
      <c r="H325" s="2" t="s">
        <v>1090</v>
      </c>
      <c r="I325" s="2"/>
      <c r="J325" s="2"/>
      <c r="K325" s="2"/>
      <c r="L325" s="2"/>
      <c r="M325" s="2"/>
    </row>
    <row r="326" spans="1:31" x14ac:dyDescent="0.3">
      <c r="A326" s="4" t="s">
        <v>990</v>
      </c>
      <c r="B326" s="2" t="s">
        <v>502</v>
      </c>
      <c r="C326" s="2" t="s">
        <v>519</v>
      </c>
      <c r="D326" s="2" t="s">
        <v>520</v>
      </c>
      <c r="E326" s="5">
        <v>39360</v>
      </c>
      <c r="F326" s="2" t="s">
        <v>14</v>
      </c>
      <c r="G326" s="2"/>
      <c r="H326" s="2"/>
      <c r="I326" s="2" t="s">
        <v>23</v>
      </c>
      <c r="J326" s="2" t="s">
        <v>30</v>
      </c>
      <c r="K326" s="2" t="s">
        <v>67</v>
      </c>
      <c r="L326" s="2" t="s">
        <v>29</v>
      </c>
      <c r="M326" s="2" t="s">
        <v>19</v>
      </c>
      <c r="O326" s="4">
        <f>LOOKUP(I326,stats!$A$2:$B$12)</f>
        <v>5</v>
      </c>
      <c r="P326" s="4">
        <f>LOOKUP(J326,stats!$A$2:$B$12)</f>
        <v>29</v>
      </c>
      <c r="Q326" s="4">
        <f>LOOKUP(K326,stats!$A$2:$B$12)</f>
        <v>11</v>
      </c>
      <c r="R326" s="4">
        <f>LOOKUP(L326,stats!$A$2:$B$12)</f>
        <v>3</v>
      </c>
      <c r="S326" s="4">
        <f t="shared" ref="S326:S345" si="66">O326*P326*Q326*R326</f>
        <v>4785</v>
      </c>
      <c r="U326" s="2" t="str">
        <f t="shared" ref="U326:AE335" si="67">IF(INT($S326/U$1)=$S326/U$1,"X","")</f>
        <v/>
      </c>
      <c r="V326" s="2" t="str">
        <f t="shared" si="67"/>
        <v>X</v>
      </c>
      <c r="W326" s="2" t="str">
        <f t="shared" si="67"/>
        <v>X</v>
      </c>
      <c r="X326" s="2" t="str">
        <f t="shared" si="67"/>
        <v/>
      </c>
      <c r="Y326" s="2" t="str">
        <f t="shared" si="67"/>
        <v>X</v>
      </c>
      <c r="Z326" s="2" t="str">
        <f t="shared" si="67"/>
        <v/>
      </c>
      <c r="AA326" s="2" t="str">
        <f t="shared" si="67"/>
        <v/>
      </c>
      <c r="AB326" s="2" t="str">
        <f t="shared" si="67"/>
        <v/>
      </c>
      <c r="AC326" s="2" t="str">
        <f t="shared" si="67"/>
        <v/>
      </c>
      <c r="AD326" s="2" t="str">
        <f t="shared" si="67"/>
        <v>X</v>
      </c>
      <c r="AE326" s="2" t="str">
        <f t="shared" si="67"/>
        <v/>
      </c>
    </row>
    <row r="327" spans="1:31" x14ac:dyDescent="0.3">
      <c r="A327" s="4" t="s">
        <v>991</v>
      </c>
      <c r="B327" s="2" t="s">
        <v>502</v>
      </c>
      <c r="C327" s="2" t="s">
        <v>521</v>
      </c>
      <c r="D327" s="2" t="s">
        <v>142</v>
      </c>
      <c r="E327" s="5">
        <v>39394</v>
      </c>
      <c r="F327" s="2" t="s">
        <v>14</v>
      </c>
      <c r="G327" s="2"/>
      <c r="H327" s="2"/>
      <c r="I327" s="2" t="s">
        <v>22</v>
      </c>
      <c r="J327" s="2" t="s">
        <v>67</v>
      </c>
      <c r="K327" s="2" t="s">
        <v>15</v>
      </c>
      <c r="L327" s="2" t="s">
        <v>29</v>
      </c>
      <c r="M327" s="2" t="s">
        <v>19</v>
      </c>
      <c r="O327" s="4">
        <f>LOOKUP(I327,stats!$A$2:$B$12)</f>
        <v>19</v>
      </c>
      <c r="P327" s="4">
        <f>LOOKUP(J327,stats!$A$2:$B$12)</f>
        <v>11</v>
      </c>
      <c r="Q327" s="4">
        <f>LOOKUP(K327,stats!$A$2:$B$12)</f>
        <v>17</v>
      </c>
      <c r="R327" s="4">
        <f>LOOKUP(L327,stats!$A$2:$B$12)</f>
        <v>3</v>
      </c>
      <c r="S327" s="4">
        <f t="shared" si="66"/>
        <v>10659</v>
      </c>
      <c r="U327" s="2" t="str">
        <f t="shared" si="67"/>
        <v/>
      </c>
      <c r="V327" s="2" t="str">
        <f t="shared" si="67"/>
        <v>X</v>
      </c>
      <c r="W327" s="2" t="str">
        <f t="shared" si="67"/>
        <v/>
      </c>
      <c r="X327" s="2" t="str">
        <f t="shared" si="67"/>
        <v/>
      </c>
      <c r="Y327" s="2" t="str">
        <f t="shared" si="67"/>
        <v>X</v>
      </c>
      <c r="Z327" s="2" t="str">
        <f t="shared" si="67"/>
        <v/>
      </c>
      <c r="AA327" s="2" t="str">
        <f t="shared" si="67"/>
        <v>X</v>
      </c>
      <c r="AB327" s="2" t="str">
        <f t="shared" si="67"/>
        <v>X</v>
      </c>
      <c r="AC327" s="2" t="str">
        <f t="shared" si="67"/>
        <v/>
      </c>
      <c r="AD327" s="2" t="str">
        <f t="shared" si="67"/>
        <v/>
      </c>
      <c r="AE327" s="2" t="str">
        <f t="shared" si="67"/>
        <v/>
      </c>
    </row>
    <row r="328" spans="1:31" x14ac:dyDescent="0.3">
      <c r="A328" s="4" t="s">
        <v>992</v>
      </c>
      <c r="B328" s="2" t="s">
        <v>502</v>
      </c>
      <c r="C328" s="2" t="s">
        <v>522</v>
      </c>
      <c r="D328" s="2" t="s">
        <v>523</v>
      </c>
      <c r="E328" s="5">
        <v>39100</v>
      </c>
      <c r="F328" s="2" t="s">
        <v>14</v>
      </c>
      <c r="G328" s="2"/>
      <c r="H328" s="2"/>
      <c r="I328" s="2" t="s">
        <v>34</v>
      </c>
      <c r="J328" s="2" t="s">
        <v>29</v>
      </c>
      <c r="K328" s="2" t="s">
        <v>24</v>
      </c>
      <c r="L328" s="2" t="s">
        <v>22</v>
      </c>
      <c r="M328" s="2" t="s">
        <v>19</v>
      </c>
      <c r="O328" s="4">
        <f>LOOKUP(I328,stats!$A$2:$B$12)</f>
        <v>13</v>
      </c>
      <c r="P328" s="4">
        <f>LOOKUP(J328,stats!$A$2:$B$12)</f>
        <v>3</v>
      </c>
      <c r="Q328" s="4">
        <f>LOOKUP(K328,stats!$A$2:$B$12)</f>
        <v>2</v>
      </c>
      <c r="R328" s="4">
        <f>LOOKUP(L328,stats!$A$2:$B$12)</f>
        <v>19</v>
      </c>
      <c r="S328" s="4">
        <f t="shared" si="66"/>
        <v>1482</v>
      </c>
      <c r="U328" s="2" t="str">
        <f t="shared" si="67"/>
        <v>X</v>
      </c>
      <c r="V328" s="2" t="str">
        <f t="shared" si="67"/>
        <v>X</v>
      </c>
      <c r="W328" s="2" t="str">
        <f t="shared" si="67"/>
        <v/>
      </c>
      <c r="X328" s="2" t="str">
        <f t="shared" si="67"/>
        <v/>
      </c>
      <c r="Y328" s="2" t="str">
        <f t="shared" si="67"/>
        <v/>
      </c>
      <c r="Z328" s="2" t="str">
        <f t="shared" si="67"/>
        <v>X</v>
      </c>
      <c r="AA328" s="2" t="str">
        <f t="shared" si="67"/>
        <v/>
      </c>
      <c r="AB328" s="2" t="str">
        <f t="shared" si="67"/>
        <v>X</v>
      </c>
      <c r="AC328" s="2" t="str">
        <f t="shared" si="67"/>
        <v/>
      </c>
      <c r="AD328" s="2" t="str">
        <f t="shared" si="67"/>
        <v/>
      </c>
      <c r="AE328" s="2" t="str">
        <f t="shared" si="67"/>
        <v/>
      </c>
    </row>
    <row r="329" spans="1:31" x14ac:dyDescent="0.3">
      <c r="A329" s="4" t="s">
        <v>993</v>
      </c>
      <c r="B329" s="2" t="s">
        <v>502</v>
      </c>
      <c r="C329" s="2" t="s">
        <v>524</v>
      </c>
      <c r="D329" s="2" t="s">
        <v>231</v>
      </c>
      <c r="E329" s="5">
        <v>39127</v>
      </c>
      <c r="F329" s="2" t="s">
        <v>14</v>
      </c>
      <c r="G329" s="2"/>
      <c r="H329" s="2"/>
      <c r="I329" s="2" t="s">
        <v>16</v>
      </c>
      <c r="J329" s="2" t="s">
        <v>18</v>
      </c>
      <c r="K329" s="2" t="s">
        <v>15</v>
      </c>
      <c r="L329" s="2" t="s">
        <v>17</v>
      </c>
      <c r="M329" s="2" t="s">
        <v>19</v>
      </c>
      <c r="O329" s="4">
        <f>LOOKUP(I329,stats!$A$2:$B$12)</f>
        <v>23</v>
      </c>
      <c r="P329" s="4">
        <f>LOOKUP(J329,stats!$A$2:$B$12)</f>
        <v>31</v>
      </c>
      <c r="Q329" s="4">
        <f>LOOKUP(K329,stats!$A$2:$B$12)</f>
        <v>17</v>
      </c>
      <c r="R329" s="4">
        <f>LOOKUP(L329,stats!$A$2:$B$12)</f>
        <v>7</v>
      </c>
      <c r="S329" s="4">
        <f t="shared" si="66"/>
        <v>84847</v>
      </c>
      <c r="U329" s="2" t="str">
        <f t="shared" si="67"/>
        <v/>
      </c>
      <c r="V329" s="2" t="str">
        <f t="shared" si="67"/>
        <v/>
      </c>
      <c r="W329" s="2" t="str">
        <f t="shared" si="67"/>
        <v/>
      </c>
      <c r="X329" s="2" t="str">
        <f t="shared" si="67"/>
        <v>X</v>
      </c>
      <c r="Y329" s="2" t="str">
        <f t="shared" si="67"/>
        <v/>
      </c>
      <c r="Z329" s="2" t="str">
        <f t="shared" si="67"/>
        <v/>
      </c>
      <c r="AA329" s="2" t="str">
        <f t="shared" si="67"/>
        <v>X</v>
      </c>
      <c r="AB329" s="2" t="str">
        <f t="shared" si="67"/>
        <v/>
      </c>
      <c r="AC329" s="2" t="str">
        <f t="shared" si="67"/>
        <v>X</v>
      </c>
      <c r="AD329" s="2" t="str">
        <f t="shared" si="67"/>
        <v/>
      </c>
      <c r="AE329" s="2" t="str">
        <f t="shared" si="67"/>
        <v>X</v>
      </c>
    </row>
    <row r="330" spans="1:31" x14ac:dyDescent="0.3">
      <c r="A330" s="4" t="s">
        <v>994</v>
      </c>
      <c r="B330" s="2" t="s">
        <v>502</v>
      </c>
      <c r="C330" s="2" t="s">
        <v>525</v>
      </c>
      <c r="D330" s="2" t="s">
        <v>526</v>
      </c>
      <c r="E330" s="5">
        <v>39358</v>
      </c>
      <c r="F330" s="2" t="s">
        <v>14</v>
      </c>
      <c r="G330" s="2"/>
      <c r="H330" s="2"/>
      <c r="I330" s="2" t="s">
        <v>34</v>
      </c>
      <c r="J330" s="2" t="s">
        <v>22</v>
      </c>
      <c r="K330" s="2" t="s">
        <v>23</v>
      </c>
      <c r="L330" s="2" t="s">
        <v>16</v>
      </c>
      <c r="M330" s="2" t="s">
        <v>19</v>
      </c>
      <c r="O330" s="4">
        <f>LOOKUP(I330,stats!$A$2:$B$12)</f>
        <v>13</v>
      </c>
      <c r="P330" s="4">
        <f>LOOKUP(J330,stats!$A$2:$B$12)</f>
        <v>19</v>
      </c>
      <c r="Q330" s="4">
        <f>LOOKUP(K330,stats!$A$2:$B$12)</f>
        <v>5</v>
      </c>
      <c r="R330" s="4">
        <f>LOOKUP(L330,stats!$A$2:$B$12)</f>
        <v>23</v>
      </c>
      <c r="S330" s="4">
        <f t="shared" si="66"/>
        <v>28405</v>
      </c>
      <c r="U330" s="2" t="str">
        <f t="shared" si="67"/>
        <v/>
      </c>
      <c r="V330" s="2" t="str">
        <f t="shared" si="67"/>
        <v/>
      </c>
      <c r="W330" s="2" t="str">
        <f t="shared" si="67"/>
        <v>X</v>
      </c>
      <c r="X330" s="2" t="str">
        <f t="shared" si="67"/>
        <v/>
      </c>
      <c r="Y330" s="2" t="str">
        <f t="shared" si="67"/>
        <v/>
      </c>
      <c r="Z330" s="2" t="str">
        <f t="shared" si="67"/>
        <v>X</v>
      </c>
      <c r="AA330" s="2" t="str">
        <f t="shared" si="67"/>
        <v/>
      </c>
      <c r="AB330" s="2" t="str">
        <f t="shared" si="67"/>
        <v>X</v>
      </c>
      <c r="AC330" s="2" t="str">
        <f t="shared" si="67"/>
        <v>X</v>
      </c>
      <c r="AD330" s="2" t="str">
        <f t="shared" si="67"/>
        <v/>
      </c>
      <c r="AE330" s="2" t="str">
        <f t="shared" si="67"/>
        <v/>
      </c>
    </row>
    <row r="331" spans="1:31" x14ac:dyDescent="0.3">
      <c r="A331" s="4" t="s">
        <v>995</v>
      </c>
      <c r="B331" s="2" t="s">
        <v>502</v>
      </c>
      <c r="C331" s="2" t="s">
        <v>527</v>
      </c>
      <c r="D331" s="2" t="s">
        <v>528</v>
      </c>
      <c r="E331" s="5">
        <v>39155</v>
      </c>
      <c r="F331" s="2" t="s">
        <v>14</v>
      </c>
      <c r="G331" s="2"/>
      <c r="H331" s="2"/>
      <c r="I331" s="2" t="s">
        <v>15</v>
      </c>
      <c r="J331" s="2" t="s">
        <v>16</v>
      </c>
      <c r="K331" s="2" t="s">
        <v>18</v>
      </c>
      <c r="L331" s="2" t="s">
        <v>22</v>
      </c>
      <c r="M331" s="2" t="s">
        <v>19</v>
      </c>
      <c r="O331" s="4">
        <f>LOOKUP(I331,stats!$A$2:$B$12)</f>
        <v>17</v>
      </c>
      <c r="P331" s="4">
        <f>LOOKUP(J331,stats!$A$2:$B$12)</f>
        <v>23</v>
      </c>
      <c r="Q331" s="4">
        <f>LOOKUP(K331,stats!$A$2:$B$12)</f>
        <v>31</v>
      </c>
      <c r="R331" s="4">
        <f>LOOKUP(L331,stats!$A$2:$B$12)</f>
        <v>19</v>
      </c>
      <c r="S331" s="4">
        <f t="shared" si="66"/>
        <v>230299</v>
      </c>
      <c r="U331" s="2" t="str">
        <f t="shared" si="67"/>
        <v/>
      </c>
      <c r="V331" s="2" t="str">
        <f t="shared" si="67"/>
        <v/>
      </c>
      <c r="W331" s="2" t="str">
        <f t="shared" si="67"/>
        <v/>
      </c>
      <c r="X331" s="2" t="str">
        <f t="shared" si="67"/>
        <v/>
      </c>
      <c r="Y331" s="2" t="str">
        <f t="shared" si="67"/>
        <v/>
      </c>
      <c r="Z331" s="2" t="str">
        <f t="shared" si="67"/>
        <v/>
      </c>
      <c r="AA331" s="2" t="str">
        <f t="shared" si="67"/>
        <v>X</v>
      </c>
      <c r="AB331" s="2" t="str">
        <f t="shared" si="67"/>
        <v>X</v>
      </c>
      <c r="AC331" s="2" t="str">
        <f t="shared" si="67"/>
        <v>X</v>
      </c>
      <c r="AD331" s="2" t="str">
        <f t="shared" si="67"/>
        <v/>
      </c>
      <c r="AE331" s="2" t="str">
        <f t="shared" si="67"/>
        <v>X</v>
      </c>
    </row>
    <row r="332" spans="1:31" x14ac:dyDescent="0.3">
      <c r="A332" s="4" t="s">
        <v>996</v>
      </c>
      <c r="B332" s="2" t="s">
        <v>502</v>
      </c>
      <c r="C332" s="2" t="s">
        <v>527</v>
      </c>
      <c r="D332" s="2" t="s">
        <v>529</v>
      </c>
      <c r="E332" s="5">
        <v>39155</v>
      </c>
      <c r="F332" s="2" t="s">
        <v>14</v>
      </c>
      <c r="G332" s="2"/>
      <c r="H332" s="2"/>
      <c r="I332" s="2" t="s">
        <v>29</v>
      </c>
      <c r="J332" s="2" t="s">
        <v>23</v>
      </c>
      <c r="K332" s="2" t="s">
        <v>24</v>
      </c>
      <c r="L332" s="2" t="s">
        <v>30</v>
      </c>
      <c r="M332" s="2" t="s">
        <v>19</v>
      </c>
      <c r="O332" s="4">
        <f>LOOKUP(I332,stats!$A$2:$B$12)</f>
        <v>3</v>
      </c>
      <c r="P332" s="4">
        <f>LOOKUP(J332,stats!$A$2:$B$12)</f>
        <v>5</v>
      </c>
      <c r="Q332" s="4">
        <f>LOOKUP(K332,stats!$A$2:$B$12)</f>
        <v>2</v>
      </c>
      <c r="R332" s="4">
        <f>LOOKUP(L332,stats!$A$2:$B$12)</f>
        <v>29</v>
      </c>
      <c r="S332" s="4">
        <f t="shared" si="66"/>
        <v>870</v>
      </c>
      <c r="U332" s="2" t="str">
        <f t="shared" si="67"/>
        <v>X</v>
      </c>
      <c r="V332" s="2" t="str">
        <f t="shared" si="67"/>
        <v>X</v>
      </c>
      <c r="W332" s="2" t="str">
        <f t="shared" si="67"/>
        <v>X</v>
      </c>
      <c r="X332" s="2" t="str">
        <f t="shared" si="67"/>
        <v/>
      </c>
      <c r="Y332" s="2" t="str">
        <f t="shared" si="67"/>
        <v/>
      </c>
      <c r="Z332" s="2" t="str">
        <f t="shared" si="67"/>
        <v/>
      </c>
      <c r="AA332" s="2" t="str">
        <f t="shared" si="67"/>
        <v/>
      </c>
      <c r="AB332" s="2" t="str">
        <f t="shared" si="67"/>
        <v/>
      </c>
      <c r="AC332" s="2" t="str">
        <f t="shared" si="67"/>
        <v/>
      </c>
      <c r="AD332" s="2" t="str">
        <f t="shared" si="67"/>
        <v>X</v>
      </c>
      <c r="AE332" s="2" t="str">
        <f t="shared" si="67"/>
        <v/>
      </c>
    </row>
    <row r="333" spans="1:31" x14ac:dyDescent="0.3">
      <c r="A333" s="4" t="s">
        <v>997</v>
      </c>
      <c r="B333" s="2" t="s">
        <v>502</v>
      </c>
      <c r="C333" s="2" t="s">
        <v>530</v>
      </c>
      <c r="D333" s="2" t="s">
        <v>21</v>
      </c>
      <c r="E333" s="5">
        <v>39343</v>
      </c>
      <c r="F333" s="2" t="s">
        <v>14</v>
      </c>
      <c r="G333" s="2"/>
      <c r="H333" s="2"/>
      <c r="I333" s="2" t="s">
        <v>18</v>
      </c>
      <c r="J333" s="2" t="s">
        <v>16</v>
      </c>
      <c r="K333" s="2" t="s">
        <v>15</v>
      </c>
      <c r="L333" s="2" t="s">
        <v>24</v>
      </c>
      <c r="M333" s="2" t="s">
        <v>19</v>
      </c>
      <c r="O333" s="4">
        <f>LOOKUP(I333,stats!$A$2:$B$12)</f>
        <v>31</v>
      </c>
      <c r="P333" s="4">
        <f>LOOKUP(J333,stats!$A$2:$B$12)</f>
        <v>23</v>
      </c>
      <c r="Q333" s="4">
        <f>LOOKUP(K333,stats!$A$2:$B$12)</f>
        <v>17</v>
      </c>
      <c r="R333" s="4">
        <f>LOOKUP(L333,stats!$A$2:$B$12)</f>
        <v>2</v>
      </c>
      <c r="S333" s="4">
        <f t="shared" si="66"/>
        <v>24242</v>
      </c>
      <c r="U333" s="2" t="str">
        <f t="shared" si="67"/>
        <v>X</v>
      </c>
      <c r="V333" s="2" t="str">
        <f t="shared" si="67"/>
        <v/>
      </c>
      <c r="W333" s="2" t="str">
        <f t="shared" si="67"/>
        <v/>
      </c>
      <c r="X333" s="2" t="str">
        <f t="shared" si="67"/>
        <v/>
      </c>
      <c r="Y333" s="2" t="str">
        <f t="shared" si="67"/>
        <v/>
      </c>
      <c r="Z333" s="2" t="str">
        <f t="shared" si="67"/>
        <v/>
      </c>
      <c r="AA333" s="2" t="str">
        <f t="shared" si="67"/>
        <v>X</v>
      </c>
      <c r="AB333" s="2" t="str">
        <f t="shared" si="67"/>
        <v/>
      </c>
      <c r="AC333" s="2" t="str">
        <f t="shared" si="67"/>
        <v>X</v>
      </c>
      <c r="AD333" s="2" t="str">
        <f t="shared" si="67"/>
        <v/>
      </c>
      <c r="AE333" s="2" t="str">
        <f t="shared" si="67"/>
        <v>X</v>
      </c>
    </row>
    <row r="334" spans="1:31" x14ac:dyDescent="0.3">
      <c r="A334" s="4" t="s">
        <v>998</v>
      </c>
      <c r="B334" s="2" t="s">
        <v>502</v>
      </c>
      <c r="C334" s="2" t="s">
        <v>531</v>
      </c>
      <c r="D334" s="2" t="s">
        <v>99</v>
      </c>
      <c r="E334" s="5">
        <v>39443</v>
      </c>
      <c r="F334" s="2" t="s">
        <v>14</v>
      </c>
      <c r="G334" s="2"/>
      <c r="H334" s="2"/>
      <c r="I334" s="2" t="s">
        <v>24</v>
      </c>
      <c r="J334" s="2" t="s">
        <v>16</v>
      </c>
      <c r="K334" s="2" t="s">
        <v>34</v>
      </c>
      <c r="L334" s="2" t="s">
        <v>30</v>
      </c>
      <c r="M334" s="2" t="s">
        <v>19</v>
      </c>
      <c r="O334" s="4">
        <f>LOOKUP(I334,stats!$A$2:$B$12)</f>
        <v>2</v>
      </c>
      <c r="P334" s="4">
        <f>LOOKUP(J334,stats!$A$2:$B$12)</f>
        <v>23</v>
      </c>
      <c r="Q334" s="4">
        <f>LOOKUP(K334,stats!$A$2:$B$12)</f>
        <v>13</v>
      </c>
      <c r="R334" s="4">
        <f>LOOKUP(L334,stats!$A$2:$B$12)</f>
        <v>29</v>
      </c>
      <c r="S334" s="4">
        <f t="shared" si="66"/>
        <v>17342</v>
      </c>
      <c r="U334" s="2" t="str">
        <f t="shared" si="67"/>
        <v>X</v>
      </c>
      <c r="V334" s="2" t="str">
        <f t="shared" si="67"/>
        <v/>
      </c>
      <c r="W334" s="2" t="str">
        <f t="shared" si="67"/>
        <v/>
      </c>
      <c r="X334" s="2" t="str">
        <f t="shared" si="67"/>
        <v/>
      </c>
      <c r="Y334" s="2" t="str">
        <f t="shared" si="67"/>
        <v/>
      </c>
      <c r="Z334" s="2" t="str">
        <f t="shared" si="67"/>
        <v>X</v>
      </c>
      <c r="AA334" s="2" t="str">
        <f t="shared" si="67"/>
        <v/>
      </c>
      <c r="AB334" s="2" t="str">
        <f t="shared" si="67"/>
        <v/>
      </c>
      <c r="AC334" s="2" t="str">
        <f t="shared" si="67"/>
        <v>X</v>
      </c>
      <c r="AD334" s="2" t="str">
        <f t="shared" si="67"/>
        <v>X</v>
      </c>
      <c r="AE334" s="2" t="str">
        <f t="shared" si="67"/>
        <v/>
      </c>
    </row>
    <row r="335" spans="1:31" x14ac:dyDescent="0.3">
      <c r="A335" s="4" t="s">
        <v>999</v>
      </c>
      <c r="B335" s="2" t="s">
        <v>502</v>
      </c>
      <c r="C335" s="2" t="s">
        <v>532</v>
      </c>
      <c r="D335" s="2" t="s">
        <v>480</v>
      </c>
      <c r="E335" s="5">
        <v>39419</v>
      </c>
      <c r="F335" s="2" t="s">
        <v>14</v>
      </c>
      <c r="G335" s="2"/>
      <c r="H335" s="2"/>
      <c r="I335" s="2" t="s">
        <v>29</v>
      </c>
      <c r="J335" s="2" t="s">
        <v>23</v>
      </c>
      <c r="K335" s="2" t="s">
        <v>17</v>
      </c>
      <c r="L335" s="2" t="s">
        <v>30</v>
      </c>
      <c r="M335" s="2" t="s">
        <v>19</v>
      </c>
      <c r="O335" s="4">
        <f>LOOKUP(I335,stats!$A$2:$B$12)</f>
        <v>3</v>
      </c>
      <c r="P335" s="4">
        <f>LOOKUP(J335,stats!$A$2:$B$12)</f>
        <v>5</v>
      </c>
      <c r="Q335" s="4">
        <f>LOOKUP(K335,stats!$A$2:$B$12)</f>
        <v>7</v>
      </c>
      <c r="R335" s="4">
        <f>LOOKUP(L335,stats!$A$2:$B$12)</f>
        <v>29</v>
      </c>
      <c r="S335" s="4">
        <f t="shared" si="66"/>
        <v>3045</v>
      </c>
      <c r="U335" s="2" t="str">
        <f t="shared" si="67"/>
        <v/>
      </c>
      <c r="V335" s="2" t="str">
        <f t="shared" si="67"/>
        <v>X</v>
      </c>
      <c r="W335" s="2" t="str">
        <f t="shared" si="67"/>
        <v>X</v>
      </c>
      <c r="X335" s="2" t="str">
        <f t="shared" si="67"/>
        <v>X</v>
      </c>
      <c r="Y335" s="2" t="str">
        <f t="shared" si="67"/>
        <v/>
      </c>
      <c r="Z335" s="2" t="str">
        <f t="shared" si="67"/>
        <v/>
      </c>
      <c r="AA335" s="2" t="str">
        <f t="shared" si="67"/>
        <v/>
      </c>
      <c r="AB335" s="2" t="str">
        <f t="shared" si="67"/>
        <v/>
      </c>
      <c r="AC335" s="2" t="str">
        <f t="shared" si="67"/>
        <v/>
      </c>
      <c r="AD335" s="2" t="str">
        <f t="shared" si="67"/>
        <v>X</v>
      </c>
      <c r="AE335" s="2" t="str">
        <f t="shared" si="67"/>
        <v/>
      </c>
    </row>
    <row r="336" spans="1:31" x14ac:dyDescent="0.3">
      <c r="A336" s="4" t="s">
        <v>1000</v>
      </c>
      <c r="B336" s="2" t="s">
        <v>502</v>
      </c>
      <c r="C336" s="2" t="s">
        <v>533</v>
      </c>
      <c r="D336" s="2" t="s">
        <v>534</v>
      </c>
      <c r="E336" s="5">
        <v>39339</v>
      </c>
      <c r="F336" s="2" t="s">
        <v>14</v>
      </c>
      <c r="G336" s="2"/>
      <c r="H336" s="2"/>
      <c r="I336" s="2" t="s">
        <v>15</v>
      </c>
      <c r="J336" s="2" t="s">
        <v>16</v>
      </c>
      <c r="K336" s="2" t="s">
        <v>18</v>
      </c>
      <c r="L336" s="2" t="s">
        <v>22</v>
      </c>
      <c r="M336" s="2" t="s">
        <v>19</v>
      </c>
      <c r="O336" s="4">
        <f>LOOKUP(I336,stats!$A$2:$B$12)</f>
        <v>17</v>
      </c>
      <c r="P336" s="4">
        <f>LOOKUP(J336,stats!$A$2:$B$12)</f>
        <v>23</v>
      </c>
      <c r="Q336" s="4">
        <f>LOOKUP(K336,stats!$A$2:$B$12)</f>
        <v>31</v>
      </c>
      <c r="R336" s="4">
        <f>LOOKUP(L336,stats!$A$2:$B$12)</f>
        <v>19</v>
      </c>
      <c r="S336" s="4">
        <f t="shared" si="66"/>
        <v>230299</v>
      </c>
      <c r="U336" s="2" t="str">
        <f t="shared" ref="U336:AE345" si="68">IF(INT($S336/U$1)=$S336/U$1,"X","")</f>
        <v/>
      </c>
      <c r="V336" s="2" t="str">
        <f t="shared" si="68"/>
        <v/>
      </c>
      <c r="W336" s="2" t="str">
        <f t="shared" si="68"/>
        <v/>
      </c>
      <c r="X336" s="2" t="str">
        <f t="shared" si="68"/>
        <v/>
      </c>
      <c r="Y336" s="2" t="str">
        <f t="shared" si="68"/>
        <v/>
      </c>
      <c r="Z336" s="2" t="str">
        <f t="shared" si="68"/>
        <v/>
      </c>
      <c r="AA336" s="2" t="str">
        <f t="shared" si="68"/>
        <v>X</v>
      </c>
      <c r="AB336" s="2" t="str">
        <f t="shared" si="68"/>
        <v>X</v>
      </c>
      <c r="AC336" s="2" t="str">
        <f t="shared" si="68"/>
        <v>X</v>
      </c>
      <c r="AD336" s="2" t="str">
        <f t="shared" si="68"/>
        <v/>
      </c>
      <c r="AE336" s="2" t="str">
        <f t="shared" si="68"/>
        <v>X</v>
      </c>
    </row>
    <row r="337" spans="1:31" x14ac:dyDescent="0.3">
      <c r="A337" s="4" t="s">
        <v>1001</v>
      </c>
      <c r="B337" s="2" t="s">
        <v>502</v>
      </c>
      <c r="C337" s="2" t="s">
        <v>535</v>
      </c>
      <c r="D337" s="2" t="s">
        <v>536</v>
      </c>
      <c r="E337" s="5">
        <v>39117</v>
      </c>
      <c r="F337" s="2" t="s">
        <v>14</v>
      </c>
      <c r="G337" s="2"/>
      <c r="H337" s="2"/>
      <c r="I337" s="2" t="s">
        <v>15</v>
      </c>
      <c r="J337" s="2" t="s">
        <v>16</v>
      </c>
      <c r="K337" s="2" t="s">
        <v>18</v>
      </c>
      <c r="L337" s="2" t="s">
        <v>17</v>
      </c>
      <c r="M337" s="2" t="s">
        <v>19</v>
      </c>
      <c r="O337" s="4">
        <f>LOOKUP(I337,stats!$A$2:$B$12)</f>
        <v>17</v>
      </c>
      <c r="P337" s="4">
        <f>LOOKUP(J337,stats!$A$2:$B$12)</f>
        <v>23</v>
      </c>
      <c r="Q337" s="4">
        <f>LOOKUP(K337,stats!$A$2:$B$12)</f>
        <v>31</v>
      </c>
      <c r="R337" s="4">
        <f>LOOKUP(L337,stats!$A$2:$B$12)</f>
        <v>7</v>
      </c>
      <c r="S337" s="4">
        <f t="shared" si="66"/>
        <v>84847</v>
      </c>
      <c r="U337" s="2" t="str">
        <f t="shared" si="68"/>
        <v/>
      </c>
      <c r="V337" s="2" t="str">
        <f t="shared" si="68"/>
        <v/>
      </c>
      <c r="W337" s="2" t="str">
        <f t="shared" si="68"/>
        <v/>
      </c>
      <c r="X337" s="2" t="str">
        <f t="shared" si="68"/>
        <v>X</v>
      </c>
      <c r="Y337" s="2" t="str">
        <f t="shared" si="68"/>
        <v/>
      </c>
      <c r="Z337" s="2" t="str">
        <f t="shared" si="68"/>
        <v/>
      </c>
      <c r="AA337" s="2" t="str">
        <f t="shared" si="68"/>
        <v>X</v>
      </c>
      <c r="AB337" s="2" t="str">
        <f t="shared" si="68"/>
        <v/>
      </c>
      <c r="AC337" s="2" t="str">
        <f t="shared" si="68"/>
        <v>X</v>
      </c>
      <c r="AD337" s="2" t="str">
        <f t="shared" si="68"/>
        <v/>
      </c>
      <c r="AE337" s="2" t="str">
        <f t="shared" si="68"/>
        <v>X</v>
      </c>
    </row>
    <row r="338" spans="1:31" x14ac:dyDescent="0.3">
      <c r="A338" s="4" t="s">
        <v>1002</v>
      </c>
      <c r="B338" s="2" t="s">
        <v>502</v>
      </c>
      <c r="C338" s="2" t="s">
        <v>537</v>
      </c>
      <c r="D338" s="2" t="s">
        <v>538</v>
      </c>
      <c r="E338" s="5">
        <v>39464</v>
      </c>
      <c r="F338" s="2" t="s">
        <v>14</v>
      </c>
      <c r="G338" s="2" t="s">
        <v>161</v>
      </c>
      <c r="H338" s="2"/>
      <c r="I338" s="2" t="s">
        <v>18</v>
      </c>
      <c r="J338" s="2" t="s">
        <v>15</v>
      </c>
      <c r="K338" s="2" t="s">
        <v>16</v>
      </c>
      <c r="L338" s="2" t="s">
        <v>34</v>
      </c>
      <c r="M338" s="2" t="s">
        <v>19</v>
      </c>
      <c r="O338" s="4">
        <f>LOOKUP(I338,stats!$A$2:$B$12)</f>
        <v>31</v>
      </c>
      <c r="P338" s="4">
        <f>LOOKUP(J338,stats!$A$2:$B$12)</f>
        <v>17</v>
      </c>
      <c r="Q338" s="4">
        <f>LOOKUP(K338,stats!$A$2:$B$12)</f>
        <v>23</v>
      </c>
      <c r="R338" s="4">
        <f>LOOKUP(L338,stats!$A$2:$B$12)</f>
        <v>13</v>
      </c>
      <c r="S338" s="4">
        <f t="shared" si="66"/>
        <v>157573</v>
      </c>
      <c r="U338" s="2" t="str">
        <f t="shared" si="68"/>
        <v/>
      </c>
      <c r="V338" s="2" t="str">
        <f t="shared" si="68"/>
        <v/>
      </c>
      <c r="W338" s="2" t="str">
        <f t="shared" si="68"/>
        <v/>
      </c>
      <c r="X338" s="2" t="str">
        <f t="shared" si="68"/>
        <v/>
      </c>
      <c r="Y338" s="2" t="str">
        <f t="shared" si="68"/>
        <v/>
      </c>
      <c r="Z338" s="2" t="str">
        <f t="shared" si="68"/>
        <v>X</v>
      </c>
      <c r="AA338" s="2" t="str">
        <f t="shared" si="68"/>
        <v>X</v>
      </c>
      <c r="AB338" s="2" t="str">
        <f t="shared" si="68"/>
        <v/>
      </c>
      <c r="AC338" s="2" t="str">
        <f t="shared" si="68"/>
        <v>X</v>
      </c>
      <c r="AD338" s="2" t="str">
        <f t="shared" si="68"/>
        <v/>
      </c>
      <c r="AE338" s="2" t="str">
        <f t="shared" si="68"/>
        <v>X</v>
      </c>
    </row>
    <row r="339" spans="1:31" x14ac:dyDescent="0.3">
      <c r="A339" s="4" t="s">
        <v>1003</v>
      </c>
      <c r="B339" s="2" t="s">
        <v>502</v>
      </c>
      <c r="C339" s="2" t="s">
        <v>539</v>
      </c>
      <c r="D339" s="2" t="s">
        <v>540</v>
      </c>
      <c r="E339" s="5">
        <v>39463</v>
      </c>
      <c r="F339" s="2" t="s">
        <v>14</v>
      </c>
      <c r="G339" s="2"/>
      <c r="H339" s="2"/>
      <c r="I339" s="2" t="s">
        <v>16</v>
      </c>
      <c r="J339" s="2" t="s">
        <v>15</v>
      </c>
      <c r="K339" s="2" t="s">
        <v>18</v>
      </c>
      <c r="L339" s="2" t="s">
        <v>67</v>
      </c>
      <c r="M339" s="2" t="s">
        <v>19</v>
      </c>
      <c r="N339" s="26"/>
      <c r="O339" s="4">
        <f>LOOKUP(I339,stats!$A$2:$B$12)</f>
        <v>23</v>
      </c>
      <c r="P339" s="4">
        <f>LOOKUP(J339,stats!$A$2:$B$12)</f>
        <v>17</v>
      </c>
      <c r="Q339" s="4">
        <f>LOOKUP(K339,stats!$A$2:$B$12)</f>
        <v>31</v>
      </c>
      <c r="R339" s="4">
        <f>LOOKUP(L339,stats!$A$2:$B$12)</f>
        <v>11</v>
      </c>
      <c r="S339" s="4">
        <f t="shared" si="66"/>
        <v>133331</v>
      </c>
      <c r="U339" s="2" t="str">
        <f t="shared" si="68"/>
        <v/>
      </c>
      <c r="V339" s="2" t="str">
        <f t="shared" si="68"/>
        <v/>
      </c>
      <c r="W339" s="2" t="str">
        <f t="shared" si="68"/>
        <v/>
      </c>
      <c r="X339" s="2" t="str">
        <f t="shared" si="68"/>
        <v/>
      </c>
      <c r="Y339" s="2" t="str">
        <f t="shared" si="68"/>
        <v>X</v>
      </c>
      <c r="Z339" s="2" t="str">
        <f t="shared" si="68"/>
        <v/>
      </c>
      <c r="AA339" s="2" t="str">
        <f t="shared" si="68"/>
        <v>X</v>
      </c>
      <c r="AB339" s="2" t="str">
        <f t="shared" si="68"/>
        <v/>
      </c>
      <c r="AC339" s="2" t="str">
        <f t="shared" si="68"/>
        <v>X</v>
      </c>
      <c r="AD339" s="2" t="str">
        <f t="shared" si="68"/>
        <v/>
      </c>
      <c r="AE339" s="2" t="str">
        <f t="shared" si="68"/>
        <v>X</v>
      </c>
    </row>
    <row r="340" spans="1:31" x14ac:dyDescent="0.3">
      <c r="A340" s="4" t="s">
        <v>1004</v>
      </c>
      <c r="B340" s="2" t="s">
        <v>502</v>
      </c>
      <c r="C340" s="2" t="s">
        <v>541</v>
      </c>
      <c r="D340" s="2" t="s">
        <v>542</v>
      </c>
      <c r="E340" s="5">
        <v>39398</v>
      </c>
      <c r="F340" s="2" t="s">
        <v>14</v>
      </c>
      <c r="G340" s="2"/>
      <c r="H340" s="2"/>
      <c r="I340" s="2" t="s">
        <v>15</v>
      </c>
      <c r="J340" s="2" t="s">
        <v>16</v>
      </c>
      <c r="K340" s="2" t="s">
        <v>22</v>
      </c>
      <c r="L340" s="2" t="s">
        <v>67</v>
      </c>
      <c r="M340" s="2" t="s">
        <v>19</v>
      </c>
      <c r="O340" s="4">
        <f>LOOKUP(I340,stats!$A$2:$B$12)</f>
        <v>17</v>
      </c>
      <c r="P340" s="4">
        <f>LOOKUP(J340,stats!$A$2:$B$12)</f>
        <v>23</v>
      </c>
      <c r="Q340" s="4">
        <f>LOOKUP(K340,stats!$A$2:$B$12)</f>
        <v>19</v>
      </c>
      <c r="R340" s="4">
        <f>LOOKUP(L340,stats!$A$2:$B$12)</f>
        <v>11</v>
      </c>
      <c r="S340" s="4">
        <f t="shared" si="66"/>
        <v>81719</v>
      </c>
      <c r="U340" s="2" t="str">
        <f t="shared" si="68"/>
        <v/>
      </c>
      <c r="V340" s="2" t="str">
        <f t="shared" si="68"/>
        <v/>
      </c>
      <c r="W340" s="2" t="str">
        <f t="shared" si="68"/>
        <v/>
      </c>
      <c r="X340" s="2" t="str">
        <f t="shared" si="68"/>
        <v/>
      </c>
      <c r="Y340" s="2" t="str">
        <f t="shared" si="68"/>
        <v>X</v>
      </c>
      <c r="Z340" s="2" t="str">
        <f t="shared" si="68"/>
        <v/>
      </c>
      <c r="AA340" s="2" t="str">
        <f t="shared" si="68"/>
        <v>X</v>
      </c>
      <c r="AB340" s="2" t="str">
        <f t="shared" si="68"/>
        <v>X</v>
      </c>
      <c r="AC340" s="2" t="str">
        <f t="shared" si="68"/>
        <v>X</v>
      </c>
      <c r="AD340" s="2" t="str">
        <f t="shared" si="68"/>
        <v/>
      </c>
      <c r="AE340" s="2" t="str">
        <f t="shared" si="68"/>
        <v/>
      </c>
    </row>
    <row r="341" spans="1:31" x14ac:dyDescent="0.3">
      <c r="A341" s="4" t="s">
        <v>1005</v>
      </c>
      <c r="B341" s="2" t="s">
        <v>502</v>
      </c>
      <c r="C341" s="2" t="s">
        <v>543</v>
      </c>
      <c r="D341" s="2" t="s">
        <v>544</v>
      </c>
      <c r="E341" s="5">
        <v>39415</v>
      </c>
      <c r="F341" s="2" t="s">
        <v>14</v>
      </c>
      <c r="G341" s="2"/>
      <c r="H341" s="2"/>
      <c r="I341" s="2" t="s">
        <v>15</v>
      </c>
      <c r="J341" s="2" t="s">
        <v>18</v>
      </c>
      <c r="K341" s="2" t="s">
        <v>16</v>
      </c>
      <c r="L341" s="2" t="s">
        <v>34</v>
      </c>
      <c r="M341" s="2" t="s">
        <v>19</v>
      </c>
      <c r="O341" s="4">
        <f>LOOKUP(I341,stats!$A$2:$B$12)</f>
        <v>17</v>
      </c>
      <c r="P341" s="4">
        <f>LOOKUP(J341,stats!$A$2:$B$12)</f>
        <v>31</v>
      </c>
      <c r="Q341" s="4">
        <f>LOOKUP(K341,stats!$A$2:$B$12)</f>
        <v>23</v>
      </c>
      <c r="R341" s="4">
        <f>LOOKUP(L341,stats!$A$2:$B$12)</f>
        <v>13</v>
      </c>
      <c r="S341" s="4">
        <f t="shared" si="66"/>
        <v>157573</v>
      </c>
      <c r="U341" s="2" t="str">
        <f t="shared" si="68"/>
        <v/>
      </c>
      <c r="V341" s="2" t="str">
        <f t="shared" si="68"/>
        <v/>
      </c>
      <c r="W341" s="2" t="str">
        <f t="shared" si="68"/>
        <v/>
      </c>
      <c r="X341" s="2" t="str">
        <f t="shared" si="68"/>
        <v/>
      </c>
      <c r="Y341" s="2" t="str">
        <f t="shared" si="68"/>
        <v/>
      </c>
      <c r="Z341" s="2" t="str">
        <f t="shared" si="68"/>
        <v>X</v>
      </c>
      <c r="AA341" s="2" t="str">
        <f t="shared" si="68"/>
        <v>X</v>
      </c>
      <c r="AB341" s="2" t="str">
        <f t="shared" si="68"/>
        <v/>
      </c>
      <c r="AC341" s="2" t="str">
        <f t="shared" si="68"/>
        <v>X</v>
      </c>
      <c r="AD341" s="2" t="str">
        <f t="shared" si="68"/>
        <v/>
      </c>
      <c r="AE341" s="2" t="str">
        <f t="shared" si="68"/>
        <v>X</v>
      </c>
    </row>
    <row r="342" spans="1:31" x14ac:dyDescent="0.3">
      <c r="A342" s="4" t="s">
        <v>1006</v>
      </c>
      <c r="B342" s="2" t="s">
        <v>502</v>
      </c>
      <c r="C342" s="2" t="s">
        <v>545</v>
      </c>
      <c r="D342" s="2" t="s">
        <v>546</v>
      </c>
      <c r="E342" s="5">
        <v>39395</v>
      </c>
      <c r="F342" s="2" t="s">
        <v>14</v>
      </c>
      <c r="G342" s="2"/>
      <c r="H342" s="2"/>
      <c r="I342" s="2" t="s">
        <v>24</v>
      </c>
      <c r="J342" s="2" t="s">
        <v>18</v>
      </c>
      <c r="K342" s="2" t="s">
        <v>15</v>
      </c>
      <c r="L342" s="2" t="s">
        <v>30</v>
      </c>
      <c r="M342" s="2" t="s">
        <v>19</v>
      </c>
      <c r="O342" s="4">
        <f>LOOKUP(I342,stats!$A$2:$B$12)</f>
        <v>2</v>
      </c>
      <c r="P342" s="4">
        <f>LOOKUP(J342,stats!$A$2:$B$12)</f>
        <v>31</v>
      </c>
      <c r="Q342" s="4">
        <f>LOOKUP(K342,stats!$A$2:$B$12)</f>
        <v>17</v>
      </c>
      <c r="R342" s="4">
        <f>LOOKUP(L342,stats!$A$2:$B$12)</f>
        <v>29</v>
      </c>
      <c r="S342" s="4">
        <f t="shared" si="66"/>
        <v>30566</v>
      </c>
      <c r="U342" s="2" t="str">
        <f t="shared" si="68"/>
        <v>X</v>
      </c>
      <c r="V342" s="2" t="str">
        <f t="shared" si="68"/>
        <v/>
      </c>
      <c r="W342" s="2" t="str">
        <f t="shared" si="68"/>
        <v/>
      </c>
      <c r="X342" s="2" t="str">
        <f t="shared" si="68"/>
        <v/>
      </c>
      <c r="Y342" s="2" t="str">
        <f t="shared" si="68"/>
        <v/>
      </c>
      <c r="Z342" s="2" t="str">
        <f t="shared" si="68"/>
        <v/>
      </c>
      <c r="AA342" s="2" t="str">
        <f t="shared" si="68"/>
        <v>X</v>
      </c>
      <c r="AB342" s="2" t="str">
        <f t="shared" si="68"/>
        <v/>
      </c>
      <c r="AC342" s="2" t="str">
        <f t="shared" si="68"/>
        <v/>
      </c>
      <c r="AD342" s="2" t="str">
        <f t="shared" si="68"/>
        <v>X</v>
      </c>
      <c r="AE342" s="2" t="str">
        <f t="shared" si="68"/>
        <v>X</v>
      </c>
    </row>
    <row r="343" spans="1:31" x14ac:dyDescent="0.3">
      <c r="A343" s="4" t="s">
        <v>1007</v>
      </c>
      <c r="B343" s="2" t="s">
        <v>502</v>
      </c>
      <c r="C343" s="2" t="s">
        <v>547</v>
      </c>
      <c r="D343" s="2" t="s">
        <v>548</v>
      </c>
      <c r="E343" s="5">
        <v>39257</v>
      </c>
      <c r="F343" s="2" t="s">
        <v>14</v>
      </c>
      <c r="G343" s="2"/>
      <c r="H343" s="2"/>
      <c r="I343" s="2" t="s">
        <v>24</v>
      </c>
      <c r="J343" s="2" t="s">
        <v>18</v>
      </c>
      <c r="K343" s="2" t="s">
        <v>23</v>
      </c>
      <c r="L343" s="2" t="s">
        <v>34</v>
      </c>
      <c r="M343" s="2" t="s">
        <v>19</v>
      </c>
      <c r="O343" s="4">
        <f>LOOKUP(I343,stats!$A$2:$B$12)</f>
        <v>2</v>
      </c>
      <c r="P343" s="4">
        <f>LOOKUP(J343,stats!$A$2:$B$12)</f>
        <v>31</v>
      </c>
      <c r="Q343" s="4">
        <f>LOOKUP(K343,stats!$A$2:$B$12)</f>
        <v>5</v>
      </c>
      <c r="R343" s="4">
        <f>LOOKUP(L343,stats!$A$2:$B$12)</f>
        <v>13</v>
      </c>
      <c r="S343" s="4">
        <f t="shared" si="66"/>
        <v>4030</v>
      </c>
      <c r="U343" s="2" t="str">
        <f t="shared" si="68"/>
        <v>X</v>
      </c>
      <c r="V343" s="2" t="str">
        <f t="shared" si="68"/>
        <v/>
      </c>
      <c r="W343" s="2" t="str">
        <f t="shared" si="68"/>
        <v>X</v>
      </c>
      <c r="X343" s="2" t="str">
        <f t="shared" si="68"/>
        <v/>
      </c>
      <c r="Y343" s="2" t="str">
        <f t="shared" si="68"/>
        <v/>
      </c>
      <c r="Z343" s="2" t="str">
        <f t="shared" si="68"/>
        <v>X</v>
      </c>
      <c r="AA343" s="2" t="str">
        <f t="shared" si="68"/>
        <v/>
      </c>
      <c r="AB343" s="2" t="str">
        <f t="shared" si="68"/>
        <v/>
      </c>
      <c r="AC343" s="2" t="str">
        <f t="shared" si="68"/>
        <v/>
      </c>
      <c r="AD343" s="2" t="str">
        <f t="shared" si="68"/>
        <v/>
      </c>
      <c r="AE343" s="2" t="str">
        <f t="shared" si="68"/>
        <v>X</v>
      </c>
    </row>
    <row r="344" spans="1:31" x14ac:dyDescent="0.3">
      <c r="A344" s="4" t="s">
        <v>1008</v>
      </c>
      <c r="B344" s="2" t="s">
        <v>502</v>
      </c>
      <c r="C344" s="2" t="s">
        <v>549</v>
      </c>
      <c r="D344" s="2" t="s">
        <v>550</v>
      </c>
      <c r="E344" s="5">
        <v>39169</v>
      </c>
      <c r="F344" s="2" t="s">
        <v>14</v>
      </c>
      <c r="G344" s="2"/>
      <c r="H344" s="2"/>
      <c r="I344" s="2" t="s">
        <v>15</v>
      </c>
      <c r="J344" s="2" t="s">
        <v>16</v>
      </c>
      <c r="K344" s="2" t="s">
        <v>23</v>
      </c>
      <c r="L344" s="2" t="s">
        <v>67</v>
      </c>
      <c r="M344" s="2" t="s">
        <v>19</v>
      </c>
      <c r="N344" s="4"/>
      <c r="O344" s="4">
        <f>LOOKUP(I344,stats!$A$2:$B$12)</f>
        <v>17</v>
      </c>
      <c r="P344" s="4">
        <f>LOOKUP(J344,stats!$A$2:$B$12)</f>
        <v>23</v>
      </c>
      <c r="Q344" s="4">
        <f>LOOKUP(K344,stats!$A$2:$B$12)</f>
        <v>5</v>
      </c>
      <c r="R344" s="4">
        <f>LOOKUP(L344,stats!$A$2:$B$12)</f>
        <v>11</v>
      </c>
      <c r="S344" s="4">
        <f t="shared" si="66"/>
        <v>21505</v>
      </c>
      <c r="U344" s="2" t="str">
        <f t="shared" si="68"/>
        <v/>
      </c>
      <c r="V344" s="2" t="str">
        <f t="shared" si="68"/>
        <v/>
      </c>
      <c r="W344" s="2" t="str">
        <f t="shared" si="68"/>
        <v>X</v>
      </c>
      <c r="X344" s="2" t="str">
        <f t="shared" si="68"/>
        <v/>
      </c>
      <c r="Y344" s="2" t="str">
        <f t="shared" si="68"/>
        <v>X</v>
      </c>
      <c r="Z344" s="2" t="str">
        <f t="shared" si="68"/>
        <v/>
      </c>
      <c r="AA344" s="2" t="str">
        <f t="shared" si="68"/>
        <v>X</v>
      </c>
      <c r="AB344" s="2" t="str">
        <f t="shared" si="68"/>
        <v/>
      </c>
      <c r="AC344" s="2" t="str">
        <f t="shared" si="68"/>
        <v>X</v>
      </c>
      <c r="AD344" s="2" t="str">
        <f t="shared" si="68"/>
        <v/>
      </c>
      <c r="AE344" s="2" t="str">
        <f t="shared" si="68"/>
        <v/>
      </c>
    </row>
    <row r="345" spans="1:31" x14ac:dyDescent="0.3">
      <c r="A345" s="4" t="s">
        <v>1009</v>
      </c>
      <c r="B345" s="2" t="s">
        <v>502</v>
      </c>
      <c r="C345" s="2" t="s">
        <v>551</v>
      </c>
      <c r="D345" s="2" t="s">
        <v>552</v>
      </c>
      <c r="E345" s="5">
        <v>39151</v>
      </c>
      <c r="F345" s="2" t="s">
        <v>14</v>
      </c>
      <c r="G345" s="2"/>
      <c r="H345" s="2"/>
      <c r="I345" s="2" t="s">
        <v>24</v>
      </c>
      <c r="J345" s="2" t="s">
        <v>18</v>
      </c>
      <c r="K345" s="2" t="s">
        <v>30</v>
      </c>
      <c r="L345" s="2" t="s">
        <v>16</v>
      </c>
      <c r="M345" s="2" t="s">
        <v>19</v>
      </c>
      <c r="N345" s="4"/>
      <c r="O345" s="4">
        <f>LOOKUP(I345,stats!$A$2:$B$12)</f>
        <v>2</v>
      </c>
      <c r="P345" s="4">
        <f>LOOKUP(J345,stats!$A$2:$B$12)</f>
        <v>31</v>
      </c>
      <c r="Q345" s="4">
        <f>LOOKUP(K345,stats!$A$2:$B$12)</f>
        <v>29</v>
      </c>
      <c r="R345" s="4">
        <f>LOOKUP(L345,stats!$A$2:$B$12)</f>
        <v>23</v>
      </c>
      <c r="S345" s="4">
        <f t="shared" si="66"/>
        <v>41354</v>
      </c>
      <c r="U345" s="2" t="str">
        <f t="shared" si="68"/>
        <v>X</v>
      </c>
      <c r="V345" s="2" t="str">
        <f t="shared" si="68"/>
        <v/>
      </c>
      <c r="W345" s="2" t="str">
        <f t="shared" si="68"/>
        <v/>
      </c>
      <c r="X345" s="2" t="str">
        <f t="shared" si="68"/>
        <v/>
      </c>
      <c r="Y345" s="2" t="str">
        <f t="shared" si="68"/>
        <v/>
      </c>
      <c r="Z345" s="2" t="str">
        <f t="shared" si="68"/>
        <v/>
      </c>
      <c r="AA345" s="2" t="str">
        <f t="shared" si="68"/>
        <v/>
      </c>
      <c r="AB345" s="2" t="str">
        <f t="shared" si="68"/>
        <v/>
      </c>
      <c r="AC345" s="2" t="str">
        <f t="shared" si="68"/>
        <v>X</v>
      </c>
      <c r="AD345" s="2" t="str">
        <f t="shared" si="68"/>
        <v>X</v>
      </c>
      <c r="AE345" s="2" t="str">
        <f t="shared" si="68"/>
        <v>X</v>
      </c>
    </row>
    <row r="346" spans="1:31" x14ac:dyDescent="0.3">
      <c r="N346" s="4"/>
    </row>
  </sheetData>
  <sortState ref="A2:AE346">
    <sortCondition ref="B2:B346"/>
    <sortCondition ref="C2:C34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9C2C-6CD6-4ECE-B9B1-EA406EC8B79C}">
  <dimension ref="A1:V290"/>
  <sheetViews>
    <sheetView tabSelected="1" zoomScale="160" zoomScaleNormal="160" workbookViewId="0">
      <pane ySplit="10" topLeftCell="A140" activePane="bottomLeft" state="frozen"/>
      <selection pane="bottomLeft" activeCell="Q148" sqref="Q148"/>
    </sheetView>
  </sheetViews>
  <sheetFormatPr baseColWidth="10" defaultColWidth="11.5" defaultRowHeight="13.8" x14ac:dyDescent="0.3"/>
  <cols>
    <col min="1" max="1" width="6.5" style="39" bestFit="1" customWidth="1"/>
    <col min="2" max="2" width="26.125" style="40" bestFit="1" customWidth="1"/>
    <col min="3" max="3" width="15.25" style="40" bestFit="1" customWidth="1"/>
    <col min="4" max="4" width="8.875" style="40" bestFit="1" customWidth="1"/>
    <col min="5" max="8" width="3" style="40" bestFit="1" customWidth="1"/>
    <col min="9" max="9" width="7" style="40" bestFit="1" customWidth="1"/>
    <col min="10" max="10" width="7.625" style="40" customWidth="1"/>
    <col min="11" max="21" width="5.875" style="40" customWidth="1"/>
    <col min="22" max="22" width="7.75" style="40" customWidth="1"/>
    <col min="23" max="16384" width="11.5" style="40"/>
  </cols>
  <sheetData>
    <row r="1" spans="1:22" ht="13.05" x14ac:dyDescent="0.3">
      <c r="K1" s="41">
        <v>2</v>
      </c>
      <c r="L1" s="41">
        <v>3</v>
      </c>
      <c r="M1" s="42">
        <v>5</v>
      </c>
      <c r="N1" s="41">
        <v>7</v>
      </c>
      <c r="O1" s="41">
        <v>11</v>
      </c>
      <c r="P1" s="41">
        <v>13</v>
      </c>
      <c r="Q1" s="43">
        <v>17</v>
      </c>
      <c r="R1" s="43">
        <v>19</v>
      </c>
      <c r="S1" s="42">
        <v>23</v>
      </c>
      <c r="T1" s="42">
        <v>29</v>
      </c>
      <c r="U1" s="43">
        <v>31</v>
      </c>
    </row>
    <row r="2" spans="1:22" ht="13.05" x14ac:dyDescent="0.3">
      <c r="K2" s="44">
        <f>SUM(K3:K10)/stats!$C$2</f>
        <v>0.98888888888888893</v>
      </c>
      <c r="L2" s="44">
        <f>SUM(L3:L10)/stats!$C$3</f>
        <v>1</v>
      </c>
      <c r="M2" s="44">
        <f>SUM(M3:M10)/stats!$C$4</f>
        <v>1.0263157894736843</v>
      </c>
      <c r="N2" s="44">
        <f>SUM(N3:N10)/stats!$C$5</f>
        <v>0.96875</v>
      </c>
      <c r="O2" s="44">
        <f>SUM(O3:O10)/stats!$C$6</f>
        <v>1.0363636363636364</v>
      </c>
      <c r="P2" s="44">
        <f>SUM(P3:P10)/stats!$C$7</f>
        <v>1</v>
      </c>
      <c r="Q2" s="44">
        <f>SUM(Q3:Q10)/stats!$C$8</f>
        <v>1</v>
      </c>
      <c r="R2" s="44">
        <f>SUM(R3:R10)/stats!$C$9</f>
        <v>0.956989247311828</v>
      </c>
      <c r="S2" s="44">
        <f>SUM(S3:S10)/stats!$C$10</f>
        <v>1.0162601626016261</v>
      </c>
      <c r="T2" s="44">
        <f>SUM(T3:T10)/stats!$C$11</f>
        <v>1</v>
      </c>
      <c r="U2" s="44">
        <f>SUM(U3:U10)/stats!$C$12</f>
        <v>1.0062893081761006</v>
      </c>
    </row>
    <row r="3" spans="1:22" ht="13.05" x14ac:dyDescent="0.3">
      <c r="J3" s="45" t="s">
        <v>1080</v>
      </c>
      <c r="K3" s="41">
        <f>COUNTIF(K11:K290,"S1")/2</f>
        <v>16</v>
      </c>
      <c r="L3" s="41">
        <f>COUNTIF(L11:L290,"S1")</f>
        <v>24</v>
      </c>
      <c r="M3" s="41">
        <f>COUNTIF(M11:M290,"S1")</f>
        <v>23</v>
      </c>
      <c r="N3" s="41">
        <f>COUNTIF(N11:N290,"S1")</f>
        <v>0</v>
      </c>
      <c r="O3" s="41">
        <f>COUNTIF(O11:O290,"S1")</f>
        <v>14</v>
      </c>
      <c r="P3" s="41">
        <f>COUNTIF(P11:P290,"S1")</f>
        <v>0</v>
      </c>
      <c r="Q3" s="41">
        <f>COUNTIF(Q11:Q290,"S1")/2</f>
        <v>22.5</v>
      </c>
      <c r="R3" s="41">
        <f>COUNTIF(R11:R290,"S1")</f>
        <v>23</v>
      </c>
      <c r="S3" s="41">
        <f>COUNTIF(S11:S290,"S1")/2</f>
        <v>17</v>
      </c>
      <c r="T3" s="41">
        <f>COUNTIF(T11:T290,"S1")/2</f>
        <v>17</v>
      </c>
      <c r="U3" s="41">
        <f>COUNTIF(U11:U290,"S1")/2</f>
        <v>22</v>
      </c>
      <c r="V3" s="45" t="s">
        <v>1080</v>
      </c>
    </row>
    <row r="4" spans="1:22" ht="13.05" x14ac:dyDescent="0.3">
      <c r="J4" s="45" t="s">
        <v>1081</v>
      </c>
      <c r="K4" s="41">
        <f>COUNTIF(K11:K290,"S1")/2</f>
        <v>16</v>
      </c>
      <c r="L4" s="46"/>
      <c r="M4" s="46"/>
      <c r="N4" s="46"/>
      <c r="O4" s="46"/>
      <c r="P4" s="46"/>
      <c r="Q4" s="41">
        <f>COUNTIF(Q11:Q290,"S1")/2</f>
        <v>22.5</v>
      </c>
      <c r="R4" s="46"/>
      <c r="S4" s="41">
        <f>COUNTIF(S11:S290,"S1")/2</f>
        <v>17</v>
      </c>
      <c r="T4" s="41">
        <f>COUNTIF(T11:T290,"S1")/2</f>
        <v>17</v>
      </c>
      <c r="U4" s="41">
        <f>COUNTIF(U11:U290,"S1")/2</f>
        <v>22</v>
      </c>
      <c r="V4" s="45" t="s">
        <v>1081</v>
      </c>
    </row>
    <row r="5" spans="1:22" ht="13.05" x14ac:dyDescent="0.3">
      <c r="J5" s="45" t="s">
        <v>1087</v>
      </c>
      <c r="K5" s="41">
        <f>COUNTIF(K11:K290,"S2")/2</f>
        <v>14</v>
      </c>
      <c r="L5" s="41">
        <f>COUNTIF(L11:L290,"S2")</f>
        <v>20</v>
      </c>
      <c r="M5" s="41">
        <f>COUNTIF(M11:M290,"S2")</f>
        <v>19</v>
      </c>
      <c r="N5" s="41">
        <f>COUNTIF(N11:N290,"S2")</f>
        <v>21</v>
      </c>
      <c r="O5" s="41">
        <f>COUNTIF(O11:O290,"S2")</f>
        <v>13</v>
      </c>
      <c r="P5" s="41">
        <f>COUNTIF(P11:P290,"S2")</f>
        <v>16</v>
      </c>
      <c r="Q5" s="41">
        <f>COUNTIF(Q11:Q290,"S2")/2</f>
        <v>21</v>
      </c>
      <c r="R5" s="41">
        <f>COUNTIF(R11:R290,"S2")</f>
        <v>21</v>
      </c>
      <c r="S5" s="41">
        <f>COUNTIF(S11:S290,"S2")/2</f>
        <v>16.5</v>
      </c>
      <c r="T5" s="41">
        <f>COUNTIF(T11:T290,"S2")/2</f>
        <v>14</v>
      </c>
      <c r="U5" s="41">
        <f>COUNTIF(U11:U290,"S2")/2</f>
        <v>19</v>
      </c>
      <c r="V5" s="45" t="s">
        <v>1087</v>
      </c>
    </row>
    <row r="6" spans="1:22" ht="13.05" x14ac:dyDescent="0.3">
      <c r="J6" s="45" t="s">
        <v>1086</v>
      </c>
      <c r="K6" s="41">
        <f>COUNTIF(K11:K290,"S2")/2</f>
        <v>14</v>
      </c>
      <c r="L6" s="46"/>
      <c r="M6" s="46"/>
      <c r="N6" s="46"/>
      <c r="O6" s="46"/>
      <c r="P6" s="46"/>
      <c r="Q6" s="41">
        <f>COUNTIF(Q11:Q290,"S2")/2</f>
        <v>21</v>
      </c>
      <c r="R6" s="46"/>
      <c r="S6" s="41">
        <f>COUNTIF(S11:S290,"S2")/2</f>
        <v>16.5</v>
      </c>
      <c r="T6" s="41">
        <f>COUNTIF(T11:T290,"S2")/2</f>
        <v>14</v>
      </c>
      <c r="U6" s="41">
        <f>COUNTIF(U11:U290,"S2")/2</f>
        <v>19</v>
      </c>
      <c r="V6" s="45" t="s">
        <v>1086</v>
      </c>
    </row>
    <row r="7" spans="1:22" ht="13.05" x14ac:dyDescent="0.3">
      <c r="J7" s="45" t="s">
        <v>1085</v>
      </c>
      <c r="K7" s="41">
        <f>COUNTIF(K11:K290,"S3")/2</f>
        <v>14.5</v>
      </c>
      <c r="L7" s="41">
        <f>COUNTIF(L11:L290,"S3")/2</f>
        <v>19</v>
      </c>
      <c r="M7" s="41">
        <f>COUNTIF(M11:M290,"S3")</f>
        <v>17</v>
      </c>
      <c r="N7" s="41">
        <f>COUNTIF(N11:N290,"S3")</f>
        <v>20</v>
      </c>
      <c r="O7" s="41">
        <f>COUNTIF(O11:O290,"S3")</f>
        <v>15</v>
      </c>
      <c r="P7" s="41">
        <f>COUNTIF(P11:P290,"S3")</f>
        <v>0</v>
      </c>
      <c r="Q7" s="41">
        <f>COUNTIF(Q11:Q290,"S3")/2</f>
        <v>20</v>
      </c>
      <c r="R7" s="41">
        <f>COUNTIF(R11:R290,"S3")</f>
        <v>22</v>
      </c>
      <c r="S7" s="41">
        <f>COUNTIF(S11:S290,"S3")/2</f>
        <v>14.5</v>
      </c>
      <c r="T7" s="41">
        <f>COUNTIF(T11:T290,"S3")/2</f>
        <v>15</v>
      </c>
      <c r="U7" s="41">
        <f>COUNTIF(U11:U290,"S3")/2</f>
        <v>20</v>
      </c>
      <c r="V7" s="45" t="s">
        <v>1085</v>
      </c>
    </row>
    <row r="8" spans="1:22" ht="13.05" x14ac:dyDescent="0.3">
      <c r="J8" s="45" t="s">
        <v>1084</v>
      </c>
      <c r="K8" s="41">
        <f>COUNTIF(K11:K290,"S3")/2</f>
        <v>14.5</v>
      </c>
      <c r="L8" s="41">
        <f>COUNTIF(L11:L290,"S3")/2</f>
        <v>19</v>
      </c>
      <c r="M8" s="46"/>
      <c r="N8" s="46"/>
      <c r="O8" s="46"/>
      <c r="P8" s="46"/>
      <c r="Q8" s="41">
        <f>COUNTIF(Q11:Q290,"S3")/2</f>
        <v>20</v>
      </c>
      <c r="R8" s="46"/>
      <c r="S8" s="41">
        <f>COUNTIF(S11:S290,"S3")/2</f>
        <v>14.5</v>
      </c>
      <c r="T8" s="41">
        <f>COUNTIF(T11:T290,"S3")/2</f>
        <v>15</v>
      </c>
      <c r="U8" s="41">
        <f>COUNTIF(U11:U290,"S3")/2</f>
        <v>20</v>
      </c>
      <c r="V8" s="45" t="s">
        <v>1084</v>
      </c>
    </row>
    <row r="9" spans="1:22" ht="13.05" x14ac:dyDescent="0.3">
      <c r="J9" s="45" t="s">
        <v>1083</v>
      </c>
      <c r="K9" s="46"/>
      <c r="L9" s="41">
        <f>COUNTIF(L11:L290,"S4")/2</f>
        <v>21</v>
      </c>
      <c r="M9" s="41">
        <f>COUNTIF(M11:M290,"S4")</f>
        <v>19</v>
      </c>
      <c r="N9" s="41">
        <f>COUNTIF(N11:N290,"S4")</f>
        <v>21</v>
      </c>
      <c r="O9" s="41">
        <f>COUNTIF(O11:O290,"S4")</f>
        <v>15</v>
      </c>
      <c r="P9" s="41">
        <f>COUNTIF(P11:P290,"S4")</f>
        <v>20</v>
      </c>
      <c r="Q9" s="41">
        <f>COUNTIF(Q11:Q290,"S4")/2</f>
        <v>21</v>
      </c>
      <c r="R9" s="41">
        <f>COUNTIF(R11:R290,"S4")</f>
        <v>23</v>
      </c>
      <c r="S9" s="41">
        <f>COUNTIF(S11:S290,"S4")/2</f>
        <v>14.5</v>
      </c>
      <c r="T9" s="41">
        <f>COUNTIF(T11:T290,"S4")/2</f>
        <v>14.5</v>
      </c>
      <c r="U9" s="41">
        <f>COUNTIF(U11:U290,"S4")/2</f>
        <v>19</v>
      </c>
      <c r="V9" s="45" t="s">
        <v>1083</v>
      </c>
    </row>
    <row r="10" spans="1:22" x14ac:dyDescent="0.3">
      <c r="A10" s="39" t="s">
        <v>0</v>
      </c>
      <c r="B10" s="40" t="s">
        <v>1</v>
      </c>
      <c r="C10" s="40" t="s">
        <v>2</v>
      </c>
      <c r="D10" s="40" t="s">
        <v>3</v>
      </c>
      <c r="E10" s="40" t="s">
        <v>1015</v>
      </c>
      <c r="F10" s="40" t="s">
        <v>1016</v>
      </c>
      <c r="G10" s="40" t="s">
        <v>1017</v>
      </c>
      <c r="H10" s="40" t="s">
        <v>1018</v>
      </c>
      <c r="J10" s="45" t="s">
        <v>1082</v>
      </c>
      <c r="K10" s="46"/>
      <c r="L10" s="41">
        <f>COUNTIF(L11:L290,"S4")/2</f>
        <v>21</v>
      </c>
      <c r="M10" s="46"/>
      <c r="N10" s="46"/>
      <c r="O10" s="46"/>
      <c r="P10" s="46"/>
      <c r="Q10" s="41">
        <f>COUNTIF(Q11:Q290,"S4")/2</f>
        <v>21</v>
      </c>
      <c r="R10" s="46"/>
      <c r="S10" s="41">
        <f>COUNTIF(S11:S290,"S4")/2</f>
        <v>14.5</v>
      </c>
      <c r="T10" s="41">
        <f>COUNTIF(T11:T290,"S4")/2</f>
        <v>14.5</v>
      </c>
      <c r="U10" s="41">
        <f>COUNTIF(U11:U290,"S4")/2</f>
        <v>19</v>
      </c>
      <c r="V10" s="45" t="s">
        <v>1082</v>
      </c>
    </row>
    <row r="11" spans="1:22" s="48" customFormat="1" x14ac:dyDescent="0.3">
      <c r="A11" s="47" t="s">
        <v>11</v>
      </c>
      <c r="B11" s="48" t="s">
        <v>12</v>
      </c>
      <c r="C11" s="48" t="s">
        <v>13</v>
      </c>
      <c r="D11" s="48" t="s">
        <v>14</v>
      </c>
      <c r="E11" s="48">
        <v>17</v>
      </c>
      <c r="F11" s="48">
        <v>23</v>
      </c>
      <c r="G11" s="48">
        <v>7</v>
      </c>
      <c r="H11" s="48">
        <v>31</v>
      </c>
      <c r="I11" s="48">
        <v>84847</v>
      </c>
      <c r="K11" s="49" t="s">
        <v>19</v>
      </c>
      <c r="L11" s="49" t="s">
        <v>19</v>
      </c>
      <c r="M11" s="49" t="s">
        <v>19</v>
      </c>
      <c r="N11" s="49" t="s">
        <v>1021</v>
      </c>
      <c r="O11" s="49" t="s">
        <v>19</v>
      </c>
      <c r="P11" s="49"/>
      <c r="Q11" s="49" t="s">
        <v>1022</v>
      </c>
      <c r="R11" s="49" t="s">
        <v>19</v>
      </c>
      <c r="S11" s="49" t="s">
        <v>1020</v>
      </c>
      <c r="T11" s="49" t="s">
        <v>19</v>
      </c>
      <c r="U11" s="49" t="s">
        <v>1019</v>
      </c>
    </row>
    <row r="12" spans="1:22" s="48" customFormat="1" x14ac:dyDescent="0.3">
      <c r="A12" s="47" t="s">
        <v>11</v>
      </c>
      <c r="B12" s="48" t="s">
        <v>20</v>
      </c>
      <c r="C12" s="48" t="s">
        <v>21</v>
      </c>
      <c r="D12" s="48" t="s">
        <v>14</v>
      </c>
      <c r="E12" s="48">
        <v>17</v>
      </c>
      <c r="F12" s="48">
        <v>19</v>
      </c>
      <c r="G12" s="48">
        <v>5</v>
      </c>
      <c r="H12" s="48">
        <v>2</v>
      </c>
      <c r="I12" s="48">
        <v>3230</v>
      </c>
      <c r="K12" s="49" t="s">
        <v>1019</v>
      </c>
      <c r="L12" s="49" t="s">
        <v>19</v>
      </c>
      <c r="M12" s="49" t="s">
        <v>1020</v>
      </c>
      <c r="N12" s="49" t="s">
        <v>19</v>
      </c>
      <c r="O12" s="49" t="s">
        <v>19</v>
      </c>
      <c r="P12" s="49" t="s">
        <v>19</v>
      </c>
      <c r="Q12" s="49" t="s">
        <v>1021</v>
      </c>
      <c r="R12" s="49" t="s">
        <v>1022</v>
      </c>
      <c r="S12" s="49" t="s">
        <v>19</v>
      </c>
      <c r="T12" s="49" t="s">
        <v>19</v>
      </c>
      <c r="U12" s="49" t="s">
        <v>19</v>
      </c>
    </row>
    <row r="13" spans="1:22" s="48" customFormat="1" x14ac:dyDescent="0.3">
      <c r="A13" s="47" t="s">
        <v>11</v>
      </c>
      <c r="B13" s="48" t="s">
        <v>27</v>
      </c>
      <c r="C13" s="48" t="s">
        <v>28</v>
      </c>
      <c r="D13" s="48" t="s">
        <v>14</v>
      </c>
      <c r="E13" s="48">
        <v>3</v>
      </c>
      <c r="F13" s="48">
        <v>17</v>
      </c>
      <c r="G13" s="48">
        <v>19</v>
      </c>
      <c r="H13" s="48">
        <v>29</v>
      </c>
      <c r="I13" s="48">
        <v>28101</v>
      </c>
      <c r="K13" s="49" t="s">
        <v>19</v>
      </c>
      <c r="L13" s="49" t="s">
        <v>1021</v>
      </c>
      <c r="M13" s="49" t="s">
        <v>19</v>
      </c>
      <c r="N13" s="49" t="s">
        <v>19</v>
      </c>
      <c r="O13" s="49" t="s">
        <v>19</v>
      </c>
      <c r="P13" s="49" t="s">
        <v>19</v>
      </c>
      <c r="Q13" s="49" t="s">
        <v>1019</v>
      </c>
      <c r="R13" s="49" t="s">
        <v>1022</v>
      </c>
      <c r="S13" s="49" t="s">
        <v>19</v>
      </c>
      <c r="T13" s="49" t="s">
        <v>1020</v>
      </c>
      <c r="U13" s="49" t="s">
        <v>19</v>
      </c>
    </row>
    <row r="14" spans="1:22" s="48" customFormat="1" x14ac:dyDescent="0.3">
      <c r="A14" s="47" t="s">
        <v>11</v>
      </c>
      <c r="B14" s="48" t="s">
        <v>31</v>
      </c>
      <c r="C14" s="48" t="s">
        <v>32</v>
      </c>
      <c r="D14" s="48" t="s">
        <v>14</v>
      </c>
      <c r="E14" s="48">
        <v>2</v>
      </c>
      <c r="F14" s="48">
        <v>29</v>
      </c>
      <c r="G14" s="48">
        <v>3</v>
      </c>
      <c r="H14" s="48">
        <v>5</v>
      </c>
      <c r="I14" s="48">
        <v>870</v>
      </c>
      <c r="K14" s="49" t="s">
        <v>1019</v>
      </c>
      <c r="L14" s="49" t="s">
        <v>1022</v>
      </c>
      <c r="N14" s="49" t="s">
        <v>19</v>
      </c>
      <c r="O14" s="49" t="s">
        <v>19</v>
      </c>
      <c r="P14" s="49" t="s">
        <v>19</v>
      </c>
      <c r="Q14" s="49" t="s">
        <v>19</v>
      </c>
      <c r="R14" s="49" t="s">
        <v>19</v>
      </c>
      <c r="S14" s="49" t="s">
        <v>19</v>
      </c>
      <c r="T14" s="49" t="s">
        <v>1020</v>
      </c>
      <c r="U14" s="49" t="s">
        <v>1021</v>
      </c>
    </row>
    <row r="15" spans="1:22" s="48" customFormat="1" x14ac:dyDescent="0.3">
      <c r="A15" s="47" t="s">
        <v>11</v>
      </c>
      <c r="B15" s="48" t="s">
        <v>31</v>
      </c>
      <c r="C15" s="48" t="s">
        <v>33</v>
      </c>
      <c r="D15" s="48" t="s">
        <v>14</v>
      </c>
      <c r="E15" s="48">
        <v>2</v>
      </c>
      <c r="F15" s="48">
        <v>3</v>
      </c>
      <c r="G15" s="48">
        <v>29</v>
      </c>
      <c r="H15" s="48">
        <v>13</v>
      </c>
      <c r="I15" s="48">
        <v>2262</v>
      </c>
      <c r="K15" s="49" t="s">
        <v>1021</v>
      </c>
      <c r="L15" s="49" t="s">
        <v>1022</v>
      </c>
      <c r="M15" s="49" t="s">
        <v>19</v>
      </c>
      <c r="N15" s="49" t="s">
        <v>19</v>
      </c>
      <c r="O15" s="49" t="s">
        <v>19</v>
      </c>
      <c r="P15" s="49" t="s">
        <v>1019</v>
      </c>
      <c r="Q15" s="49" t="s">
        <v>19</v>
      </c>
      <c r="R15" s="49" t="s">
        <v>19</v>
      </c>
      <c r="S15" s="49" t="s">
        <v>19</v>
      </c>
      <c r="T15" s="49" t="s">
        <v>1020</v>
      </c>
      <c r="U15" s="49" t="s">
        <v>19</v>
      </c>
    </row>
    <row r="16" spans="1:22" s="48" customFormat="1" x14ac:dyDescent="0.3">
      <c r="A16" s="47" t="s">
        <v>11</v>
      </c>
      <c r="B16" s="48" t="s">
        <v>35</v>
      </c>
      <c r="C16" s="48" t="s">
        <v>36</v>
      </c>
      <c r="D16" s="48" t="s">
        <v>14</v>
      </c>
      <c r="E16" s="48">
        <v>2</v>
      </c>
      <c r="F16" s="48">
        <v>3</v>
      </c>
      <c r="G16" s="48">
        <v>5</v>
      </c>
      <c r="H16" s="48">
        <v>29</v>
      </c>
      <c r="I16" s="48">
        <v>870</v>
      </c>
      <c r="K16" s="49" t="s">
        <v>1019</v>
      </c>
      <c r="L16" s="49" t="s">
        <v>1022</v>
      </c>
      <c r="M16" s="49" t="s">
        <v>1021</v>
      </c>
      <c r="N16" s="49" t="s">
        <v>19</v>
      </c>
      <c r="O16" s="49" t="s">
        <v>19</v>
      </c>
      <c r="P16" s="49" t="s">
        <v>19</v>
      </c>
      <c r="Q16" s="49" t="s">
        <v>19</v>
      </c>
      <c r="R16" s="49" t="s">
        <v>19</v>
      </c>
      <c r="S16" s="49" t="s">
        <v>19</v>
      </c>
      <c r="T16" s="49" t="s">
        <v>1020</v>
      </c>
      <c r="U16" s="49"/>
    </row>
    <row r="17" spans="1:21" s="48" customFormat="1" x14ac:dyDescent="0.3">
      <c r="A17" s="47" t="s">
        <v>11</v>
      </c>
      <c r="B17" s="48" t="s">
        <v>37</v>
      </c>
      <c r="C17" s="48" t="s">
        <v>38</v>
      </c>
      <c r="D17" s="48" t="s">
        <v>14</v>
      </c>
      <c r="E17" s="48">
        <v>17</v>
      </c>
      <c r="F17" s="48">
        <v>29</v>
      </c>
      <c r="G17" s="48">
        <v>5</v>
      </c>
      <c r="H17" s="48">
        <v>19</v>
      </c>
      <c r="I17" s="48">
        <v>46835</v>
      </c>
      <c r="K17" s="49" t="s">
        <v>19</v>
      </c>
      <c r="L17" s="49" t="s">
        <v>19</v>
      </c>
      <c r="M17" s="49" t="s">
        <v>1021</v>
      </c>
      <c r="N17" s="49" t="s">
        <v>19</v>
      </c>
      <c r="O17" s="49" t="s">
        <v>19</v>
      </c>
      <c r="P17" s="49" t="s">
        <v>19</v>
      </c>
      <c r="Q17" s="49" t="s">
        <v>1020</v>
      </c>
      <c r="R17" s="49" t="s">
        <v>1019</v>
      </c>
      <c r="S17" s="49" t="s">
        <v>19</v>
      </c>
      <c r="T17" s="49" t="s">
        <v>1022</v>
      </c>
      <c r="U17" s="49" t="s">
        <v>19</v>
      </c>
    </row>
    <row r="18" spans="1:21" s="48" customFormat="1" x14ac:dyDescent="0.3">
      <c r="A18" s="47" t="s">
        <v>11</v>
      </c>
      <c r="B18" s="48" t="s">
        <v>39</v>
      </c>
      <c r="C18" s="48" t="s">
        <v>40</v>
      </c>
      <c r="D18" s="48" t="s">
        <v>14</v>
      </c>
      <c r="E18" s="48">
        <v>19</v>
      </c>
      <c r="F18" s="48">
        <v>17</v>
      </c>
      <c r="G18" s="48">
        <v>23</v>
      </c>
      <c r="H18" s="48">
        <v>2</v>
      </c>
      <c r="I18" s="48">
        <v>14858</v>
      </c>
      <c r="K18" s="49" t="s">
        <v>1021</v>
      </c>
      <c r="L18" s="49" t="s">
        <v>19</v>
      </c>
      <c r="M18" s="49" t="s">
        <v>19</v>
      </c>
      <c r="N18" s="49" t="s">
        <v>19</v>
      </c>
      <c r="O18" s="49" t="s">
        <v>19</v>
      </c>
      <c r="P18" s="49" t="s">
        <v>19</v>
      </c>
      <c r="Q18" s="49" t="s">
        <v>1022</v>
      </c>
      <c r="R18" s="49" t="s">
        <v>1019</v>
      </c>
      <c r="S18" s="49" t="s">
        <v>1020</v>
      </c>
      <c r="T18" s="49" t="s">
        <v>19</v>
      </c>
      <c r="U18" s="49" t="s">
        <v>19</v>
      </c>
    </row>
    <row r="19" spans="1:21" s="48" customFormat="1" x14ac:dyDescent="0.3">
      <c r="A19" s="47" t="s">
        <v>11</v>
      </c>
      <c r="B19" s="48" t="s">
        <v>41</v>
      </c>
      <c r="C19" s="48" t="s">
        <v>42</v>
      </c>
      <c r="D19" s="48" t="s">
        <v>14</v>
      </c>
      <c r="E19" s="48">
        <v>5</v>
      </c>
      <c r="F19" s="48">
        <v>7</v>
      </c>
      <c r="G19" s="48">
        <v>3</v>
      </c>
      <c r="H19" s="48">
        <v>31</v>
      </c>
      <c r="I19" s="48">
        <v>3255</v>
      </c>
      <c r="K19" s="49" t="s">
        <v>19</v>
      </c>
      <c r="L19" s="49" t="s">
        <v>1021</v>
      </c>
      <c r="M19" s="49" t="s">
        <v>1019</v>
      </c>
      <c r="N19" s="49" t="s">
        <v>1022</v>
      </c>
      <c r="O19" s="49" t="s">
        <v>19</v>
      </c>
      <c r="P19" s="49" t="s">
        <v>19</v>
      </c>
      <c r="Q19" s="49" t="s">
        <v>19</v>
      </c>
      <c r="R19" s="49" t="s">
        <v>19</v>
      </c>
      <c r="S19" s="49" t="s">
        <v>19</v>
      </c>
      <c r="T19" s="49" t="s">
        <v>19</v>
      </c>
      <c r="U19" s="49" t="s">
        <v>1020</v>
      </c>
    </row>
    <row r="20" spans="1:21" s="48" customFormat="1" x14ac:dyDescent="0.3">
      <c r="A20" s="47" t="s">
        <v>11</v>
      </c>
      <c r="B20" s="48" t="s">
        <v>47</v>
      </c>
      <c r="C20" s="48" t="s">
        <v>48</v>
      </c>
      <c r="D20" s="48" t="s">
        <v>14</v>
      </c>
      <c r="E20" s="48">
        <v>2</v>
      </c>
      <c r="F20" s="48">
        <v>29</v>
      </c>
      <c r="G20" s="48">
        <v>31</v>
      </c>
      <c r="H20" s="48">
        <v>3</v>
      </c>
      <c r="I20" s="48">
        <v>5394</v>
      </c>
      <c r="K20" s="49" t="s">
        <v>1020</v>
      </c>
      <c r="L20" s="49" t="s">
        <v>1022</v>
      </c>
      <c r="M20" s="49" t="s">
        <v>19</v>
      </c>
      <c r="N20" s="49" t="s">
        <v>19</v>
      </c>
      <c r="O20" s="49" t="s">
        <v>19</v>
      </c>
      <c r="P20" s="49" t="s">
        <v>19</v>
      </c>
      <c r="Q20" s="49" t="s">
        <v>19</v>
      </c>
      <c r="R20" s="49" t="s">
        <v>19</v>
      </c>
      <c r="S20" s="49" t="s">
        <v>19</v>
      </c>
      <c r="T20" s="49" t="s">
        <v>1019</v>
      </c>
      <c r="U20" s="49" t="s">
        <v>1021</v>
      </c>
    </row>
    <row r="21" spans="1:21" s="48" customFormat="1" x14ac:dyDescent="0.3">
      <c r="A21" s="47" t="s">
        <v>11</v>
      </c>
      <c r="B21" s="48" t="s">
        <v>49</v>
      </c>
      <c r="C21" s="48" t="s">
        <v>40</v>
      </c>
      <c r="D21" s="48" t="s">
        <v>14</v>
      </c>
      <c r="E21" s="48">
        <v>17</v>
      </c>
      <c r="F21" s="48">
        <v>23</v>
      </c>
      <c r="G21" s="48">
        <v>19</v>
      </c>
      <c r="H21" s="48">
        <v>31</v>
      </c>
      <c r="I21" s="48">
        <v>230299</v>
      </c>
      <c r="K21" s="49" t="s">
        <v>19</v>
      </c>
      <c r="L21" s="49" t="s">
        <v>19</v>
      </c>
      <c r="M21" s="49" t="s">
        <v>19</v>
      </c>
      <c r="N21" s="49" t="s">
        <v>19</v>
      </c>
      <c r="O21" s="49" t="s">
        <v>19</v>
      </c>
      <c r="P21" s="49" t="s">
        <v>19</v>
      </c>
      <c r="Q21" s="49" t="s">
        <v>1022</v>
      </c>
      <c r="R21" s="49" t="s">
        <v>1020</v>
      </c>
      <c r="S21" s="49" t="s">
        <v>1019</v>
      </c>
      <c r="T21" s="49" t="s">
        <v>19</v>
      </c>
      <c r="U21" s="49" t="s">
        <v>1021</v>
      </c>
    </row>
    <row r="22" spans="1:21" s="48" customFormat="1" x14ac:dyDescent="0.3">
      <c r="A22" s="47" t="s">
        <v>11</v>
      </c>
      <c r="B22" s="48" t="s">
        <v>50</v>
      </c>
      <c r="C22" s="48" t="s">
        <v>51</v>
      </c>
      <c r="D22" s="48" t="s">
        <v>14</v>
      </c>
      <c r="E22" s="48">
        <v>17</v>
      </c>
      <c r="F22" s="48">
        <v>19</v>
      </c>
      <c r="G22" s="48">
        <v>7</v>
      </c>
      <c r="H22" s="48">
        <v>3</v>
      </c>
      <c r="I22" s="48">
        <v>6783</v>
      </c>
      <c r="K22" s="49" t="s">
        <v>19</v>
      </c>
      <c r="L22" s="49" t="s">
        <v>1021</v>
      </c>
      <c r="M22" s="49" t="s">
        <v>19</v>
      </c>
      <c r="N22" s="49" t="s">
        <v>1019</v>
      </c>
      <c r="O22" s="49" t="s">
        <v>19</v>
      </c>
      <c r="P22" s="49" t="s">
        <v>19</v>
      </c>
      <c r="Q22" s="49" t="s">
        <v>1020</v>
      </c>
      <c r="R22" s="49" t="s">
        <v>1022</v>
      </c>
      <c r="S22" s="49" t="s">
        <v>19</v>
      </c>
      <c r="T22" s="49" t="s">
        <v>19</v>
      </c>
      <c r="U22" s="49" t="s">
        <v>19</v>
      </c>
    </row>
    <row r="23" spans="1:21" s="48" customFormat="1" x14ac:dyDescent="0.3">
      <c r="A23" s="47" t="s">
        <v>11</v>
      </c>
      <c r="B23" s="48" t="s">
        <v>52</v>
      </c>
      <c r="C23" s="48" t="s">
        <v>53</v>
      </c>
      <c r="D23" s="48" t="s">
        <v>14</v>
      </c>
      <c r="E23" s="48">
        <v>2</v>
      </c>
      <c r="F23" s="48">
        <v>3</v>
      </c>
      <c r="G23" s="48">
        <v>29</v>
      </c>
      <c r="H23" s="48">
        <v>5</v>
      </c>
      <c r="I23" s="48">
        <v>870</v>
      </c>
      <c r="K23" s="49" t="s">
        <v>1019</v>
      </c>
      <c r="L23" s="49" t="s">
        <v>1022</v>
      </c>
      <c r="M23" s="49" t="s">
        <v>1021</v>
      </c>
      <c r="N23" s="49" t="s">
        <v>19</v>
      </c>
      <c r="O23" s="49" t="s">
        <v>19</v>
      </c>
      <c r="P23" s="49" t="s">
        <v>19</v>
      </c>
      <c r="Q23" s="49" t="s">
        <v>19</v>
      </c>
      <c r="R23" s="49" t="s">
        <v>19</v>
      </c>
      <c r="S23" s="49" t="s">
        <v>19</v>
      </c>
      <c r="T23" s="49" t="s">
        <v>1020</v>
      </c>
      <c r="U23" s="49" t="s">
        <v>19</v>
      </c>
    </row>
    <row r="24" spans="1:21" s="48" customFormat="1" x14ac:dyDescent="0.3">
      <c r="A24" s="47" t="s">
        <v>11</v>
      </c>
      <c r="B24" s="48" t="s">
        <v>54</v>
      </c>
      <c r="C24" s="48" t="s">
        <v>55</v>
      </c>
      <c r="D24" s="48" t="s">
        <v>14</v>
      </c>
      <c r="E24" s="48">
        <v>17</v>
      </c>
      <c r="F24" s="48">
        <v>31</v>
      </c>
      <c r="G24" s="48">
        <v>23</v>
      </c>
      <c r="H24" s="48">
        <v>13</v>
      </c>
      <c r="I24" s="48">
        <v>157573</v>
      </c>
      <c r="K24" s="49" t="s">
        <v>19</v>
      </c>
      <c r="L24" s="49" t="s">
        <v>19</v>
      </c>
      <c r="M24" s="49" t="s">
        <v>19</v>
      </c>
      <c r="N24" s="49" t="s">
        <v>19</v>
      </c>
      <c r="O24" s="49" t="s">
        <v>19</v>
      </c>
      <c r="P24" s="49" t="s">
        <v>1022</v>
      </c>
      <c r="Q24" s="49" t="s">
        <v>1019</v>
      </c>
      <c r="R24" s="49" t="s">
        <v>19</v>
      </c>
      <c r="S24" s="49" t="s">
        <v>1021</v>
      </c>
      <c r="T24" s="49" t="s">
        <v>19</v>
      </c>
      <c r="U24" s="49" t="s">
        <v>1020</v>
      </c>
    </row>
    <row r="25" spans="1:21" s="48" customFormat="1" x14ac:dyDescent="0.3">
      <c r="A25" s="47" t="s">
        <v>11</v>
      </c>
      <c r="B25" s="48" t="s">
        <v>56</v>
      </c>
      <c r="C25" s="48" t="s">
        <v>57</v>
      </c>
      <c r="D25" s="48" t="s">
        <v>14</v>
      </c>
      <c r="E25" s="48">
        <v>2</v>
      </c>
      <c r="F25" s="48">
        <v>31</v>
      </c>
      <c r="G25" s="48">
        <v>17</v>
      </c>
      <c r="H25" s="48">
        <v>23</v>
      </c>
      <c r="I25" s="48">
        <v>24242</v>
      </c>
      <c r="K25" s="49" t="s">
        <v>1020</v>
      </c>
      <c r="L25" s="49" t="s">
        <v>19</v>
      </c>
      <c r="M25" s="49" t="s">
        <v>19</v>
      </c>
      <c r="N25" s="49" t="s">
        <v>19</v>
      </c>
      <c r="O25" s="49" t="s">
        <v>19</v>
      </c>
      <c r="P25" s="49" t="s">
        <v>19</v>
      </c>
      <c r="Q25" s="49" t="s">
        <v>1019</v>
      </c>
      <c r="R25" s="49" t="s">
        <v>19</v>
      </c>
      <c r="S25" s="49" t="s">
        <v>1021</v>
      </c>
      <c r="T25" s="49" t="s">
        <v>19</v>
      </c>
      <c r="U25" s="49" t="s">
        <v>1022</v>
      </c>
    </row>
    <row r="26" spans="1:21" s="48" customFormat="1" x14ac:dyDescent="0.3">
      <c r="A26" s="47" t="s">
        <v>11</v>
      </c>
      <c r="B26" s="48" t="s">
        <v>58</v>
      </c>
      <c r="C26" s="48" t="s">
        <v>59</v>
      </c>
      <c r="D26" s="48" t="s">
        <v>14</v>
      </c>
      <c r="E26" s="48">
        <v>2</v>
      </c>
      <c r="F26" s="48">
        <v>19</v>
      </c>
      <c r="G26" s="48">
        <v>23</v>
      </c>
      <c r="H26" s="48">
        <v>13</v>
      </c>
      <c r="I26" s="48">
        <v>11362</v>
      </c>
      <c r="K26" s="49" t="s">
        <v>1019</v>
      </c>
      <c r="L26" s="49" t="s">
        <v>19</v>
      </c>
      <c r="M26" s="49" t="s">
        <v>19</v>
      </c>
      <c r="N26" s="49" t="s">
        <v>19</v>
      </c>
      <c r="O26" s="49" t="s">
        <v>19</v>
      </c>
      <c r="P26" s="49" t="s">
        <v>1022</v>
      </c>
      <c r="Q26" s="49" t="s">
        <v>19</v>
      </c>
      <c r="R26" s="49" t="s">
        <v>1021</v>
      </c>
      <c r="S26" s="49" t="s">
        <v>1020</v>
      </c>
      <c r="T26" s="49" t="s">
        <v>19</v>
      </c>
      <c r="U26" s="49" t="s">
        <v>19</v>
      </c>
    </row>
    <row r="27" spans="1:21" s="48" customFormat="1" x14ac:dyDescent="0.3">
      <c r="A27" s="47" t="s">
        <v>11</v>
      </c>
      <c r="B27" s="48" t="s">
        <v>61</v>
      </c>
      <c r="C27" s="48" t="s">
        <v>62</v>
      </c>
      <c r="D27" s="48" t="s">
        <v>14</v>
      </c>
      <c r="E27" s="48">
        <v>31</v>
      </c>
      <c r="F27" s="48">
        <v>23</v>
      </c>
      <c r="G27" s="48">
        <v>3</v>
      </c>
      <c r="H27" s="48">
        <v>17</v>
      </c>
      <c r="I27" s="48">
        <v>36363</v>
      </c>
      <c r="K27" s="49" t="s">
        <v>19</v>
      </c>
      <c r="L27" s="49" t="s">
        <v>1022</v>
      </c>
      <c r="M27" s="49" t="s">
        <v>19</v>
      </c>
      <c r="N27" s="49" t="s">
        <v>19</v>
      </c>
      <c r="O27" s="49" t="s">
        <v>19</v>
      </c>
      <c r="P27" s="49" t="s">
        <v>19</v>
      </c>
      <c r="Q27" s="49" t="s">
        <v>1021</v>
      </c>
      <c r="R27" s="49" t="s">
        <v>19</v>
      </c>
      <c r="S27" s="49" t="s">
        <v>1019</v>
      </c>
      <c r="T27" s="49" t="s">
        <v>19</v>
      </c>
      <c r="U27" s="49" t="s">
        <v>1020</v>
      </c>
    </row>
    <row r="28" spans="1:21" s="48" customFormat="1" x14ac:dyDescent="0.3">
      <c r="A28" s="47" t="s">
        <v>11</v>
      </c>
      <c r="B28" s="48" t="s">
        <v>65</v>
      </c>
      <c r="C28" s="48" t="s">
        <v>66</v>
      </c>
      <c r="D28" s="48" t="s">
        <v>14</v>
      </c>
      <c r="E28" s="48">
        <v>3</v>
      </c>
      <c r="F28" s="48">
        <v>17</v>
      </c>
      <c r="G28" s="48">
        <v>19</v>
      </c>
      <c r="H28" s="48">
        <v>11</v>
      </c>
      <c r="I28" s="48">
        <v>10659</v>
      </c>
      <c r="K28" s="49" t="s">
        <v>19</v>
      </c>
      <c r="L28" s="49" t="s">
        <v>1021</v>
      </c>
      <c r="M28" s="49" t="s">
        <v>19</v>
      </c>
      <c r="N28" s="49" t="s">
        <v>19</v>
      </c>
      <c r="O28" s="49" t="s">
        <v>1022</v>
      </c>
      <c r="P28" s="49" t="s">
        <v>19</v>
      </c>
      <c r="Q28" s="49" t="s">
        <v>1020</v>
      </c>
      <c r="R28" s="49" t="s">
        <v>1019</v>
      </c>
      <c r="S28" s="49" t="s">
        <v>19</v>
      </c>
      <c r="T28" s="49" t="s">
        <v>19</v>
      </c>
      <c r="U28" s="49" t="s">
        <v>19</v>
      </c>
    </row>
    <row r="29" spans="1:21" s="48" customFormat="1" x14ac:dyDescent="0.3">
      <c r="A29" s="47" t="s">
        <v>11</v>
      </c>
      <c r="B29" s="48" t="s">
        <v>70</v>
      </c>
      <c r="C29" s="48" t="s">
        <v>71</v>
      </c>
      <c r="D29" s="48" t="s">
        <v>14</v>
      </c>
      <c r="E29" s="48">
        <v>19</v>
      </c>
      <c r="F29" s="48">
        <v>29</v>
      </c>
      <c r="G29" s="48">
        <v>17</v>
      </c>
      <c r="H29" s="48">
        <v>11</v>
      </c>
      <c r="I29" s="48">
        <v>103037</v>
      </c>
      <c r="K29" s="49" t="s">
        <v>19</v>
      </c>
      <c r="L29" s="49" t="s">
        <v>19</v>
      </c>
      <c r="M29" s="49" t="s">
        <v>19</v>
      </c>
      <c r="N29" s="49" t="s">
        <v>19</v>
      </c>
      <c r="O29" s="49" t="s">
        <v>1020</v>
      </c>
      <c r="P29" s="49" t="s">
        <v>19</v>
      </c>
      <c r="Q29" s="49" t="s">
        <v>1021</v>
      </c>
      <c r="R29" s="49" t="s">
        <v>1022</v>
      </c>
      <c r="S29" s="49" t="s">
        <v>19</v>
      </c>
      <c r="T29" s="49" t="s">
        <v>1019</v>
      </c>
      <c r="U29" s="49" t="s">
        <v>19</v>
      </c>
    </row>
    <row r="30" spans="1:21" s="48" customFormat="1" x14ac:dyDescent="0.3">
      <c r="A30" s="47" t="s">
        <v>11</v>
      </c>
      <c r="B30" s="48" t="s">
        <v>72</v>
      </c>
      <c r="C30" s="48" t="s">
        <v>21</v>
      </c>
      <c r="D30" s="48" t="s">
        <v>14</v>
      </c>
      <c r="E30" s="48">
        <v>19</v>
      </c>
      <c r="F30" s="48">
        <v>17</v>
      </c>
      <c r="G30" s="48">
        <v>23</v>
      </c>
      <c r="H30" s="48">
        <v>7</v>
      </c>
      <c r="I30" s="48">
        <v>52003</v>
      </c>
      <c r="K30" s="49" t="s">
        <v>19</v>
      </c>
      <c r="L30" s="49" t="s">
        <v>19</v>
      </c>
      <c r="M30" s="49" t="s">
        <v>19</v>
      </c>
      <c r="N30" s="49" t="s">
        <v>1019</v>
      </c>
      <c r="O30" s="49" t="s">
        <v>19</v>
      </c>
      <c r="P30" s="49" t="s">
        <v>19</v>
      </c>
      <c r="Q30" s="49" t="s">
        <v>1021</v>
      </c>
      <c r="R30" s="49" t="s">
        <v>1020</v>
      </c>
      <c r="S30" s="49" t="s">
        <v>1022</v>
      </c>
      <c r="T30" s="49" t="s">
        <v>19</v>
      </c>
      <c r="U30" s="49" t="s">
        <v>19</v>
      </c>
    </row>
    <row r="31" spans="1:21" s="48" customFormat="1" x14ac:dyDescent="0.3">
      <c r="A31" s="47" t="s">
        <v>11</v>
      </c>
      <c r="B31" s="48" t="s">
        <v>73</v>
      </c>
      <c r="C31" s="48" t="s">
        <v>74</v>
      </c>
      <c r="D31" s="48" t="s">
        <v>14</v>
      </c>
      <c r="E31" s="48">
        <v>3</v>
      </c>
      <c r="F31" s="48">
        <v>5</v>
      </c>
      <c r="G31" s="48">
        <v>2</v>
      </c>
      <c r="H31" s="48">
        <v>29</v>
      </c>
      <c r="I31" s="48">
        <v>870</v>
      </c>
      <c r="K31" s="49" t="s">
        <v>1019</v>
      </c>
      <c r="L31" s="49" t="s">
        <v>1022</v>
      </c>
      <c r="M31" s="49" t="s">
        <v>1021</v>
      </c>
      <c r="N31" s="49" t="s">
        <v>19</v>
      </c>
      <c r="O31" s="49" t="s">
        <v>19</v>
      </c>
      <c r="P31" s="49" t="s">
        <v>19</v>
      </c>
      <c r="Q31" s="49" t="s">
        <v>19</v>
      </c>
      <c r="R31" s="49" t="s">
        <v>19</v>
      </c>
      <c r="S31" s="49" t="s">
        <v>19</v>
      </c>
      <c r="T31" s="49" t="s">
        <v>1020</v>
      </c>
      <c r="U31" s="49" t="s">
        <v>19</v>
      </c>
    </row>
    <row r="32" spans="1:21" s="48" customFormat="1" x14ac:dyDescent="0.3">
      <c r="A32" s="47" t="s">
        <v>11</v>
      </c>
      <c r="B32" s="48" t="s">
        <v>76</v>
      </c>
      <c r="C32" s="48" t="s">
        <v>77</v>
      </c>
      <c r="D32" s="48" t="s">
        <v>14</v>
      </c>
      <c r="E32" s="48">
        <v>3</v>
      </c>
      <c r="F32" s="48">
        <v>29</v>
      </c>
      <c r="G32" s="48">
        <v>31</v>
      </c>
      <c r="H32" s="48">
        <v>7</v>
      </c>
      <c r="I32" s="48">
        <v>18879</v>
      </c>
      <c r="K32" s="49" t="s">
        <v>19</v>
      </c>
      <c r="L32" s="49" t="s">
        <v>1022</v>
      </c>
      <c r="M32" s="49"/>
      <c r="N32" s="49" t="s">
        <v>1019</v>
      </c>
      <c r="O32" s="49" t="s">
        <v>19</v>
      </c>
      <c r="P32" s="49" t="s">
        <v>19</v>
      </c>
      <c r="Q32" s="49" t="s">
        <v>19</v>
      </c>
      <c r="R32" s="49" t="s">
        <v>19</v>
      </c>
      <c r="S32" s="49" t="s">
        <v>19</v>
      </c>
      <c r="T32" s="49" t="s">
        <v>1021</v>
      </c>
      <c r="U32" s="49" t="s">
        <v>1020</v>
      </c>
    </row>
    <row r="33" spans="1:21" s="48" customFormat="1" x14ac:dyDescent="0.3">
      <c r="A33" s="47" t="s">
        <v>11</v>
      </c>
      <c r="B33" s="48" t="s">
        <v>78</v>
      </c>
      <c r="C33" s="48" t="s">
        <v>79</v>
      </c>
      <c r="D33" s="48" t="s">
        <v>14</v>
      </c>
      <c r="E33" s="48">
        <v>19</v>
      </c>
      <c r="F33" s="48">
        <v>17</v>
      </c>
      <c r="G33" s="48">
        <v>3</v>
      </c>
      <c r="H33" s="48">
        <v>11</v>
      </c>
      <c r="I33" s="48">
        <v>10659</v>
      </c>
      <c r="K33" s="49" t="s">
        <v>19</v>
      </c>
      <c r="L33" s="49" t="s">
        <v>1021</v>
      </c>
      <c r="M33" s="49" t="s">
        <v>19</v>
      </c>
      <c r="N33" s="49" t="s">
        <v>19</v>
      </c>
      <c r="O33" s="49" t="s">
        <v>1022</v>
      </c>
      <c r="P33" s="49" t="s">
        <v>19</v>
      </c>
      <c r="Q33" s="49" t="s">
        <v>1020</v>
      </c>
      <c r="R33" s="49" t="s">
        <v>1019</v>
      </c>
      <c r="S33" s="49" t="s">
        <v>19</v>
      </c>
      <c r="T33" s="49" t="s">
        <v>19</v>
      </c>
      <c r="U33" s="49" t="s">
        <v>19</v>
      </c>
    </row>
    <row r="34" spans="1:21" s="48" customFormat="1" x14ac:dyDescent="0.3">
      <c r="A34" s="47" t="s">
        <v>11</v>
      </c>
      <c r="B34" s="48" t="s">
        <v>80</v>
      </c>
      <c r="C34" s="48" t="s">
        <v>81</v>
      </c>
      <c r="D34" s="48" t="s">
        <v>14</v>
      </c>
      <c r="E34" s="48">
        <v>17</v>
      </c>
      <c r="F34" s="48">
        <v>5</v>
      </c>
      <c r="G34" s="48">
        <v>13</v>
      </c>
      <c r="H34" s="48">
        <v>3</v>
      </c>
      <c r="I34" s="48">
        <v>3315</v>
      </c>
      <c r="K34" s="49" t="s">
        <v>19</v>
      </c>
      <c r="L34" s="49" t="s">
        <v>1021</v>
      </c>
      <c r="M34" s="49" t="s">
        <v>1022</v>
      </c>
      <c r="N34" s="49" t="s">
        <v>19</v>
      </c>
      <c r="O34" s="49" t="s">
        <v>19</v>
      </c>
      <c r="P34" s="49" t="s">
        <v>1019</v>
      </c>
      <c r="Q34" s="49" t="s">
        <v>1020</v>
      </c>
      <c r="R34" s="49" t="s">
        <v>19</v>
      </c>
      <c r="S34" s="49" t="s">
        <v>19</v>
      </c>
      <c r="T34" s="49" t="s">
        <v>19</v>
      </c>
      <c r="U34" s="49" t="s">
        <v>19</v>
      </c>
    </row>
    <row r="35" spans="1:21" s="48" customFormat="1" x14ac:dyDescent="0.3">
      <c r="A35" s="47" t="s">
        <v>11</v>
      </c>
      <c r="B35" s="48" t="s">
        <v>82</v>
      </c>
      <c r="C35" s="48" t="s">
        <v>83</v>
      </c>
      <c r="D35" s="48" t="s">
        <v>14</v>
      </c>
      <c r="E35" s="48">
        <v>3</v>
      </c>
      <c r="F35" s="48">
        <v>29</v>
      </c>
      <c r="G35" s="48">
        <v>31</v>
      </c>
      <c r="H35" s="48">
        <v>5</v>
      </c>
      <c r="I35" s="48">
        <v>13485</v>
      </c>
      <c r="K35" s="49" t="s">
        <v>19</v>
      </c>
      <c r="L35" s="49" t="s">
        <v>1021</v>
      </c>
      <c r="M35" s="49" t="s">
        <v>1022</v>
      </c>
      <c r="N35" s="49" t="s">
        <v>19</v>
      </c>
      <c r="O35" s="49" t="s">
        <v>19</v>
      </c>
      <c r="P35" s="49" t="s">
        <v>19</v>
      </c>
      <c r="Q35" s="49" t="s">
        <v>19</v>
      </c>
      <c r="R35" s="49" t="s">
        <v>19</v>
      </c>
      <c r="S35" s="49" t="s">
        <v>19</v>
      </c>
      <c r="T35" s="49" t="s">
        <v>1019</v>
      </c>
      <c r="U35" s="49" t="s">
        <v>1020</v>
      </c>
    </row>
    <row r="36" spans="1:21" s="48" customFormat="1" x14ac:dyDescent="0.3">
      <c r="A36" s="47" t="s">
        <v>11</v>
      </c>
      <c r="B36" s="48" t="s">
        <v>84</v>
      </c>
      <c r="C36" s="48" t="s">
        <v>85</v>
      </c>
      <c r="D36" s="48" t="s">
        <v>14</v>
      </c>
      <c r="E36" s="48">
        <v>17</v>
      </c>
      <c r="F36" s="48">
        <v>23</v>
      </c>
      <c r="G36" s="48">
        <v>19</v>
      </c>
      <c r="H36" s="48">
        <v>11</v>
      </c>
      <c r="I36" s="48">
        <v>81719</v>
      </c>
      <c r="K36" s="49" t="s">
        <v>19</v>
      </c>
      <c r="L36" s="49" t="s">
        <v>19</v>
      </c>
      <c r="M36" s="49" t="s">
        <v>19</v>
      </c>
      <c r="N36" s="49" t="s">
        <v>19</v>
      </c>
      <c r="O36" s="49" t="s">
        <v>1019</v>
      </c>
      <c r="P36" s="49" t="s">
        <v>19</v>
      </c>
      <c r="Q36" s="49" t="s">
        <v>1020</v>
      </c>
      <c r="R36" s="49" t="s">
        <v>1021</v>
      </c>
      <c r="S36" s="49" t="s">
        <v>1022</v>
      </c>
      <c r="T36" s="49" t="s">
        <v>19</v>
      </c>
      <c r="U36" s="49" t="s">
        <v>19</v>
      </c>
    </row>
    <row r="37" spans="1:21" s="48" customFormat="1" x14ac:dyDescent="0.3">
      <c r="A37" s="47" t="s">
        <v>214</v>
      </c>
      <c r="B37" s="48" t="s">
        <v>215</v>
      </c>
      <c r="C37" s="48" t="s">
        <v>216</v>
      </c>
      <c r="D37" s="48" t="s">
        <v>14</v>
      </c>
      <c r="E37" s="48">
        <v>3</v>
      </c>
      <c r="F37" s="48">
        <v>5</v>
      </c>
      <c r="G37" s="48">
        <v>31</v>
      </c>
      <c r="H37" s="48">
        <v>29</v>
      </c>
      <c r="I37" s="48">
        <v>13485</v>
      </c>
      <c r="K37" s="49" t="s">
        <v>19</v>
      </c>
      <c r="L37" s="49" t="s">
        <v>1021</v>
      </c>
      <c r="M37" s="49" t="s">
        <v>1022</v>
      </c>
      <c r="N37" s="49" t="s">
        <v>19</v>
      </c>
      <c r="O37" s="49" t="s">
        <v>19</v>
      </c>
      <c r="P37" s="49" t="s">
        <v>19</v>
      </c>
      <c r="Q37" s="49" t="s">
        <v>19</v>
      </c>
      <c r="R37" s="49" t="s">
        <v>19</v>
      </c>
      <c r="S37" s="49" t="s">
        <v>19</v>
      </c>
      <c r="T37" s="49" t="s">
        <v>1019</v>
      </c>
      <c r="U37" s="49" t="s">
        <v>1020</v>
      </c>
    </row>
    <row r="38" spans="1:21" s="48" customFormat="1" x14ac:dyDescent="0.3">
      <c r="A38" s="47" t="s">
        <v>214</v>
      </c>
      <c r="B38" s="48" t="s">
        <v>217</v>
      </c>
      <c r="C38" s="48" t="s">
        <v>218</v>
      </c>
      <c r="D38" s="48" t="s">
        <v>14</v>
      </c>
      <c r="E38" s="48">
        <v>3</v>
      </c>
      <c r="F38" s="48">
        <v>7</v>
      </c>
      <c r="G38" s="48">
        <v>5</v>
      </c>
      <c r="H38" s="48">
        <v>29</v>
      </c>
      <c r="I38" s="48">
        <v>3045</v>
      </c>
      <c r="K38" s="49" t="s">
        <v>19</v>
      </c>
      <c r="L38" s="49" t="s">
        <v>1020</v>
      </c>
      <c r="M38" s="49" t="s">
        <v>1019</v>
      </c>
      <c r="N38" s="49" t="s">
        <v>1022</v>
      </c>
      <c r="O38" s="49" t="s">
        <v>19</v>
      </c>
      <c r="P38" s="49" t="s">
        <v>19</v>
      </c>
      <c r="Q38" s="49" t="s">
        <v>19</v>
      </c>
      <c r="R38" s="49" t="s">
        <v>19</v>
      </c>
      <c r="S38" s="49"/>
      <c r="T38" s="49" t="s">
        <v>1021</v>
      </c>
      <c r="U38" s="49" t="s">
        <v>19</v>
      </c>
    </row>
    <row r="39" spans="1:21" s="48" customFormat="1" x14ac:dyDescent="0.3">
      <c r="A39" s="47" t="s">
        <v>214</v>
      </c>
      <c r="B39" s="48" t="s">
        <v>220</v>
      </c>
      <c r="C39" s="48" t="s">
        <v>221</v>
      </c>
      <c r="D39" s="48" t="s">
        <v>14</v>
      </c>
      <c r="E39" s="48">
        <v>29</v>
      </c>
      <c r="F39" s="48">
        <v>17</v>
      </c>
      <c r="G39" s="48">
        <v>11</v>
      </c>
      <c r="H39" s="48">
        <v>23</v>
      </c>
      <c r="I39" s="48">
        <v>124729</v>
      </c>
      <c r="K39" s="49" t="s">
        <v>19</v>
      </c>
      <c r="L39" s="49" t="s">
        <v>19</v>
      </c>
      <c r="M39" s="49" t="s">
        <v>19</v>
      </c>
      <c r="N39" s="49" t="s">
        <v>19</v>
      </c>
      <c r="O39" s="49" t="s">
        <v>1022</v>
      </c>
      <c r="P39" s="49" t="s">
        <v>19</v>
      </c>
      <c r="Q39" s="49" t="s">
        <v>1020</v>
      </c>
      <c r="R39" s="49" t="s">
        <v>19</v>
      </c>
      <c r="S39" s="49" t="s">
        <v>1019</v>
      </c>
      <c r="T39" s="49" t="s">
        <v>1021</v>
      </c>
      <c r="U39" s="49" t="s">
        <v>19</v>
      </c>
    </row>
    <row r="40" spans="1:21" s="48" customFormat="1" x14ac:dyDescent="0.3">
      <c r="A40" s="47" t="s">
        <v>214</v>
      </c>
      <c r="B40" s="48" t="s">
        <v>222</v>
      </c>
      <c r="C40" s="48" t="s">
        <v>223</v>
      </c>
      <c r="D40" s="48" t="s">
        <v>14</v>
      </c>
      <c r="E40" s="48">
        <v>17</v>
      </c>
      <c r="F40" s="48">
        <v>23</v>
      </c>
      <c r="G40" s="48">
        <v>31</v>
      </c>
      <c r="H40" s="48">
        <v>3</v>
      </c>
      <c r="I40" s="48">
        <v>36363</v>
      </c>
      <c r="K40" s="49" t="s">
        <v>19</v>
      </c>
      <c r="L40" s="49" t="s">
        <v>1022</v>
      </c>
      <c r="M40" s="49" t="s">
        <v>19</v>
      </c>
      <c r="N40" s="49" t="s">
        <v>19</v>
      </c>
      <c r="O40" s="49" t="s">
        <v>19</v>
      </c>
      <c r="P40" s="49" t="s">
        <v>19</v>
      </c>
      <c r="Q40" s="49" t="s">
        <v>1021</v>
      </c>
      <c r="R40" s="49" t="s">
        <v>19</v>
      </c>
      <c r="S40" s="49" t="s">
        <v>1019</v>
      </c>
      <c r="T40" s="49" t="s">
        <v>19</v>
      </c>
      <c r="U40" s="49" t="s">
        <v>1020</v>
      </c>
    </row>
    <row r="41" spans="1:21" s="48" customFormat="1" x14ac:dyDescent="0.3">
      <c r="A41" s="47" t="s">
        <v>214</v>
      </c>
      <c r="B41" s="48" t="s">
        <v>224</v>
      </c>
      <c r="C41" s="48" t="s">
        <v>225</v>
      </c>
      <c r="D41" s="48" t="s">
        <v>14</v>
      </c>
      <c r="E41" s="48">
        <v>2</v>
      </c>
      <c r="F41" s="48">
        <v>31</v>
      </c>
      <c r="G41" s="48">
        <v>23</v>
      </c>
      <c r="H41" s="48">
        <v>19</v>
      </c>
      <c r="I41" s="48">
        <v>27094</v>
      </c>
      <c r="K41" s="49" t="s">
        <v>1019</v>
      </c>
      <c r="L41" s="49" t="s">
        <v>19</v>
      </c>
      <c r="M41" s="49" t="s">
        <v>19</v>
      </c>
      <c r="N41" s="49" t="s">
        <v>19</v>
      </c>
      <c r="O41" s="49" t="s">
        <v>19</v>
      </c>
      <c r="P41" s="49" t="s">
        <v>19</v>
      </c>
      <c r="Q41" s="49" t="s">
        <v>19</v>
      </c>
      <c r="R41" s="49" t="s">
        <v>1022</v>
      </c>
      <c r="S41" s="49" t="s">
        <v>1021</v>
      </c>
      <c r="T41" s="49" t="s">
        <v>19</v>
      </c>
      <c r="U41" s="49" t="s">
        <v>1020</v>
      </c>
    </row>
    <row r="42" spans="1:21" s="48" customFormat="1" x14ac:dyDescent="0.3">
      <c r="A42" s="47" t="s">
        <v>214</v>
      </c>
      <c r="B42" s="48" t="s">
        <v>228</v>
      </c>
      <c r="C42" s="48" t="s">
        <v>229</v>
      </c>
      <c r="D42" s="48" t="s">
        <v>14</v>
      </c>
      <c r="E42" s="48">
        <v>17</v>
      </c>
      <c r="F42" s="48">
        <v>23</v>
      </c>
      <c r="G42" s="48">
        <v>31</v>
      </c>
      <c r="H42" s="48">
        <v>3</v>
      </c>
      <c r="I42" s="48">
        <v>36363</v>
      </c>
      <c r="K42" s="49" t="s">
        <v>19</v>
      </c>
      <c r="L42" s="49" t="s">
        <v>1022</v>
      </c>
      <c r="M42" s="49" t="s">
        <v>19</v>
      </c>
      <c r="N42" s="49" t="s">
        <v>19</v>
      </c>
      <c r="O42" s="49" t="s">
        <v>19</v>
      </c>
      <c r="P42" s="49" t="s">
        <v>19</v>
      </c>
      <c r="Q42" s="49" t="s">
        <v>1021</v>
      </c>
      <c r="R42" s="49" t="s">
        <v>19</v>
      </c>
      <c r="S42" s="49" t="s">
        <v>1019</v>
      </c>
      <c r="T42" s="49" t="s">
        <v>19</v>
      </c>
      <c r="U42" s="49" t="s">
        <v>1020</v>
      </c>
    </row>
    <row r="43" spans="1:21" s="48" customFormat="1" x14ac:dyDescent="0.3">
      <c r="A43" s="47" t="s">
        <v>214</v>
      </c>
      <c r="B43" s="48" t="s">
        <v>230</v>
      </c>
      <c r="C43" s="48" t="s">
        <v>231</v>
      </c>
      <c r="D43" s="48" t="s">
        <v>14</v>
      </c>
      <c r="E43" s="48">
        <v>29</v>
      </c>
      <c r="F43" s="48">
        <v>3</v>
      </c>
      <c r="G43" s="48">
        <v>7</v>
      </c>
      <c r="H43" s="48">
        <v>5</v>
      </c>
      <c r="I43" s="48">
        <v>3045</v>
      </c>
      <c r="K43" s="49" t="s">
        <v>19</v>
      </c>
      <c r="L43" s="49" t="s">
        <v>1020</v>
      </c>
      <c r="M43" s="49" t="s">
        <v>1019</v>
      </c>
      <c r="N43" s="49" t="s">
        <v>1022</v>
      </c>
      <c r="O43" s="49" t="s">
        <v>19</v>
      </c>
      <c r="P43" s="49" t="s">
        <v>19</v>
      </c>
      <c r="Q43" s="49" t="s">
        <v>19</v>
      </c>
      <c r="R43" s="49" t="s">
        <v>19</v>
      </c>
      <c r="S43" s="49" t="s">
        <v>19</v>
      </c>
      <c r="T43" s="49" t="s">
        <v>1021</v>
      </c>
      <c r="U43" s="49" t="s">
        <v>19</v>
      </c>
    </row>
    <row r="44" spans="1:21" s="48" customFormat="1" x14ac:dyDescent="0.3">
      <c r="A44" s="47" t="s">
        <v>214</v>
      </c>
      <c r="B44" s="48" t="s">
        <v>233</v>
      </c>
      <c r="C44" s="48" t="s">
        <v>234</v>
      </c>
      <c r="D44" s="48" t="s">
        <v>14</v>
      </c>
      <c r="E44" s="48">
        <v>31</v>
      </c>
      <c r="F44" s="48">
        <v>23</v>
      </c>
      <c r="G44" s="48">
        <v>17</v>
      </c>
      <c r="H44" s="48">
        <v>3</v>
      </c>
      <c r="I44" s="48">
        <v>36363</v>
      </c>
      <c r="K44" s="49" t="s">
        <v>19</v>
      </c>
      <c r="L44" s="49" t="s">
        <v>1022</v>
      </c>
      <c r="M44" s="49" t="s">
        <v>19</v>
      </c>
      <c r="N44" s="49" t="s">
        <v>19</v>
      </c>
      <c r="O44" s="49" t="s">
        <v>19</v>
      </c>
      <c r="P44" s="49" t="s">
        <v>19</v>
      </c>
      <c r="Q44" s="49" t="s">
        <v>1021</v>
      </c>
      <c r="R44" s="49" t="s">
        <v>19</v>
      </c>
      <c r="S44" s="49" t="s">
        <v>1019</v>
      </c>
      <c r="T44" s="49" t="s">
        <v>19</v>
      </c>
      <c r="U44" s="49" t="s">
        <v>1020</v>
      </c>
    </row>
    <row r="45" spans="1:21" s="48" customFormat="1" x14ac:dyDescent="0.3">
      <c r="A45" s="47" t="s">
        <v>214</v>
      </c>
      <c r="B45" s="48" t="s">
        <v>188</v>
      </c>
      <c r="C45" s="48" t="s">
        <v>237</v>
      </c>
      <c r="D45" s="48" t="s">
        <v>14</v>
      </c>
      <c r="E45" s="48">
        <v>23</v>
      </c>
      <c r="F45" s="48">
        <v>31</v>
      </c>
      <c r="G45" s="48">
        <v>29</v>
      </c>
      <c r="H45" s="48">
        <v>3</v>
      </c>
      <c r="I45" s="48">
        <v>62031</v>
      </c>
      <c r="K45" s="49" t="s">
        <v>19</v>
      </c>
      <c r="M45" s="49" t="s">
        <v>19</v>
      </c>
      <c r="N45" s="49" t="s">
        <v>19</v>
      </c>
      <c r="O45" s="49" t="s">
        <v>19</v>
      </c>
      <c r="P45" s="49" t="s">
        <v>19</v>
      </c>
      <c r="Q45" s="49" t="s">
        <v>1019</v>
      </c>
      <c r="R45" s="49"/>
      <c r="S45" s="49" t="s">
        <v>1020</v>
      </c>
      <c r="T45" s="49" t="s">
        <v>1021</v>
      </c>
      <c r="U45" s="49" t="s">
        <v>1022</v>
      </c>
    </row>
    <row r="46" spans="1:21" s="48" customFormat="1" x14ac:dyDescent="0.3">
      <c r="A46" s="47" t="s">
        <v>214</v>
      </c>
      <c r="B46" s="48" t="s">
        <v>242</v>
      </c>
      <c r="C46" s="48" t="s">
        <v>243</v>
      </c>
      <c r="D46" s="48" t="s">
        <v>14</v>
      </c>
      <c r="E46" s="48">
        <v>29</v>
      </c>
      <c r="F46" s="48">
        <v>3</v>
      </c>
      <c r="G46" s="48">
        <v>17</v>
      </c>
      <c r="H46" s="48">
        <v>5</v>
      </c>
      <c r="I46" s="48">
        <v>7395</v>
      </c>
      <c r="K46" s="49" t="s">
        <v>19</v>
      </c>
      <c r="L46" s="49" t="s">
        <v>1022</v>
      </c>
      <c r="M46" s="49" t="s">
        <v>1020</v>
      </c>
      <c r="N46" s="49" t="s">
        <v>19</v>
      </c>
      <c r="O46" s="49" t="s">
        <v>19</v>
      </c>
      <c r="P46" s="49" t="s">
        <v>19</v>
      </c>
      <c r="Q46" s="49" t="s">
        <v>1019</v>
      </c>
      <c r="R46" s="49" t="s">
        <v>19</v>
      </c>
      <c r="S46" s="49" t="s">
        <v>19</v>
      </c>
      <c r="T46" s="49" t="s">
        <v>1021</v>
      </c>
      <c r="U46" s="49"/>
    </row>
    <row r="47" spans="1:21" s="48" customFormat="1" x14ac:dyDescent="0.3">
      <c r="A47" s="47" t="s">
        <v>214</v>
      </c>
      <c r="B47" s="48" t="s">
        <v>244</v>
      </c>
      <c r="C47" s="48" t="s">
        <v>245</v>
      </c>
      <c r="D47" s="48" t="s">
        <v>14</v>
      </c>
      <c r="E47" s="48">
        <v>3</v>
      </c>
      <c r="F47" s="48">
        <v>29</v>
      </c>
      <c r="G47" s="48">
        <v>5</v>
      </c>
      <c r="H47" s="48">
        <v>7</v>
      </c>
      <c r="I47" s="48">
        <v>3045</v>
      </c>
      <c r="K47" s="49" t="s">
        <v>19</v>
      </c>
      <c r="L47" s="49" t="s">
        <v>1020</v>
      </c>
      <c r="M47" s="49" t="s">
        <v>1019</v>
      </c>
      <c r="N47" s="49" t="s">
        <v>1022</v>
      </c>
      <c r="O47" s="49" t="s">
        <v>19</v>
      </c>
      <c r="P47" s="49" t="s">
        <v>19</v>
      </c>
      <c r="Q47" s="49" t="s">
        <v>19</v>
      </c>
      <c r="R47" s="49" t="s">
        <v>19</v>
      </c>
      <c r="S47" s="49" t="s">
        <v>19</v>
      </c>
      <c r="T47" s="49" t="s">
        <v>1021</v>
      </c>
      <c r="U47" s="49" t="s">
        <v>19</v>
      </c>
    </row>
    <row r="48" spans="1:21" s="48" customFormat="1" x14ac:dyDescent="0.3">
      <c r="A48" s="47" t="s">
        <v>214</v>
      </c>
      <c r="B48" s="48" t="s">
        <v>246</v>
      </c>
      <c r="C48" s="48" t="s">
        <v>245</v>
      </c>
      <c r="D48" s="48" t="s">
        <v>14</v>
      </c>
      <c r="E48" s="48">
        <v>31</v>
      </c>
      <c r="F48" s="48">
        <v>23</v>
      </c>
      <c r="G48" s="48">
        <v>5</v>
      </c>
      <c r="H48" s="48">
        <v>3</v>
      </c>
      <c r="I48" s="48">
        <v>10695</v>
      </c>
      <c r="K48" s="49" t="s">
        <v>19</v>
      </c>
      <c r="L48" s="49" t="s">
        <v>1021</v>
      </c>
      <c r="M48" s="49" t="s">
        <v>1022</v>
      </c>
      <c r="N48" s="49" t="s">
        <v>19</v>
      </c>
      <c r="O48" s="49" t="s">
        <v>19</v>
      </c>
      <c r="P48" s="49" t="s">
        <v>19</v>
      </c>
      <c r="Q48" s="49" t="s">
        <v>19</v>
      </c>
      <c r="R48" s="49" t="s">
        <v>19</v>
      </c>
      <c r="S48" s="49" t="s">
        <v>1019</v>
      </c>
      <c r="T48" s="49" t="s">
        <v>19</v>
      </c>
      <c r="U48" s="49" t="s">
        <v>1020</v>
      </c>
    </row>
    <row r="49" spans="1:21" s="48" customFormat="1" x14ac:dyDescent="0.3">
      <c r="A49" s="47" t="s">
        <v>214</v>
      </c>
      <c r="B49" s="48" t="s">
        <v>249</v>
      </c>
      <c r="C49" s="48" t="s">
        <v>250</v>
      </c>
      <c r="D49" s="48" t="s">
        <v>14</v>
      </c>
      <c r="E49" s="48">
        <v>17</v>
      </c>
      <c r="F49" s="48">
        <v>23</v>
      </c>
      <c r="G49" s="48">
        <v>31</v>
      </c>
      <c r="H49" s="48">
        <v>29</v>
      </c>
      <c r="I49" s="48">
        <v>351509</v>
      </c>
      <c r="K49" s="49" t="s">
        <v>19</v>
      </c>
      <c r="L49" s="49" t="s">
        <v>19</v>
      </c>
      <c r="M49" s="49" t="s">
        <v>19</v>
      </c>
      <c r="N49" s="49" t="s">
        <v>19</v>
      </c>
      <c r="O49" s="49" t="s">
        <v>19</v>
      </c>
      <c r="P49" s="49" t="s">
        <v>19</v>
      </c>
      <c r="Q49" s="49" t="s">
        <v>1021</v>
      </c>
      <c r="R49" s="49" t="s">
        <v>19</v>
      </c>
      <c r="S49" s="49" t="s">
        <v>1020</v>
      </c>
      <c r="T49" s="49" t="s">
        <v>1022</v>
      </c>
      <c r="U49" s="49" t="s">
        <v>1019</v>
      </c>
    </row>
    <row r="50" spans="1:21" s="48" customFormat="1" x14ac:dyDescent="0.3">
      <c r="A50" s="47" t="s">
        <v>214</v>
      </c>
      <c r="B50" s="48" t="s">
        <v>251</v>
      </c>
      <c r="C50" s="48" t="s">
        <v>252</v>
      </c>
      <c r="D50" s="48" t="s">
        <v>14</v>
      </c>
      <c r="E50" s="48">
        <v>17</v>
      </c>
      <c r="F50" s="48">
        <v>23</v>
      </c>
      <c r="G50" s="48">
        <v>31</v>
      </c>
      <c r="H50" s="48">
        <v>11</v>
      </c>
      <c r="I50" s="48">
        <v>133331</v>
      </c>
      <c r="K50" s="49" t="s">
        <v>19</v>
      </c>
      <c r="L50" s="49" t="s">
        <v>19</v>
      </c>
      <c r="M50" s="49" t="s">
        <v>19</v>
      </c>
      <c r="N50" s="49" t="s">
        <v>19</v>
      </c>
      <c r="O50" s="49" t="s">
        <v>1019</v>
      </c>
      <c r="P50" s="49" t="s">
        <v>19</v>
      </c>
      <c r="Q50" s="49" t="s">
        <v>1020</v>
      </c>
      <c r="R50" s="49" t="s">
        <v>19</v>
      </c>
      <c r="S50" s="49" t="s">
        <v>1022</v>
      </c>
      <c r="T50" s="49" t="s">
        <v>19</v>
      </c>
      <c r="U50" s="49" t="s">
        <v>1021</v>
      </c>
    </row>
    <row r="51" spans="1:21" s="48" customFormat="1" x14ac:dyDescent="0.3">
      <c r="A51" s="47" t="s">
        <v>214</v>
      </c>
      <c r="B51" s="48" t="s">
        <v>253</v>
      </c>
      <c r="C51" s="48" t="s">
        <v>254</v>
      </c>
      <c r="D51" s="48" t="s">
        <v>14</v>
      </c>
      <c r="E51" s="48">
        <v>3</v>
      </c>
      <c r="F51" s="48">
        <v>5</v>
      </c>
      <c r="G51" s="48">
        <v>7</v>
      </c>
      <c r="H51" s="48">
        <v>23</v>
      </c>
      <c r="I51" s="48">
        <v>2415</v>
      </c>
      <c r="K51" s="49" t="s">
        <v>19</v>
      </c>
      <c r="L51" s="49" t="s">
        <v>1021</v>
      </c>
      <c r="M51" s="49" t="s">
        <v>1020</v>
      </c>
      <c r="N51" s="49" t="s">
        <v>1019</v>
      </c>
      <c r="O51" s="49" t="s">
        <v>19</v>
      </c>
      <c r="P51" s="49" t="s">
        <v>19</v>
      </c>
      <c r="Q51" s="49" t="s">
        <v>19</v>
      </c>
      <c r="R51" s="49" t="s">
        <v>19</v>
      </c>
      <c r="S51" s="49" t="s">
        <v>1022</v>
      </c>
      <c r="T51" s="49" t="s">
        <v>19</v>
      </c>
      <c r="U51" s="49" t="s">
        <v>19</v>
      </c>
    </row>
    <row r="52" spans="1:21" s="48" customFormat="1" x14ac:dyDescent="0.3">
      <c r="A52" s="47" t="s">
        <v>214</v>
      </c>
      <c r="B52" s="48" t="s">
        <v>260</v>
      </c>
      <c r="C52" s="48" t="s">
        <v>261</v>
      </c>
      <c r="D52" s="48" t="s">
        <v>14</v>
      </c>
      <c r="E52" s="48">
        <v>23</v>
      </c>
      <c r="F52" s="48">
        <v>31</v>
      </c>
      <c r="G52" s="48">
        <v>17</v>
      </c>
      <c r="H52" s="48">
        <v>29</v>
      </c>
      <c r="I52" s="48">
        <v>351509</v>
      </c>
      <c r="K52" s="49" t="s">
        <v>19</v>
      </c>
      <c r="L52" s="49" t="s">
        <v>19</v>
      </c>
      <c r="M52" s="49" t="s">
        <v>19</v>
      </c>
      <c r="N52" s="49" t="s">
        <v>19</v>
      </c>
      <c r="O52" s="49" t="s">
        <v>19</v>
      </c>
      <c r="P52" s="49" t="s">
        <v>19</v>
      </c>
      <c r="Q52" s="49" t="s">
        <v>1021</v>
      </c>
      <c r="R52" s="49" t="s">
        <v>19</v>
      </c>
      <c r="S52" s="49" t="s">
        <v>1020</v>
      </c>
      <c r="T52" s="49" t="s">
        <v>1022</v>
      </c>
      <c r="U52" s="49" t="s">
        <v>1019</v>
      </c>
    </row>
    <row r="53" spans="1:21" s="48" customFormat="1" x14ac:dyDescent="0.3">
      <c r="A53" s="47" t="s">
        <v>214</v>
      </c>
      <c r="B53" s="48" t="s">
        <v>262</v>
      </c>
      <c r="C53" s="48" t="s">
        <v>48</v>
      </c>
      <c r="D53" s="48" t="s">
        <v>14</v>
      </c>
      <c r="E53" s="48">
        <v>17</v>
      </c>
      <c r="F53" s="48">
        <v>31</v>
      </c>
      <c r="G53" s="48">
        <v>23</v>
      </c>
      <c r="H53" s="48">
        <v>3</v>
      </c>
      <c r="I53" s="48">
        <v>36363</v>
      </c>
      <c r="K53" s="49" t="s">
        <v>19</v>
      </c>
      <c r="L53" s="49" t="s">
        <v>1022</v>
      </c>
      <c r="M53" s="49" t="s">
        <v>19</v>
      </c>
      <c r="N53" s="49" t="s">
        <v>19</v>
      </c>
      <c r="O53" s="49" t="s">
        <v>19</v>
      </c>
      <c r="P53" s="49" t="s">
        <v>19</v>
      </c>
      <c r="Q53" s="49" t="s">
        <v>1021</v>
      </c>
      <c r="R53" s="49" t="s">
        <v>19</v>
      </c>
      <c r="S53" s="49" t="s">
        <v>1019</v>
      </c>
      <c r="T53" s="49" t="s">
        <v>19</v>
      </c>
      <c r="U53" s="49" t="s">
        <v>1020</v>
      </c>
    </row>
    <row r="54" spans="1:21" s="48" customFormat="1" x14ac:dyDescent="0.3">
      <c r="A54" s="47" t="s">
        <v>214</v>
      </c>
      <c r="B54" s="48" t="s">
        <v>263</v>
      </c>
      <c r="C54" s="48" t="s">
        <v>264</v>
      </c>
      <c r="D54" s="48" t="s">
        <v>14</v>
      </c>
      <c r="E54" s="48">
        <v>5</v>
      </c>
      <c r="F54" s="48">
        <v>31</v>
      </c>
      <c r="G54" s="48">
        <v>3</v>
      </c>
      <c r="H54" s="48">
        <v>23</v>
      </c>
      <c r="I54" s="48">
        <v>10695</v>
      </c>
      <c r="K54" s="49" t="s">
        <v>19</v>
      </c>
      <c r="L54" s="49" t="s">
        <v>1021</v>
      </c>
      <c r="M54" s="49" t="s">
        <v>1022</v>
      </c>
      <c r="N54" s="49" t="s">
        <v>19</v>
      </c>
      <c r="O54" s="49" t="s">
        <v>19</v>
      </c>
      <c r="P54" s="49" t="s">
        <v>19</v>
      </c>
      <c r="Q54" s="49" t="s">
        <v>19</v>
      </c>
      <c r="R54" s="49" t="s">
        <v>19</v>
      </c>
      <c r="S54" s="49" t="s">
        <v>1019</v>
      </c>
      <c r="T54" s="49" t="s">
        <v>19</v>
      </c>
      <c r="U54" s="49" t="s">
        <v>1020</v>
      </c>
    </row>
    <row r="55" spans="1:21" s="48" customFormat="1" x14ac:dyDescent="0.3">
      <c r="A55" s="47" t="s">
        <v>214</v>
      </c>
      <c r="B55" s="48" t="s">
        <v>265</v>
      </c>
      <c r="C55" s="48" t="s">
        <v>231</v>
      </c>
      <c r="D55" s="48" t="s">
        <v>14</v>
      </c>
      <c r="E55" s="48">
        <v>17</v>
      </c>
      <c r="F55" s="48">
        <v>7</v>
      </c>
      <c r="G55" s="48">
        <v>29</v>
      </c>
      <c r="H55" s="48">
        <v>19</v>
      </c>
      <c r="I55" s="48">
        <v>65569</v>
      </c>
      <c r="K55" s="49" t="s">
        <v>19</v>
      </c>
      <c r="L55" s="49" t="s">
        <v>19</v>
      </c>
      <c r="M55" s="49" t="s">
        <v>1021</v>
      </c>
      <c r="N55" s="49" t="s">
        <v>1019</v>
      </c>
      <c r="O55" s="49" t="s">
        <v>19</v>
      </c>
      <c r="P55" s="49" t="s">
        <v>19</v>
      </c>
      <c r="Q55" s="49" t="s">
        <v>1020</v>
      </c>
      <c r="R55" s="49"/>
      <c r="S55" s="49" t="s">
        <v>19</v>
      </c>
      <c r="T55" s="49" t="s">
        <v>1022</v>
      </c>
      <c r="U55" s="49" t="s">
        <v>19</v>
      </c>
    </row>
    <row r="56" spans="1:21" s="48" customFormat="1" x14ac:dyDescent="0.3">
      <c r="A56" s="47" t="s">
        <v>214</v>
      </c>
      <c r="B56" s="48" t="s">
        <v>269</v>
      </c>
      <c r="C56" s="48" t="s">
        <v>270</v>
      </c>
      <c r="D56" s="48" t="s">
        <v>14</v>
      </c>
      <c r="E56" s="48">
        <v>31</v>
      </c>
      <c r="F56" s="48">
        <v>23</v>
      </c>
      <c r="G56" s="48">
        <v>17</v>
      </c>
      <c r="H56" s="48">
        <v>13</v>
      </c>
      <c r="I56" s="48">
        <v>157573</v>
      </c>
      <c r="K56" s="49" t="s">
        <v>19</v>
      </c>
      <c r="L56" s="49" t="s">
        <v>19</v>
      </c>
      <c r="M56" s="49" t="s">
        <v>19</v>
      </c>
      <c r="N56" s="49" t="s">
        <v>19</v>
      </c>
      <c r="O56" s="49" t="s">
        <v>19</v>
      </c>
      <c r="P56" s="49" t="s">
        <v>1022</v>
      </c>
      <c r="Q56" s="49" t="s">
        <v>1019</v>
      </c>
      <c r="R56" s="49" t="s">
        <v>19</v>
      </c>
      <c r="S56" s="49" t="s">
        <v>1021</v>
      </c>
      <c r="T56" s="49" t="s">
        <v>19</v>
      </c>
      <c r="U56" s="49" t="s">
        <v>1020</v>
      </c>
    </row>
    <row r="57" spans="1:21" s="48" customFormat="1" x14ac:dyDescent="0.3">
      <c r="A57" s="47" t="s">
        <v>214</v>
      </c>
      <c r="B57" s="48" t="s">
        <v>273</v>
      </c>
      <c r="C57" s="48" t="s">
        <v>274</v>
      </c>
      <c r="D57" s="48" t="s">
        <v>14</v>
      </c>
      <c r="E57" s="48">
        <v>23</v>
      </c>
      <c r="F57" s="48">
        <v>31</v>
      </c>
      <c r="G57" s="48">
        <v>17</v>
      </c>
      <c r="H57" s="48">
        <v>19</v>
      </c>
      <c r="I57" s="48">
        <v>230299</v>
      </c>
      <c r="K57" s="49" t="s">
        <v>19</v>
      </c>
      <c r="L57" s="49" t="s">
        <v>19</v>
      </c>
      <c r="M57" s="49" t="s">
        <v>19</v>
      </c>
      <c r="N57" s="49" t="s">
        <v>19</v>
      </c>
      <c r="O57" s="49" t="s">
        <v>19</v>
      </c>
      <c r="P57" s="49" t="s">
        <v>19</v>
      </c>
      <c r="Q57" s="49" t="s">
        <v>1022</v>
      </c>
      <c r="R57" s="49" t="s">
        <v>1019</v>
      </c>
      <c r="S57" s="49" t="s">
        <v>1020</v>
      </c>
      <c r="T57" s="49" t="s">
        <v>19</v>
      </c>
      <c r="U57" s="49" t="s">
        <v>1021</v>
      </c>
    </row>
    <row r="58" spans="1:21" s="48" customFormat="1" x14ac:dyDescent="0.3">
      <c r="A58" s="47" t="s">
        <v>392</v>
      </c>
      <c r="B58" s="48" t="s">
        <v>393</v>
      </c>
      <c r="C58" s="48" t="s">
        <v>394</v>
      </c>
      <c r="D58" s="48" t="s">
        <v>14</v>
      </c>
      <c r="E58" s="48">
        <v>17</v>
      </c>
      <c r="F58" s="48">
        <v>19</v>
      </c>
      <c r="G58" s="48">
        <v>11</v>
      </c>
      <c r="H58" s="48">
        <v>29</v>
      </c>
      <c r="I58" s="48">
        <v>103037</v>
      </c>
      <c r="K58" s="49" t="s">
        <v>19</v>
      </c>
      <c r="L58" s="49" t="s">
        <v>19</v>
      </c>
      <c r="M58" s="49" t="s">
        <v>19</v>
      </c>
      <c r="N58" s="49" t="s">
        <v>19</v>
      </c>
      <c r="O58" s="49" t="s">
        <v>1020</v>
      </c>
      <c r="P58" s="49" t="s">
        <v>19</v>
      </c>
      <c r="Q58" s="49" t="s">
        <v>1021</v>
      </c>
      <c r="R58" s="49" t="s">
        <v>1022</v>
      </c>
      <c r="S58" s="49" t="s">
        <v>19</v>
      </c>
      <c r="T58" s="49" t="s">
        <v>1019</v>
      </c>
      <c r="U58" s="49" t="s">
        <v>19</v>
      </c>
    </row>
    <row r="59" spans="1:21" s="48" customFormat="1" x14ac:dyDescent="0.3">
      <c r="A59" s="47" t="s">
        <v>392</v>
      </c>
      <c r="B59" s="48" t="s">
        <v>395</v>
      </c>
      <c r="C59" s="48" t="s">
        <v>396</v>
      </c>
      <c r="D59" s="48" t="s">
        <v>14</v>
      </c>
      <c r="E59" s="48">
        <v>19</v>
      </c>
      <c r="F59" s="48">
        <v>13</v>
      </c>
      <c r="G59" s="48">
        <v>29</v>
      </c>
      <c r="H59" s="48">
        <v>5</v>
      </c>
      <c r="I59" s="48">
        <v>35815</v>
      </c>
      <c r="K59" s="49" t="s">
        <v>19</v>
      </c>
      <c r="L59" s="49" t="s">
        <v>19</v>
      </c>
      <c r="M59" s="49" t="s">
        <v>1022</v>
      </c>
      <c r="N59" s="49" t="s">
        <v>19</v>
      </c>
      <c r="O59" s="49" t="s">
        <v>19</v>
      </c>
      <c r="P59" s="49" t="s">
        <v>1019</v>
      </c>
      <c r="Q59" s="49" t="s">
        <v>19</v>
      </c>
      <c r="R59" s="49" t="s">
        <v>1021</v>
      </c>
      <c r="S59" s="49" t="s">
        <v>19</v>
      </c>
      <c r="T59" s="49" t="s">
        <v>1020</v>
      </c>
      <c r="U59" s="49" t="s">
        <v>19</v>
      </c>
    </row>
    <row r="60" spans="1:21" s="48" customFormat="1" x14ac:dyDescent="0.3">
      <c r="A60" s="47" t="s">
        <v>392</v>
      </c>
      <c r="B60" s="48" t="s">
        <v>397</v>
      </c>
      <c r="C60" s="48" t="s">
        <v>398</v>
      </c>
      <c r="D60" s="48" t="s">
        <v>14</v>
      </c>
      <c r="E60" s="48">
        <v>17</v>
      </c>
      <c r="F60" s="48">
        <v>19</v>
      </c>
      <c r="G60" s="48">
        <v>29</v>
      </c>
      <c r="H60" s="48">
        <v>11</v>
      </c>
      <c r="I60" s="48">
        <v>103037</v>
      </c>
      <c r="K60" s="49" t="s">
        <v>19</v>
      </c>
      <c r="L60" s="49" t="s">
        <v>19</v>
      </c>
      <c r="M60" s="49" t="s">
        <v>19</v>
      </c>
      <c r="N60" s="49" t="s">
        <v>19</v>
      </c>
      <c r="O60" s="49" t="s">
        <v>1020</v>
      </c>
      <c r="P60" s="49" t="s">
        <v>19</v>
      </c>
      <c r="Q60" s="49" t="s">
        <v>1021</v>
      </c>
      <c r="R60" s="49" t="s">
        <v>1022</v>
      </c>
      <c r="S60" s="49" t="s">
        <v>19</v>
      </c>
      <c r="T60" s="49" t="s">
        <v>1019</v>
      </c>
      <c r="U60" s="49" t="s">
        <v>19</v>
      </c>
    </row>
    <row r="61" spans="1:21" s="48" customFormat="1" x14ac:dyDescent="0.3">
      <c r="A61" s="47" t="s">
        <v>392</v>
      </c>
      <c r="B61" s="48" t="s">
        <v>400</v>
      </c>
      <c r="C61" s="48" t="s">
        <v>320</v>
      </c>
      <c r="D61" s="48" t="s">
        <v>14</v>
      </c>
      <c r="E61" s="48">
        <v>5</v>
      </c>
      <c r="F61" s="48">
        <v>7</v>
      </c>
      <c r="G61" s="48">
        <v>3</v>
      </c>
      <c r="H61" s="48">
        <v>29</v>
      </c>
      <c r="I61" s="48">
        <v>3045</v>
      </c>
      <c r="K61" s="49" t="s">
        <v>19</v>
      </c>
      <c r="L61" s="49" t="s">
        <v>1020</v>
      </c>
      <c r="M61" s="49" t="s">
        <v>1019</v>
      </c>
      <c r="N61" s="49" t="s">
        <v>1022</v>
      </c>
      <c r="O61" s="49" t="s">
        <v>19</v>
      </c>
      <c r="P61" s="49" t="s">
        <v>19</v>
      </c>
      <c r="Q61" s="49" t="s">
        <v>19</v>
      </c>
      <c r="R61" s="49" t="s">
        <v>19</v>
      </c>
      <c r="S61" s="49" t="s">
        <v>19</v>
      </c>
      <c r="T61" s="49" t="s">
        <v>1021</v>
      </c>
      <c r="U61" s="49" t="s">
        <v>19</v>
      </c>
    </row>
    <row r="62" spans="1:21" s="48" customFormat="1" x14ac:dyDescent="0.3">
      <c r="A62" s="47" t="s">
        <v>392</v>
      </c>
      <c r="B62" s="48" t="s">
        <v>401</v>
      </c>
      <c r="C62" s="48" t="s">
        <v>402</v>
      </c>
      <c r="D62" s="48" t="s">
        <v>14</v>
      </c>
      <c r="E62" s="48">
        <v>29</v>
      </c>
      <c r="F62" s="48">
        <v>31</v>
      </c>
      <c r="G62" s="48">
        <v>7</v>
      </c>
      <c r="H62" s="48">
        <v>3</v>
      </c>
      <c r="I62" s="48">
        <v>18879</v>
      </c>
      <c r="K62" s="49" t="s">
        <v>19</v>
      </c>
      <c r="L62" s="49" t="s">
        <v>1020</v>
      </c>
      <c r="M62" s="49" t="s">
        <v>19</v>
      </c>
      <c r="N62" s="49" t="s">
        <v>1021</v>
      </c>
      <c r="O62" s="49" t="s">
        <v>19</v>
      </c>
      <c r="P62" s="49" t="s">
        <v>19</v>
      </c>
      <c r="Q62" s="49" t="s">
        <v>19</v>
      </c>
      <c r="R62" s="49" t="s">
        <v>19</v>
      </c>
      <c r="S62" s="49" t="s">
        <v>19</v>
      </c>
      <c r="T62" s="49" t="s">
        <v>1022</v>
      </c>
      <c r="U62" s="49" t="s">
        <v>1019</v>
      </c>
    </row>
    <row r="63" spans="1:21" s="48" customFormat="1" x14ac:dyDescent="0.3">
      <c r="A63" s="47" t="s">
        <v>392</v>
      </c>
      <c r="B63" s="48" t="s">
        <v>404</v>
      </c>
      <c r="C63" s="48" t="s">
        <v>77</v>
      </c>
      <c r="D63" s="48" t="s">
        <v>14</v>
      </c>
      <c r="E63" s="48">
        <v>19</v>
      </c>
      <c r="F63" s="48">
        <v>17</v>
      </c>
      <c r="G63" s="48">
        <v>13</v>
      </c>
      <c r="H63" s="48">
        <v>31</v>
      </c>
      <c r="I63" s="48">
        <v>130169</v>
      </c>
      <c r="K63" s="49" t="s">
        <v>19</v>
      </c>
      <c r="L63" s="49" t="s">
        <v>19</v>
      </c>
      <c r="M63" s="49" t="s">
        <v>19</v>
      </c>
      <c r="N63" s="49" t="s">
        <v>19</v>
      </c>
      <c r="O63" s="49" t="s">
        <v>19</v>
      </c>
      <c r="P63" s="49" t="s">
        <v>1019</v>
      </c>
      <c r="Q63" s="49" t="s">
        <v>1020</v>
      </c>
      <c r="R63" s="49" t="s">
        <v>1021</v>
      </c>
      <c r="S63" s="49" t="s">
        <v>19</v>
      </c>
      <c r="T63" s="49" t="s">
        <v>19</v>
      </c>
      <c r="U63" s="49" t="s">
        <v>1022</v>
      </c>
    </row>
    <row r="64" spans="1:21" s="48" customFormat="1" x14ac:dyDescent="0.3">
      <c r="A64" s="47" t="s">
        <v>392</v>
      </c>
      <c r="B64" s="48" t="s">
        <v>406</v>
      </c>
      <c r="C64" s="48" t="s">
        <v>407</v>
      </c>
      <c r="D64" s="48" t="s">
        <v>14</v>
      </c>
      <c r="E64" s="48">
        <v>2</v>
      </c>
      <c r="F64" s="48">
        <v>29</v>
      </c>
      <c r="G64" s="48">
        <v>31</v>
      </c>
      <c r="H64" s="48">
        <v>19</v>
      </c>
      <c r="I64" s="48">
        <v>34162</v>
      </c>
      <c r="K64" s="49" t="s">
        <v>1021</v>
      </c>
      <c r="L64" s="49"/>
      <c r="M64" s="49" t="s">
        <v>19</v>
      </c>
      <c r="N64" s="49" t="s">
        <v>19</v>
      </c>
      <c r="O64" s="49" t="s">
        <v>19</v>
      </c>
      <c r="P64" s="49" t="s">
        <v>19</v>
      </c>
      <c r="Q64" s="49" t="s">
        <v>19</v>
      </c>
      <c r="R64" s="49" t="s">
        <v>1019</v>
      </c>
      <c r="S64" s="49" t="s">
        <v>19</v>
      </c>
      <c r="T64" s="49" t="s">
        <v>1020</v>
      </c>
      <c r="U64" s="49" t="s">
        <v>1022</v>
      </c>
    </row>
    <row r="65" spans="1:21" s="48" customFormat="1" x14ac:dyDescent="0.3">
      <c r="A65" s="47" t="s">
        <v>392</v>
      </c>
      <c r="B65" s="48" t="s">
        <v>408</v>
      </c>
      <c r="C65" s="48" t="s">
        <v>409</v>
      </c>
      <c r="D65" s="48" t="s">
        <v>14</v>
      </c>
      <c r="E65" s="48">
        <v>2</v>
      </c>
      <c r="F65" s="48">
        <v>31</v>
      </c>
      <c r="G65" s="48">
        <v>29</v>
      </c>
      <c r="H65" s="48">
        <v>3</v>
      </c>
      <c r="I65" s="48">
        <v>5394</v>
      </c>
      <c r="K65" s="49" t="s">
        <v>1020</v>
      </c>
      <c r="L65" s="49" t="s">
        <v>1022</v>
      </c>
      <c r="M65" s="49" t="s">
        <v>19</v>
      </c>
      <c r="N65" s="49" t="s">
        <v>19</v>
      </c>
      <c r="O65" s="49" t="s">
        <v>19</v>
      </c>
      <c r="P65" s="49" t="s">
        <v>19</v>
      </c>
      <c r="Q65" s="49" t="s">
        <v>19</v>
      </c>
      <c r="R65" s="49" t="s">
        <v>19</v>
      </c>
      <c r="S65" s="49" t="s">
        <v>19</v>
      </c>
      <c r="T65" s="49" t="s">
        <v>1019</v>
      </c>
      <c r="U65" s="49" t="s">
        <v>1021</v>
      </c>
    </row>
    <row r="66" spans="1:21" s="48" customFormat="1" x14ac:dyDescent="0.3">
      <c r="A66" s="47" t="s">
        <v>392</v>
      </c>
      <c r="B66" s="48" t="s">
        <v>410</v>
      </c>
      <c r="C66" s="48" t="s">
        <v>28</v>
      </c>
      <c r="D66" s="48" t="s">
        <v>14</v>
      </c>
      <c r="E66" s="48">
        <v>3</v>
      </c>
      <c r="F66" s="48">
        <v>31</v>
      </c>
      <c r="G66" s="48">
        <v>11</v>
      </c>
      <c r="H66" s="48">
        <v>1</v>
      </c>
      <c r="I66" s="48">
        <v>1023</v>
      </c>
      <c r="K66" s="49" t="s">
        <v>19</v>
      </c>
      <c r="L66" s="49" t="s">
        <v>1022</v>
      </c>
      <c r="M66" s="49" t="s">
        <v>19</v>
      </c>
      <c r="N66" s="49" t="s">
        <v>19</v>
      </c>
      <c r="O66" s="49" t="s">
        <v>1021</v>
      </c>
      <c r="P66" s="49" t="s">
        <v>19</v>
      </c>
      <c r="Q66" s="49" t="s">
        <v>19</v>
      </c>
      <c r="R66" s="49" t="s">
        <v>19</v>
      </c>
      <c r="S66" s="49" t="s">
        <v>19</v>
      </c>
      <c r="T66" s="49" t="s">
        <v>19</v>
      </c>
      <c r="U66" s="49" t="s">
        <v>1019</v>
      </c>
    </row>
    <row r="67" spans="1:21" s="48" customFormat="1" x14ac:dyDescent="0.3">
      <c r="A67" s="47" t="s">
        <v>392</v>
      </c>
      <c r="B67" s="48" t="s">
        <v>411</v>
      </c>
      <c r="C67" s="48" t="s">
        <v>412</v>
      </c>
      <c r="D67" s="48" t="s">
        <v>14</v>
      </c>
      <c r="E67" s="48">
        <v>17</v>
      </c>
      <c r="F67" s="48">
        <v>19</v>
      </c>
      <c r="G67" s="48">
        <v>7</v>
      </c>
      <c r="H67" s="48">
        <v>31</v>
      </c>
      <c r="I67" s="48">
        <v>70091</v>
      </c>
      <c r="K67" s="49" t="s">
        <v>19</v>
      </c>
      <c r="L67" s="49" t="s">
        <v>19</v>
      </c>
      <c r="M67" s="49" t="s">
        <v>19</v>
      </c>
      <c r="N67" s="49" t="s">
        <v>1019</v>
      </c>
      <c r="O67" s="49" t="s">
        <v>19</v>
      </c>
      <c r="P67" s="49" t="s">
        <v>19</v>
      </c>
      <c r="Q67" s="49" t="s">
        <v>1020</v>
      </c>
      <c r="R67" s="49" t="s">
        <v>1021</v>
      </c>
      <c r="S67" s="49" t="s">
        <v>19</v>
      </c>
      <c r="T67" s="49" t="s">
        <v>19</v>
      </c>
      <c r="U67" s="49" t="s">
        <v>1022</v>
      </c>
    </row>
    <row r="68" spans="1:21" s="48" customFormat="1" x14ac:dyDescent="0.3">
      <c r="A68" s="47" t="s">
        <v>392</v>
      </c>
      <c r="B68" s="48" t="s">
        <v>181</v>
      </c>
      <c r="C68" s="48" t="s">
        <v>225</v>
      </c>
      <c r="D68" s="48" t="s">
        <v>14</v>
      </c>
      <c r="E68" s="48">
        <v>17</v>
      </c>
      <c r="F68" s="48">
        <v>19</v>
      </c>
      <c r="G68" s="48">
        <v>2</v>
      </c>
      <c r="H68" s="48">
        <v>13</v>
      </c>
      <c r="I68" s="48">
        <v>8398</v>
      </c>
      <c r="K68" s="49" t="s">
        <v>1021</v>
      </c>
      <c r="L68" s="49" t="s">
        <v>19</v>
      </c>
      <c r="M68" s="49" t="s">
        <v>19</v>
      </c>
      <c r="N68" s="49" t="s">
        <v>19</v>
      </c>
      <c r="O68" s="49" t="s">
        <v>19</v>
      </c>
      <c r="P68" s="49" t="s">
        <v>1022</v>
      </c>
      <c r="Q68" s="49" t="s">
        <v>1020</v>
      </c>
      <c r="R68" s="49" t="s">
        <v>1019</v>
      </c>
      <c r="S68" s="49" t="s">
        <v>19</v>
      </c>
      <c r="T68" s="49" t="s">
        <v>19</v>
      </c>
      <c r="U68" s="49" t="s">
        <v>19</v>
      </c>
    </row>
    <row r="69" spans="1:21" s="48" customFormat="1" x14ac:dyDescent="0.3">
      <c r="A69" s="47" t="s">
        <v>392</v>
      </c>
      <c r="B69" s="48" t="s">
        <v>413</v>
      </c>
      <c r="C69" s="48" t="s">
        <v>414</v>
      </c>
      <c r="D69" s="48" t="s">
        <v>14</v>
      </c>
      <c r="E69" s="48">
        <v>3</v>
      </c>
      <c r="F69" s="48">
        <v>11</v>
      </c>
      <c r="G69" s="48">
        <v>31</v>
      </c>
      <c r="H69" s="48">
        <v>2</v>
      </c>
      <c r="I69" s="48">
        <v>2046</v>
      </c>
      <c r="K69" s="49" t="s">
        <v>1021</v>
      </c>
      <c r="L69" s="49" t="s">
        <v>1022</v>
      </c>
      <c r="M69" s="49" t="s">
        <v>19</v>
      </c>
      <c r="N69" s="49" t="s">
        <v>19</v>
      </c>
      <c r="O69" s="49" t="s">
        <v>1019</v>
      </c>
      <c r="P69" s="49" t="s">
        <v>19</v>
      </c>
      <c r="Q69" s="49" t="s">
        <v>19</v>
      </c>
      <c r="R69" s="49" t="s">
        <v>19</v>
      </c>
      <c r="S69" s="49" t="s">
        <v>19</v>
      </c>
      <c r="T69" s="49" t="s">
        <v>19</v>
      </c>
      <c r="U69" s="49" t="s">
        <v>1020</v>
      </c>
    </row>
    <row r="70" spans="1:21" s="48" customFormat="1" x14ac:dyDescent="0.3">
      <c r="A70" s="47" t="s">
        <v>392</v>
      </c>
      <c r="B70" s="48" t="s">
        <v>415</v>
      </c>
      <c r="C70" s="48" t="s">
        <v>416</v>
      </c>
      <c r="D70" s="48" t="s">
        <v>14</v>
      </c>
      <c r="E70" s="48">
        <v>2</v>
      </c>
      <c r="F70" s="48">
        <v>29</v>
      </c>
      <c r="G70" s="48">
        <v>3</v>
      </c>
      <c r="H70" s="48">
        <v>23</v>
      </c>
      <c r="I70" s="48">
        <v>4002</v>
      </c>
      <c r="K70" s="49" t="s">
        <v>1019</v>
      </c>
      <c r="L70" s="49" t="s">
        <v>1021</v>
      </c>
      <c r="M70" s="49" t="s">
        <v>19</v>
      </c>
      <c r="N70" s="49" t="s">
        <v>19</v>
      </c>
      <c r="O70" s="49" t="s">
        <v>19</v>
      </c>
      <c r="P70" s="49" t="s">
        <v>19</v>
      </c>
      <c r="Q70" s="49" t="s">
        <v>19</v>
      </c>
      <c r="R70" s="49" t="s">
        <v>19</v>
      </c>
      <c r="S70" s="49" t="s">
        <v>1022</v>
      </c>
      <c r="T70" s="49" t="s">
        <v>1020</v>
      </c>
      <c r="U70" s="49" t="s">
        <v>19</v>
      </c>
    </row>
    <row r="71" spans="1:21" s="48" customFormat="1" x14ac:dyDescent="0.3">
      <c r="A71" s="47" t="s">
        <v>392</v>
      </c>
      <c r="B71" s="48" t="s">
        <v>417</v>
      </c>
      <c r="C71" s="48" t="s">
        <v>418</v>
      </c>
      <c r="D71" s="48" t="s">
        <v>14</v>
      </c>
      <c r="E71" s="48">
        <v>17</v>
      </c>
      <c r="F71" s="48">
        <v>23</v>
      </c>
      <c r="G71" s="48">
        <v>31</v>
      </c>
      <c r="H71" s="48">
        <v>2</v>
      </c>
      <c r="I71" s="48">
        <v>24242</v>
      </c>
      <c r="K71" s="49" t="s">
        <v>1020</v>
      </c>
      <c r="L71" s="49" t="s">
        <v>19</v>
      </c>
      <c r="M71" s="49" t="s">
        <v>19</v>
      </c>
      <c r="N71" s="49" t="s">
        <v>19</v>
      </c>
      <c r="O71" s="49" t="s">
        <v>19</v>
      </c>
      <c r="P71" s="49" t="s">
        <v>19</v>
      </c>
      <c r="Q71" s="49" t="s">
        <v>1019</v>
      </c>
      <c r="R71" s="49" t="s">
        <v>19</v>
      </c>
      <c r="S71" s="49" t="s">
        <v>1021</v>
      </c>
      <c r="T71" s="49" t="s">
        <v>19</v>
      </c>
      <c r="U71" s="49" t="s">
        <v>1022</v>
      </c>
    </row>
    <row r="72" spans="1:21" s="48" customFormat="1" x14ac:dyDescent="0.3">
      <c r="A72" s="47" t="s">
        <v>392</v>
      </c>
      <c r="B72" s="48" t="s">
        <v>419</v>
      </c>
      <c r="C72" s="48" t="s">
        <v>420</v>
      </c>
      <c r="D72" s="48" t="s">
        <v>14</v>
      </c>
      <c r="E72" s="48">
        <v>11</v>
      </c>
      <c r="F72" s="48">
        <v>5</v>
      </c>
      <c r="G72" s="48">
        <v>29</v>
      </c>
      <c r="H72" s="48">
        <v>19</v>
      </c>
      <c r="I72" s="48">
        <v>30305</v>
      </c>
      <c r="K72" s="49" t="s">
        <v>19</v>
      </c>
      <c r="L72" s="49" t="s">
        <v>19</v>
      </c>
      <c r="M72" s="49" t="s">
        <v>1019</v>
      </c>
      <c r="N72" s="49" t="s">
        <v>19</v>
      </c>
      <c r="O72" s="49" t="s">
        <v>1021</v>
      </c>
      <c r="P72" s="49" t="s">
        <v>19</v>
      </c>
      <c r="Q72" s="49" t="s">
        <v>19</v>
      </c>
      <c r="R72" s="49" t="s">
        <v>1022</v>
      </c>
      <c r="S72" s="49" t="s">
        <v>19</v>
      </c>
      <c r="T72" s="49" t="s">
        <v>1020</v>
      </c>
      <c r="U72" s="49" t="s">
        <v>19</v>
      </c>
    </row>
    <row r="73" spans="1:21" s="48" customFormat="1" x14ac:dyDescent="0.3">
      <c r="A73" s="47" t="s">
        <v>392</v>
      </c>
      <c r="B73" s="48" t="s">
        <v>421</v>
      </c>
      <c r="C73" s="48" t="s">
        <v>422</v>
      </c>
      <c r="D73" s="48" t="s">
        <v>14</v>
      </c>
      <c r="E73" s="48">
        <v>7</v>
      </c>
      <c r="F73" s="48">
        <v>3</v>
      </c>
      <c r="G73" s="48">
        <v>5</v>
      </c>
      <c r="H73" s="48">
        <v>29</v>
      </c>
      <c r="I73" s="48">
        <v>3045</v>
      </c>
      <c r="K73" s="49" t="s">
        <v>19</v>
      </c>
      <c r="L73" s="49" t="s">
        <v>1020</v>
      </c>
      <c r="M73" s="49" t="s">
        <v>1019</v>
      </c>
      <c r="N73" s="49" t="s">
        <v>1022</v>
      </c>
      <c r="O73" s="49" t="s">
        <v>19</v>
      </c>
      <c r="P73" s="49" t="s">
        <v>19</v>
      </c>
      <c r="Q73" s="49" t="s">
        <v>19</v>
      </c>
      <c r="R73" s="49" t="s">
        <v>19</v>
      </c>
      <c r="S73" s="49" t="s">
        <v>19</v>
      </c>
      <c r="T73" s="49" t="s">
        <v>1021</v>
      </c>
      <c r="U73" s="49" t="s">
        <v>19</v>
      </c>
    </row>
    <row r="74" spans="1:21" s="48" customFormat="1" x14ac:dyDescent="0.3">
      <c r="A74" s="47" t="s">
        <v>392</v>
      </c>
      <c r="B74" s="48" t="s">
        <v>423</v>
      </c>
      <c r="C74" s="48" t="s">
        <v>424</v>
      </c>
      <c r="D74" s="48" t="s">
        <v>14</v>
      </c>
      <c r="E74" s="48">
        <v>17</v>
      </c>
      <c r="F74" s="48">
        <v>23</v>
      </c>
      <c r="G74" s="48">
        <v>31</v>
      </c>
      <c r="H74" s="48">
        <v>29</v>
      </c>
      <c r="I74" s="48">
        <v>351509</v>
      </c>
      <c r="K74" s="49" t="s">
        <v>19</v>
      </c>
      <c r="L74" s="49" t="s">
        <v>19</v>
      </c>
      <c r="M74" s="49" t="s">
        <v>19</v>
      </c>
      <c r="N74" s="49" t="s">
        <v>19</v>
      </c>
      <c r="O74" s="49" t="s">
        <v>19</v>
      </c>
      <c r="P74" s="49" t="s">
        <v>19</v>
      </c>
      <c r="Q74" s="49" t="s">
        <v>1021</v>
      </c>
      <c r="R74" s="49" t="s">
        <v>19</v>
      </c>
      <c r="S74" s="49" t="s">
        <v>1020</v>
      </c>
      <c r="T74" s="49" t="s">
        <v>1022</v>
      </c>
      <c r="U74" s="49" t="s">
        <v>1019</v>
      </c>
    </row>
    <row r="75" spans="1:21" s="48" customFormat="1" x14ac:dyDescent="0.3">
      <c r="A75" s="47" t="s">
        <v>392</v>
      </c>
      <c r="B75" s="48" t="s">
        <v>425</v>
      </c>
      <c r="C75" s="48" t="s">
        <v>426</v>
      </c>
      <c r="D75" s="48" t="s">
        <v>14</v>
      </c>
      <c r="E75" s="48">
        <v>17</v>
      </c>
      <c r="F75" s="48">
        <v>29</v>
      </c>
      <c r="G75" s="48">
        <v>11</v>
      </c>
      <c r="H75" s="48">
        <v>2</v>
      </c>
      <c r="I75" s="48">
        <v>10846</v>
      </c>
      <c r="K75" s="49" t="s">
        <v>1019</v>
      </c>
      <c r="L75" s="49" t="s">
        <v>19</v>
      </c>
      <c r="M75" s="49" t="s">
        <v>19</v>
      </c>
      <c r="N75" s="49" t="s">
        <v>19</v>
      </c>
      <c r="O75" s="49" t="s">
        <v>1021</v>
      </c>
      <c r="P75" s="49" t="s">
        <v>19</v>
      </c>
      <c r="Q75" s="49" t="s">
        <v>1022</v>
      </c>
      <c r="R75" s="49" t="s">
        <v>19</v>
      </c>
      <c r="S75" s="49" t="s">
        <v>19</v>
      </c>
      <c r="T75" s="49" t="s">
        <v>1020</v>
      </c>
      <c r="U75" s="49" t="s">
        <v>19</v>
      </c>
    </row>
    <row r="76" spans="1:21" s="48" customFormat="1" x14ac:dyDescent="0.3">
      <c r="A76" s="47" t="s">
        <v>392</v>
      </c>
      <c r="B76" s="48" t="s">
        <v>427</v>
      </c>
      <c r="C76" s="48" t="s">
        <v>245</v>
      </c>
      <c r="D76" s="48" t="s">
        <v>14</v>
      </c>
      <c r="E76" s="48">
        <v>3</v>
      </c>
      <c r="F76" s="48">
        <v>5</v>
      </c>
      <c r="G76" s="48">
        <v>31</v>
      </c>
      <c r="H76" s="48">
        <v>29</v>
      </c>
      <c r="I76" s="48">
        <v>13485</v>
      </c>
      <c r="K76" s="49" t="s">
        <v>19</v>
      </c>
      <c r="L76" s="49" t="s">
        <v>1021</v>
      </c>
      <c r="M76" s="49" t="s">
        <v>1022</v>
      </c>
      <c r="N76" s="49" t="s">
        <v>19</v>
      </c>
      <c r="O76" s="49" t="s">
        <v>19</v>
      </c>
      <c r="P76" s="49" t="s">
        <v>19</v>
      </c>
      <c r="Q76" s="49" t="s">
        <v>19</v>
      </c>
      <c r="R76" s="49" t="s">
        <v>19</v>
      </c>
      <c r="S76" s="49" t="s">
        <v>19</v>
      </c>
      <c r="T76" s="49" t="s">
        <v>1019</v>
      </c>
      <c r="U76" s="49" t="s">
        <v>1020</v>
      </c>
    </row>
    <row r="77" spans="1:21" s="48" customFormat="1" x14ac:dyDescent="0.3">
      <c r="A77" s="47" t="s">
        <v>392</v>
      </c>
      <c r="B77" s="48" t="s">
        <v>428</v>
      </c>
      <c r="C77" s="48" t="s">
        <v>322</v>
      </c>
      <c r="D77" s="48" t="s">
        <v>14</v>
      </c>
      <c r="E77" s="48">
        <v>17</v>
      </c>
      <c r="F77" s="48">
        <v>31</v>
      </c>
      <c r="G77" s="48">
        <v>19</v>
      </c>
      <c r="H77" s="48">
        <v>2</v>
      </c>
      <c r="I77" s="48">
        <v>20026</v>
      </c>
      <c r="K77" s="49" t="s">
        <v>1021</v>
      </c>
      <c r="L77" s="49" t="s">
        <v>19</v>
      </c>
      <c r="M77" s="49" t="s">
        <v>19</v>
      </c>
      <c r="N77" s="49" t="s">
        <v>19</v>
      </c>
      <c r="O77" s="49" t="s">
        <v>19</v>
      </c>
      <c r="P77" s="49" t="s">
        <v>19</v>
      </c>
      <c r="Q77" s="49" t="s">
        <v>1020</v>
      </c>
      <c r="R77" s="49" t="s">
        <v>1022</v>
      </c>
      <c r="S77" s="49" t="s">
        <v>19</v>
      </c>
      <c r="T77" s="49" t="s">
        <v>19</v>
      </c>
      <c r="U77" s="49" t="s">
        <v>1019</v>
      </c>
    </row>
    <row r="78" spans="1:21" s="48" customFormat="1" x14ac:dyDescent="0.3">
      <c r="A78" s="47" t="s">
        <v>392</v>
      </c>
      <c r="B78" s="48" t="s">
        <v>431</v>
      </c>
      <c r="C78" s="48" t="s">
        <v>432</v>
      </c>
      <c r="D78" s="48" t="s">
        <v>14</v>
      </c>
      <c r="E78" s="48">
        <v>17</v>
      </c>
      <c r="F78" s="48">
        <v>23</v>
      </c>
      <c r="G78" s="48">
        <v>13</v>
      </c>
      <c r="H78" s="48">
        <v>31</v>
      </c>
      <c r="I78" s="48">
        <v>157573</v>
      </c>
      <c r="K78" s="49" t="s">
        <v>19</v>
      </c>
      <c r="L78" s="49" t="s">
        <v>19</v>
      </c>
      <c r="M78" s="49" t="s">
        <v>19</v>
      </c>
      <c r="N78" s="49" t="s">
        <v>19</v>
      </c>
      <c r="O78" s="49" t="s">
        <v>19</v>
      </c>
      <c r="P78" s="49" t="s">
        <v>1022</v>
      </c>
      <c r="Q78" s="49" t="s">
        <v>1019</v>
      </c>
      <c r="R78" s="49" t="s">
        <v>19</v>
      </c>
      <c r="S78" s="49" t="s">
        <v>1021</v>
      </c>
      <c r="T78" s="49" t="s">
        <v>19</v>
      </c>
      <c r="U78" s="49" t="s">
        <v>1020</v>
      </c>
    </row>
    <row r="79" spans="1:21" s="48" customFormat="1" x14ac:dyDescent="0.3">
      <c r="A79" s="47" t="s">
        <v>392</v>
      </c>
      <c r="B79" s="48" t="s">
        <v>433</v>
      </c>
      <c r="C79" s="48" t="s">
        <v>434</v>
      </c>
      <c r="D79" s="48" t="s">
        <v>14</v>
      </c>
      <c r="E79" s="48">
        <v>3</v>
      </c>
      <c r="F79" s="48">
        <v>29</v>
      </c>
      <c r="G79" s="48">
        <v>31</v>
      </c>
      <c r="H79" s="48">
        <v>2</v>
      </c>
      <c r="I79" s="48">
        <v>5394</v>
      </c>
      <c r="K79" s="49" t="s">
        <v>1020</v>
      </c>
      <c r="L79" s="49" t="s">
        <v>1022</v>
      </c>
      <c r="M79" s="49" t="s">
        <v>19</v>
      </c>
      <c r="N79" s="49" t="s">
        <v>19</v>
      </c>
      <c r="O79" s="49" t="s">
        <v>19</v>
      </c>
      <c r="P79" s="49" t="s">
        <v>19</v>
      </c>
      <c r="Q79" s="49" t="s">
        <v>19</v>
      </c>
      <c r="R79" s="49" t="s">
        <v>19</v>
      </c>
      <c r="S79" s="49" t="s">
        <v>1019</v>
      </c>
      <c r="U79" s="49" t="s">
        <v>1021</v>
      </c>
    </row>
    <row r="80" spans="1:21" s="48" customFormat="1" x14ac:dyDescent="0.3">
      <c r="A80" s="47" t="s">
        <v>392</v>
      </c>
      <c r="B80" s="48" t="s">
        <v>435</v>
      </c>
      <c r="C80" s="48" t="s">
        <v>436</v>
      </c>
      <c r="D80" s="48" t="s">
        <v>14</v>
      </c>
      <c r="E80" s="48">
        <v>17</v>
      </c>
      <c r="F80" s="48">
        <v>23</v>
      </c>
      <c r="G80" s="48">
        <v>31</v>
      </c>
      <c r="H80" s="48">
        <v>29</v>
      </c>
      <c r="I80" s="48">
        <v>351509</v>
      </c>
      <c r="K80" s="49" t="s">
        <v>19</v>
      </c>
      <c r="L80" s="49" t="s">
        <v>19</v>
      </c>
      <c r="M80" s="49" t="s">
        <v>19</v>
      </c>
      <c r="N80" s="49" t="s">
        <v>19</v>
      </c>
      <c r="O80" s="49" t="s">
        <v>19</v>
      </c>
      <c r="P80" s="49" t="s">
        <v>19</v>
      </c>
      <c r="Q80" s="49" t="s">
        <v>1021</v>
      </c>
      <c r="R80" s="49" t="s">
        <v>19</v>
      </c>
      <c r="S80" s="49" t="s">
        <v>1020</v>
      </c>
      <c r="T80" s="49" t="s">
        <v>1022</v>
      </c>
      <c r="U80" s="49" t="s">
        <v>1019</v>
      </c>
    </row>
    <row r="81" spans="1:22" s="48" customFormat="1" x14ac:dyDescent="0.3">
      <c r="A81" s="47" t="s">
        <v>392</v>
      </c>
      <c r="B81" s="48" t="s">
        <v>437</v>
      </c>
      <c r="C81" s="48" t="s">
        <v>438</v>
      </c>
      <c r="D81" s="48" t="s">
        <v>14</v>
      </c>
      <c r="E81" s="48">
        <v>17</v>
      </c>
      <c r="F81" s="48">
        <v>23</v>
      </c>
      <c r="G81" s="48">
        <v>31</v>
      </c>
      <c r="H81" s="48">
        <v>11</v>
      </c>
      <c r="I81" s="48">
        <v>133331</v>
      </c>
      <c r="K81" s="49" t="s">
        <v>19</v>
      </c>
      <c r="L81" s="49" t="s">
        <v>19</v>
      </c>
      <c r="M81" s="49" t="s">
        <v>19</v>
      </c>
      <c r="N81" s="49" t="s">
        <v>19</v>
      </c>
      <c r="O81" s="49" t="s">
        <v>1019</v>
      </c>
      <c r="P81" s="49" t="s">
        <v>19</v>
      </c>
      <c r="Q81" s="49" t="s">
        <v>1020</v>
      </c>
      <c r="R81" s="49" t="s">
        <v>19</v>
      </c>
      <c r="S81" s="49" t="s">
        <v>1022</v>
      </c>
      <c r="T81" s="49" t="s">
        <v>19</v>
      </c>
      <c r="U81" s="49" t="s">
        <v>1021</v>
      </c>
    </row>
    <row r="82" spans="1:22" s="48" customFormat="1" x14ac:dyDescent="0.3">
      <c r="A82" s="51" t="s">
        <v>392</v>
      </c>
      <c r="B82" s="50" t="s">
        <v>439</v>
      </c>
      <c r="C82" s="50" t="s">
        <v>440</v>
      </c>
      <c r="D82" s="48" t="s">
        <v>14</v>
      </c>
      <c r="E82" s="40">
        <v>3</v>
      </c>
      <c r="F82" s="40">
        <v>7</v>
      </c>
      <c r="G82" s="40">
        <v>11</v>
      </c>
      <c r="H82" s="40">
        <v>19</v>
      </c>
      <c r="I82" s="40">
        <f>E82*F82*G82*H82</f>
        <v>4389</v>
      </c>
      <c r="J82" s="40"/>
      <c r="K82" s="40"/>
      <c r="L82" s="55" t="s">
        <v>1019</v>
      </c>
      <c r="M82" s="55"/>
      <c r="N82" s="55" t="s">
        <v>1021</v>
      </c>
      <c r="O82" s="55" t="s">
        <v>1020</v>
      </c>
      <c r="P82" s="55"/>
      <c r="Q82" s="55"/>
      <c r="R82" s="55" t="s">
        <v>1022</v>
      </c>
      <c r="S82" s="55"/>
      <c r="T82" s="55"/>
      <c r="U82" s="40"/>
      <c r="V82" s="40"/>
    </row>
    <row r="83" spans="1:22" s="48" customFormat="1" x14ac:dyDescent="0.3">
      <c r="A83" s="47" t="s">
        <v>392</v>
      </c>
      <c r="B83" s="48" t="s">
        <v>441</v>
      </c>
      <c r="C83" s="48" t="s">
        <v>442</v>
      </c>
      <c r="D83" s="48" t="s">
        <v>14</v>
      </c>
      <c r="E83" s="48">
        <v>17</v>
      </c>
      <c r="F83" s="48">
        <v>23</v>
      </c>
      <c r="G83" s="48">
        <v>2</v>
      </c>
      <c r="H83" s="48">
        <v>31</v>
      </c>
      <c r="I83" s="48">
        <v>24242</v>
      </c>
      <c r="K83" s="49" t="s">
        <v>1020</v>
      </c>
      <c r="L83" s="49" t="s">
        <v>19</v>
      </c>
      <c r="M83" s="49" t="s">
        <v>19</v>
      </c>
      <c r="N83" s="49" t="s">
        <v>19</v>
      </c>
      <c r="O83" s="49" t="s">
        <v>19</v>
      </c>
      <c r="P83" s="49" t="s">
        <v>19</v>
      </c>
      <c r="Q83" s="49" t="s">
        <v>1019</v>
      </c>
      <c r="R83" s="49" t="s">
        <v>19</v>
      </c>
      <c r="S83" s="49" t="s">
        <v>1021</v>
      </c>
      <c r="T83" s="49" t="s">
        <v>19</v>
      </c>
      <c r="U83" s="49" t="s">
        <v>1022</v>
      </c>
    </row>
    <row r="84" spans="1:22" s="48" customFormat="1" x14ac:dyDescent="0.3">
      <c r="A84" s="47" t="s">
        <v>392</v>
      </c>
      <c r="B84" s="48" t="s">
        <v>443</v>
      </c>
      <c r="C84" s="48" t="s">
        <v>444</v>
      </c>
      <c r="D84" s="48" t="s">
        <v>14</v>
      </c>
      <c r="E84" s="48">
        <v>17</v>
      </c>
      <c r="F84" s="48">
        <v>23</v>
      </c>
      <c r="G84" s="48">
        <v>31</v>
      </c>
      <c r="H84" s="48">
        <v>11</v>
      </c>
      <c r="I84" s="48">
        <v>133331</v>
      </c>
      <c r="K84" s="49" t="s">
        <v>19</v>
      </c>
      <c r="L84" s="49" t="s">
        <v>19</v>
      </c>
      <c r="M84" s="49" t="s">
        <v>19</v>
      </c>
      <c r="N84" s="49" t="s">
        <v>19</v>
      </c>
      <c r="O84" s="49" t="s">
        <v>1019</v>
      </c>
      <c r="P84" s="49" t="s">
        <v>19</v>
      </c>
      <c r="Q84" s="49" t="s">
        <v>1020</v>
      </c>
      <c r="R84" s="49" t="s">
        <v>19</v>
      </c>
      <c r="S84" s="49" t="s">
        <v>1022</v>
      </c>
      <c r="T84" s="49" t="s">
        <v>19</v>
      </c>
      <c r="U84" s="49" t="s">
        <v>1021</v>
      </c>
    </row>
    <row r="85" spans="1:22" s="48" customFormat="1" x14ac:dyDescent="0.3">
      <c r="A85" s="47" t="s">
        <v>392</v>
      </c>
      <c r="B85" s="48" t="s">
        <v>445</v>
      </c>
      <c r="C85" s="48" t="s">
        <v>444</v>
      </c>
      <c r="D85" s="48" t="s">
        <v>14</v>
      </c>
      <c r="E85" s="48">
        <v>17</v>
      </c>
      <c r="F85" s="48">
        <v>23</v>
      </c>
      <c r="G85" s="48">
        <v>31</v>
      </c>
      <c r="H85" s="48">
        <v>29</v>
      </c>
      <c r="I85" s="48">
        <v>351509</v>
      </c>
      <c r="K85" s="49" t="s">
        <v>19</v>
      </c>
      <c r="L85" s="49" t="s">
        <v>19</v>
      </c>
      <c r="M85" s="49" t="s">
        <v>19</v>
      </c>
      <c r="N85" s="49" t="s">
        <v>19</v>
      </c>
      <c r="O85" s="49" t="s">
        <v>19</v>
      </c>
      <c r="P85" s="49" t="s">
        <v>19</v>
      </c>
      <c r="Q85" s="49" t="s">
        <v>1021</v>
      </c>
      <c r="R85" s="49" t="s">
        <v>19</v>
      </c>
      <c r="S85" s="49" t="s">
        <v>1020</v>
      </c>
      <c r="T85" s="49" t="s">
        <v>1022</v>
      </c>
      <c r="U85" s="49" t="s">
        <v>1019</v>
      </c>
    </row>
    <row r="86" spans="1:22" s="48" customFormat="1" x14ac:dyDescent="0.3">
      <c r="A86" s="47" t="s">
        <v>392</v>
      </c>
      <c r="B86" s="48" t="s">
        <v>447</v>
      </c>
      <c r="C86" s="48" t="s">
        <v>448</v>
      </c>
      <c r="D86" s="48" t="s">
        <v>14</v>
      </c>
      <c r="E86" s="48">
        <v>2</v>
      </c>
      <c r="F86" s="48">
        <v>31</v>
      </c>
      <c r="G86" s="48">
        <v>19</v>
      </c>
      <c r="H86" s="48">
        <v>29</v>
      </c>
      <c r="I86" s="48">
        <v>34162</v>
      </c>
      <c r="K86" s="49" t="s">
        <v>1021</v>
      </c>
      <c r="L86" s="49" t="s">
        <v>19</v>
      </c>
      <c r="M86" s="49" t="s">
        <v>19</v>
      </c>
      <c r="N86" s="49" t="s">
        <v>19</v>
      </c>
      <c r="O86" s="49" t="s">
        <v>19</v>
      </c>
      <c r="P86" s="49" t="s">
        <v>19</v>
      </c>
      <c r="Q86" s="49" t="s">
        <v>19</v>
      </c>
      <c r="R86" s="49" t="s">
        <v>1019</v>
      </c>
      <c r="S86" s="49" t="s">
        <v>19</v>
      </c>
      <c r="T86" s="49" t="s">
        <v>1020</v>
      </c>
      <c r="U86" s="49" t="s">
        <v>1022</v>
      </c>
    </row>
    <row r="87" spans="1:22" s="48" customFormat="1" x14ac:dyDescent="0.3">
      <c r="A87" s="47" t="s">
        <v>392</v>
      </c>
      <c r="B87" s="48" t="s">
        <v>449</v>
      </c>
      <c r="C87" s="48" t="s">
        <v>450</v>
      </c>
      <c r="D87" s="48" t="s">
        <v>14</v>
      </c>
      <c r="E87" s="48">
        <v>29</v>
      </c>
      <c r="F87" s="48">
        <v>11</v>
      </c>
      <c r="G87" s="48">
        <v>17</v>
      </c>
      <c r="H87" s="48">
        <v>19</v>
      </c>
      <c r="I87" s="48">
        <v>103037</v>
      </c>
      <c r="K87" s="49" t="s">
        <v>19</v>
      </c>
      <c r="L87" s="49" t="s">
        <v>19</v>
      </c>
      <c r="M87" s="49" t="s">
        <v>19</v>
      </c>
      <c r="N87" s="49" t="s">
        <v>19</v>
      </c>
      <c r="O87" s="49" t="s">
        <v>1020</v>
      </c>
      <c r="P87" s="49" t="s">
        <v>19</v>
      </c>
      <c r="Q87" s="49" t="s">
        <v>1021</v>
      </c>
      <c r="R87" s="49" t="s">
        <v>1022</v>
      </c>
      <c r="S87" s="49" t="s">
        <v>19</v>
      </c>
      <c r="T87" s="49" t="s">
        <v>1019</v>
      </c>
      <c r="U87" s="49" t="s">
        <v>19</v>
      </c>
    </row>
    <row r="88" spans="1:22" s="48" customFormat="1" x14ac:dyDescent="0.3">
      <c r="A88" s="47" t="s">
        <v>346</v>
      </c>
      <c r="B88" s="48" t="s">
        <v>347</v>
      </c>
      <c r="C88" s="48" t="s">
        <v>348</v>
      </c>
      <c r="D88" s="48" t="s">
        <v>14</v>
      </c>
      <c r="E88" s="48">
        <v>31</v>
      </c>
      <c r="F88" s="48">
        <v>29</v>
      </c>
      <c r="G88" s="48">
        <v>2</v>
      </c>
      <c r="H88" s="48">
        <v>13</v>
      </c>
      <c r="I88" s="48">
        <v>23374</v>
      </c>
      <c r="K88" s="49" t="s">
        <v>1021</v>
      </c>
      <c r="L88" s="49" t="s">
        <v>19</v>
      </c>
      <c r="M88" s="49" t="s">
        <v>19</v>
      </c>
      <c r="N88" s="49" t="s">
        <v>19</v>
      </c>
      <c r="O88" s="49" t="s">
        <v>19</v>
      </c>
      <c r="P88" s="49" t="s">
        <v>1022</v>
      </c>
      <c r="Q88" s="49" t="s">
        <v>19</v>
      </c>
      <c r="R88" s="49" t="s">
        <v>19</v>
      </c>
      <c r="S88" s="49" t="s">
        <v>19</v>
      </c>
      <c r="T88" s="49" t="s">
        <v>1020</v>
      </c>
      <c r="U88" s="49" t="s">
        <v>1019</v>
      </c>
    </row>
    <row r="89" spans="1:22" s="48" customFormat="1" x14ac:dyDescent="0.3">
      <c r="A89" s="47" t="s">
        <v>346</v>
      </c>
      <c r="B89" s="48" t="s">
        <v>349</v>
      </c>
      <c r="C89" s="48" t="s">
        <v>350</v>
      </c>
      <c r="D89" s="48" t="s">
        <v>14</v>
      </c>
      <c r="E89" s="48">
        <v>17</v>
      </c>
      <c r="F89" s="48">
        <v>23</v>
      </c>
      <c r="G89" s="48">
        <v>19</v>
      </c>
      <c r="H89" s="48">
        <v>3</v>
      </c>
      <c r="I89" s="48">
        <v>22287</v>
      </c>
      <c r="K89" s="49" t="s">
        <v>19</v>
      </c>
      <c r="L89" s="49" t="s">
        <v>1019</v>
      </c>
      <c r="M89" s="49" t="s">
        <v>19</v>
      </c>
      <c r="N89" s="49" t="s">
        <v>19</v>
      </c>
      <c r="O89" s="49" t="s">
        <v>19</v>
      </c>
      <c r="P89" s="49" t="s">
        <v>19</v>
      </c>
      <c r="Q89" s="49" t="s">
        <v>1020</v>
      </c>
      <c r="R89" s="49" t="s">
        <v>1021</v>
      </c>
      <c r="S89" s="49" t="s">
        <v>1022</v>
      </c>
      <c r="T89" s="49" t="s">
        <v>19</v>
      </c>
      <c r="U89" s="49" t="s">
        <v>19</v>
      </c>
    </row>
    <row r="90" spans="1:22" s="48" customFormat="1" x14ac:dyDescent="0.3">
      <c r="A90" s="47" t="s">
        <v>346</v>
      </c>
      <c r="B90" s="48" t="s">
        <v>351</v>
      </c>
      <c r="C90" s="48" t="s">
        <v>352</v>
      </c>
      <c r="D90" s="48" t="s">
        <v>14</v>
      </c>
      <c r="E90" s="48">
        <v>17</v>
      </c>
      <c r="F90" s="48">
        <v>23</v>
      </c>
      <c r="G90" s="48">
        <v>31</v>
      </c>
      <c r="H90" s="48">
        <v>19</v>
      </c>
      <c r="I90" s="48">
        <v>230299</v>
      </c>
      <c r="K90" s="49" t="s">
        <v>19</v>
      </c>
      <c r="L90" s="49" t="s">
        <v>19</v>
      </c>
      <c r="M90" s="49" t="s">
        <v>19</v>
      </c>
      <c r="N90" s="49" t="s">
        <v>19</v>
      </c>
      <c r="O90" s="49" t="s">
        <v>19</v>
      </c>
      <c r="P90" s="49" t="s">
        <v>19</v>
      </c>
      <c r="Q90" s="49" t="s">
        <v>1022</v>
      </c>
      <c r="R90" s="49" t="s">
        <v>1020</v>
      </c>
      <c r="S90" s="49" t="s">
        <v>1019</v>
      </c>
      <c r="T90" s="49" t="s">
        <v>19</v>
      </c>
      <c r="U90" s="49" t="s">
        <v>1021</v>
      </c>
    </row>
    <row r="91" spans="1:22" s="48" customFormat="1" x14ac:dyDescent="0.3">
      <c r="A91" s="47" t="s">
        <v>346</v>
      </c>
      <c r="B91" s="48" t="s">
        <v>353</v>
      </c>
      <c r="C91" s="48" t="s">
        <v>354</v>
      </c>
      <c r="D91" s="48" t="s">
        <v>14</v>
      </c>
      <c r="E91" s="48">
        <v>29</v>
      </c>
      <c r="F91" s="48">
        <v>11</v>
      </c>
      <c r="G91" s="48">
        <v>19</v>
      </c>
      <c r="H91" s="48">
        <v>2</v>
      </c>
      <c r="I91" s="48">
        <v>12122</v>
      </c>
      <c r="K91" s="49" t="s">
        <v>1021</v>
      </c>
      <c r="L91" s="49" t="s">
        <v>1020</v>
      </c>
      <c r="M91" s="49" t="s">
        <v>1019</v>
      </c>
      <c r="N91" s="49"/>
      <c r="P91" s="49" t="s">
        <v>19</v>
      </c>
      <c r="Q91" s="49" t="s">
        <v>19</v>
      </c>
      <c r="S91" s="49" t="s">
        <v>19</v>
      </c>
      <c r="T91" s="49" t="s">
        <v>1022</v>
      </c>
      <c r="U91" s="49" t="s">
        <v>19</v>
      </c>
    </row>
    <row r="92" spans="1:22" s="48" customFormat="1" x14ac:dyDescent="0.3">
      <c r="A92" s="47" t="s">
        <v>346</v>
      </c>
      <c r="B92" s="48" t="s">
        <v>355</v>
      </c>
      <c r="C92" s="48" t="s">
        <v>356</v>
      </c>
      <c r="D92" s="48" t="s">
        <v>14</v>
      </c>
      <c r="E92" s="48">
        <v>17</v>
      </c>
      <c r="F92" s="48">
        <v>23</v>
      </c>
      <c r="G92" s="48">
        <v>31</v>
      </c>
      <c r="H92" s="48">
        <v>19</v>
      </c>
      <c r="I92" s="48">
        <v>230299</v>
      </c>
      <c r="K92" s="49" t="s">
        <v>19</v>
      </c>
      <c r="L92" s="49" t="s">
        <v>19</v>
      </c>
      <c r="M92" s="49" t="s">
        <v>19</v>
      </c>
      <c r="N92" s="49" t="s">
        <v>19</v>
      </c>
      <c r="O92" s="49" t="s">
        <v>19</v>
      </c>
      <c r="P92" s="49" t="s">
        <v>19</v>
      </c>
      <c r="Q92" s="49" t="s">
        <v>1022</v>
      </c>
      <c r="R92" s="49" t="s">
        <v>1020</v>
      </c>
      <c r="S92" s="49" t="s">
        <v>1019</v>
      </c>
      <c r="T92" s="49" t="s">
        <v>19</v>
      </c>
      <c r="U92" s="49" t="s">
        <v>1021</v>
      </c>
    </row>
    <row r="93" spans="1:22" s="48" customFormat="1" x14ac:dyDescent="0.3">
      <c r="A93" s="47" t="s">
        <v>346</v>
      </c>
      <c r="B93" s="48" t="s">
        <v>357</v>
      </c>
      <c r="C93" s="48" t="s">
        <v>358</v>
      </c>
      <c r="D93" s="48" t="s">
        <v>14</v>
      </c>
      <c r="E93" s="48">
        <v>17</v>
      </c>
      <c r="F93" s="48">
        <v>7</v>
      </c>
      <c r="G93" s="48">
        <v>23</v>
      </c>
      <c r="H93" s="48">
        <v>3</v>
      </c>
      <c r="I93" s="48">
        <v>8211</v>
      </c>
      <c r="K93" s="49" t="s">
        <v>19</v>
      </c>
      <c r="L93" s="49" t="s">
        <v>1019</v>
      </c>
      <c r="M93" s="49" t="s">
        <v>19</v>
      </c>
      <c r="N93" s="49" t="s">
        <v>1022</v>
      </c>
      <c r="O93" s="49" t="s">
        <v>19</v>
      </c>
      <c r="P93" s="49" t="s">
        <v>19</v>
      </c>
      <c r="Q93" s="49" t="s">
        <v>1020</v>
      </c>
      <c r="R93" s="49" t="s">
        <v>19</v>
      </c>
      <c r="S93" s="49" t="s">
        <v>1021</v>
      </c>
      <c r="T93" s="49" t="s">
        <v>19</v>
      </c>
      <c r="U93" s="49" t="s">
        <v>19</v>
      </c>
    </row>
    <row r="94" spans="1:22" s="48" customFormat="1" x14ac:dyDescent="0.3">
      <c r="A94" s="47" t="s">
        <v>346</v>
      </c>
      <c r="B94" s="48" t="s">
        <v>359</v>
      </c>
      <c r="C94" s="48" t="s">
        <v>71</v>
      </c>
      <c r="D94" s="48" t="s">
        <v>14</v>
      </c>
      <c r="E94" s="48">
        <v>11</v>
      </c>
      <c r="F94" s="48">
        <v>29</v>
      </c>
      <c r="G94" s="48">
        <v>2</v>
      </c>
      <c r="H94" s="48">
        <v>17</v>
      </c>
      <c r="I94" s="48">
        <v>10846</v>
      </c>
      <c r="K94" s="49" t="s">
        <v>1019</v>
      </c>
      <c r="L94" s="49" t="s">
        <v>19</v>
      </c>
      <c r="M94" s="49" t="s">
        <v>19</v>
      </c>
      <c r="N94" s="49" t="s">
        <v>19</v>
      </c>
      <c r="O94" s="49" t="s">
        <v>1021</v>
      </c>
      <c r="P94" s="49" t="s">
        <v>19</v>
      </c>
      <c r="Q94" s="49" t="s">
        <v>1022</v>
      </c>
      <c r="R94" s="49" t="s">
        <v>19</v>
      </c>
      <c r="S94" s="49" t="s">
        <v>19</v>
      </c>
      <c r="T94" s="49" t="s">
        <v>1020</v>
      </c>
      <c r="U94" s="49" t="s">
        <v>19</v>
      </c>
    </row>
    <row r="95" spans="1:22" s="48" customFormat="1" x14ac:dyDescent="0.3">
      <c r="A95" s="47" t="s">
        <v>346</v>
      </c>
      <c r="B95" s="48" t="s">
        <v>362</v>
      </c>
      <c r="C95" s="48" t="s">
        <v>363</v>
      </c>
      <c r="D95" s="48" t="s">
        <v>14</v>
      </c>
      <c r="E95" s="48">
        <v>17</v>
      </c>
      <c r="F95" s="48">
        <v>23</v>
      </c>
      <c r="G95" s="48">
        <v>31</v>
      </c>
      <c r="H95" s="48">
        <v>7</v>
      </c>
      <c r="I95" s="48">
        <v>84847</v>
      </c>
      <c r="K95" s="49" t="s">
        <v>19</v>
      </c>
      <c r="L95" s="49" t="s">
        <v>19</v>
      </c>
      <c r="M95" s="49" t="s">
        <v>19</v>
      </c>
      <c r="N95" s="49" t="s">
        <v>1021</v>
      </c>
      <c r="O95" s="49" t="s">
        <v>19</v>
      </c>
      <c r="P95" s="49" t="s">
        <v>19</v>
      </c>
      <c r="Q95" s="49" t="s">
        <v>1022</v>
      </c>
      <c r="R95" s="49" t="s">
        <v>19</v>
      </c>
      <c r="S95" s="49" t="s">
        <v>1020</v>
      </c>
      <c r="T95" s="49" t="s">
        <v>19</v>
      </c>
      <c r="U95" s="49" t="s">
        <v>1019</v>
      </c>
    </row>
    <row r="96" spans="1:22" s="48" customFormat="1" x14ac:dyDescent="0.3">
      <c r="A96" s="47" t="s">
        <v>346</v>
      </c>
      <c r="B96" s="48" t="s">
        <v>364</v>
      </c>
      <c r="C96" s="48" t="s">
        <v>365</v>
      </c>
      <c r="D96" s="48" t="s">
        <v>14</v>
      </c>
      <c r="E96" s="48">
        <v>17</v>
      </c>
      <c r="F96" s="48">
        <v>23</v>
      </c>
      <c r="G96" s="48">
        <v>11</v>
      </c>
      <c r="H96" s="48">
        <v>31</v>
      </c>
      <c r="I96" s="48">
        <v>133331</v>
      </c>
      <c r="K96" s="49" t="s">
        <v>19</v>
      </c>
      <c r="L96" s="49" t="s">
        <v>19</v>
      </c>
      <c r="M96" s="49" t="s">
        <v>19</v>
      </c>
      <c r="N96" s="49" t="s">
        <v>19</v>
      </c>
      <c r="O96" s="49" t="s">
        <v>1019</v>
      </c>
      <c r="P96" s="49" t="s">
        <v>19</v>
      </c>
      <c r="Q96" s="49" t="s">
        <v>1020</v>
      </c>
      <c r="R96" s="49" t="s">
        <v>19</v>
      </c>
      <c r="S96" s="49" t="s">
        <v>1022</v>
      </c>
      <c r="T96" s="49" t="s">
        <v>19</v>
      </c>
      <c r="U96" s="49" t="s">
        <v>1021</v>
      </c>
    </row>
    <row r="97" spans="1:21" s="48" customFormat="1" x14ac:dyDescent="0.3">
      <c r="A97" s="47" t="s">
        <v>346</v>
      </c>
      <c r="B97" s="48" t="s">
        <v>366</v>
      </c>
      <c r="C97" s="48" t="s">
        <v>231</v>
      </c>
      <c r="D97" s="48" t="s">
        <v>14</v>
      </c>
      <c r="E97" s="48">
        <v>17</v>
      </c>
      <c r="F97" s="48">
        <v>31</v>
      </c>
      <c r="G97" s="48">
        <v>13</v>
      </c>
      <c r="H97" s="48">
        <v>23</v>
      </c>
      <c r="I97" s="48">
        <v>157573</v>
      </c>
      <c r="K97" s="49" t="s">
        <v>19</v>
      </c>
      <c r="L97" s="49" t="s">
        <v>19</v>
      </c>
      <c r="M97" s="49" t="s">
        <v>19</v>
      </c>
      <c r="N97" s="49" t="s">
        <v>19</v>
      </c>
      <c r="O97" s="49" t="s">
        <v>19</v>
      </c>
      <c r="P97" s="49" t="s">
        <v>1022</v>
      </c>
      <c r="Q97" s="49" t="s">
        <v>1019</v>
      </c>
      <c r="R97" s="49" t="s">
        <v>19</v>
      </c>
      <c r="S97" s="49" t="s">
        <v>1021</v>
      </c>
      <c r="T97" s="49" t="s">
        <v>19</v>
      </c>
      <c r="U97" s="49" t="s">
        <v>1020</v>
      </c>
    </row>
    <row r="98" spans="1:21" s="48" customFormat="1" x14ac:dyDescent="0.3">
      <c r="A98" s="47" t="s">
        <v>346</v>
      </c>
      <c r="B98" s="48" t="s">
        <v>367</v>
      </c>
      <c r="C98" s="48" t="s">
        <v>176</v>
      </c>
      <c r="D98" s="48" t="s">
        <v>14</v>
      </c>
      <c r="E98" s="48">
        <v>3</v>
      </c>
      <c r="F98" s="48">
        <v>13</v>
      </c>
      <c r="G98" s="48">
        <v>31</v>
      </c>
      <c r="H98" s="48">
        <v>5</v>
      </c>
      <c r="I98" s="48">
        <v>6045</v>
      </c>
      <c r="K98" s="49" t="s">
        <v>19</v>
      </c>
      <c r="L98" s="49" t="s">
        <v>1020</v>
      </c>
      <c r="M98" s="49" t="s">
        <v>1021</v>
      </c>
      <c r="N98" s="49" t="s">
        <v>19</v>
      </c>
      <c r="O98" s="49" t="s">
        <v>19</v>
      </c>
      <c r="P98" s="49" t="s">
        <v>1019</v>
      </c>
      <c r="Q98" s="49" t="s">
        <v>19</v>
      </c>
      <c r="R98" s="49" t="s">
        <v>19</v>
      </c>
      <c r="S98" s="49" t="s">
        <v>19</v>
      </c>
      <c r="T98" s="49" t="s">
        <v>19</v>
      </c>
      <c r="U98" s="49" t="s">
        <v>1022</v>
      </c>
    </row>
    <row r="99" spans="1:21" s="48" customFormat="1" x14ac:dyDescent="0.3">
      <c r="A99" s="47" t="s">
        <v>346</v>
      </c>
      <c r="B99" s="48" t="s">
        <v>368</v>
      </c>
      <c r="C99" s="48" t="s">
        <v>234</v>
      </c>
      <c r="D99" s="48" t="s">
        <v>14</v>
      </c>
      <c r="E99" s="48">
        <v>17</v>
      </c>
      <c r="F99" s="48">
        <v>31</v>
      </c>
      <c r="G99" s="48">
        <v>23</v>
      </c>
      <c r="H99" s="48">
        <v>1</v>
      </c>
      <c r="I99" s="48">
        <v>12121</v>
      </c>
      <c r="K99" s="49" t="s">
        <v>19</v>
      </c>
      <c r="L99" s="49"/>
      <c r="M99" s="49" t="s">
        <v>19</v>
      </c>
      <c r="N99" s="49" t="s">
        <v>19</v>
      </c>
      <c r="O99" s="49" t="s">
        <v>19</v>
      </c>
      <c r="P99" s="49" t="s">
        <v>19</v>
      </c>
      <c r="Q99" s="49" t="s">
        <v>1020</v>
      </c>
      <c r="R99" s="49" t="s">
        <v>19</v>
      </c>
      <c r="S99" s="49" t="s">
        <v>1021</v>
      </c>
      <c r="T99" s="49" t="s">
        <v>19</v>
      </c>
      <c r="U99" s="49" t="s">
        <v>1022</v>
      </c>
    </row>
    <row r="100" spans="1:21" s="48" customFormat="1" x14ac:dyDescent="0.3">
      <c r="A100" s="47" t="s">
        <v>346</v>
      </c>
      <c r="B100" s="48" t="s">
        <v>321</v>
      </c>
      <c r="C100" s="48" t="s">
        <v>369</v>
      </c>
      <c r="D100" s="48" t="s">
        <v>14</v>
      </c>
      <c r="E100" s="48">
        <v>17</v>
      </c>
      <c r="F100" s="48">
        <v>23</v>
      </c>
      <c r="G100" s="48">
        <v>31</v>
      </c>
      <c r="H100" s="48">
        <v>13</v>
      </c>
      <c r="I100" s="48">
        <v>157573</v>
      </c>
      <c r="K100" s="49" t="s">
        <v>19</v>
      </c>
      <c r="L100" s="49" t="s">
        <v>19</v>
      </c>
      <c r="M100" s="49" t="s">
        <v>19</v>
      </c>
      <c r="N100" s="49" t="s">
        <v>19</v>
      </c>
      <c r="O100" s="49" t="s">
        <v>19</v>
      </c>
      <c r="P100" s="49" t="s">
        <v>1022</v>
      </c>
      <c r="Q100" s="49" t="s">
        <v>1019</v>
      </c>
      <c r="R100" s="49" t="s">
        <v>19</v>
      </c>
      <c r="S100" s="49" t="s">
        <v>1021</v>
      </c>
      <c r="T100" s="49" t="s">
        <v>19</v>
      </c>
      <c r="U100" s="49" t="s">
        <v>1020</v>
      </c>
    </row>
    <row r="101" spans="1:21" s="48" customFormat="1" x14ac:dyDescent="0.3">
      <c r="A101" s="47" t="s">
        <v>346</v>
      </c>
      <c r="B101" s="48" t="s">
        <v>374</v>
      </c>
      <c r="C101" s="48" t="s">
        <v>375</v>
      </c>
      <c r="D101" s="48" t="s">
        <v>14</v>
      </c>
      <c r="E101" s="48">
        <v>17</v>
      </c>
      <c r="F101" s="48">
        <v>23</v>
      </c>
      <c r="G101" s="48">
        <v>19</v>
      </c>
      <c r="H101" s="48">
        <v>31</v>
      </c>
      <c r="I101" s="48">
        <v>230299</v>
      </c>
      <c r="K101" s="49" t="s">
        <v>19</v>
      </c>
      <c r="L101" s="49" t="s">
        <v>19</v>
      </c>
      <c r="M101" s="49" t="s">
        <v>19</v>
      </c>
      <c r="N101" s="49" t="s">
        <v>19</v>
      </c>
      <c r="O101" s="49" t="s">
        <v>19</v>
      </c>
      <c r="P101" s="49" t="s">
        <v>19</v>
      </c>
      <c r="Q101" s="49" t="s">
        <v>1022</v>
      </c>
      <c r="R101" s="49" t="s">
        <v>1020</v>
      </c>
      <c r="S101" s="49" t="s">
        <v>1019</v>
      </c>
      <c r="T101" s="49" t="s">
        <v>19</v>
      </c>
      <c r="U101" s="49" t="s">
        <v>1021</v>
      </c>
    </row>
    <row r="102" spans="1:21" s="48" customFormat="1" x14ac:dyDescent="0.3">
      <c r="A102" s="47" t="s">
        <v>346</v>
      </c>
      <c r="B102" s="48" t="s">
        <v>377</v>
      </c>
      <c r="C102" s="48" t="s">
        <v>378</v>
      </c>
      <c r="D102" s="48" t="s">
        <v>14</v>
      </c>
      <c r="E102" s="48">
        <v>31</v>
      </c>
      <c r="F102" s="48">
        <v>23</v>
      </c>
      <c r="G102" s="48">
        <v>3</v>
      </c>
      <c r="H102" s="48">
        <v>29</v>
      </c>
      <c r="I102" s="48">
        <v>62031</v>
      </c>
      <c r="K102" s="49" t="s">
        <v>19</v>
      </c>
      <c r="L102" s="49" t="s">
        <v>1019</v>
      </c>
      <c r="M102" s="49" t="s">
        <v>19</v>
      </c>
      <c r="N102" s="49" t="s">
        <v>19</v>
      </c>
      <c r="O102" s="49" t="s">
        <v>19</v>
      </c>
      <c r="P102" s="49" t="s">
        <v>19</v>
      </c>
      <c r="Q102" s="49" t="s">
        <v>19</v>
      </c>
      <c r="R102" s="49" t="s">
        <v>19</v>
      </c>
      <c r="S102" s="49" t="s">
        <v>1020</v>
      </c>
      <c r="T102" s="49" t="s">
        <v>1021</v>
      </c>
      <c r="U102" s="49" t="s">
        <v>1022</v>
      </c>
    </row>
    <row r="103" spans="1:21" s="48" customFormat="1" x14ac:dyDescent="0.3">
      <c r="A103" s="47" t="s">
        <v>346</v>
      </c>
      <c r="B103" s="48" t="s">
        <v>379</v>
      </c>
      <c r="C103" s="48" t="s">
        <v>380</v>
      </c>
      <c r="D103" s="48" t="s">
        <v>14</v>
      </c>
      <c r="E103" s="48">
        <v>31</v>
      </c>
      <c r="F103" s="48">
        <v>23</v>
      </c>
      <c r="G103" s="48">
        <v>11</v>
      </c>
      <c r="H103" s="48">
        <v>17</v>
      </c>
      <c r="I103" s="48">
        <v>133331</v>
      </c>
      <c r="K103" s="49" t="s">
        <v>19</v>
      </c>
      <c r="L103" s="49" t="s">
        <v>19</v>
      </c>
      <c r="M103" s="49" t="s">
        <v>19</v>
      </c>
      <c r="N103" s="49" t="s">
        <v>19</v>
      </c>
      <c r="O103" s="49" t="s">
        <v>1019</v>
      </c>
      <c r="P103" s="49" t="s">
        <v>19</v>
      </c>
      <c r="Q103" s="49" t="s">
        <v>1020</v>
      </c>
      <c r="R103" s="49" t="s">
        <v>19</v>
      </c>
      <c r="S103" s="49" t="s">
        <v>1022</v>
      </c>
      <c r="T103" s="49" t="s">
        <v>19</v>
      </c>
      <c r="U103" s="49" t="s">
        <v>1021</v>
      </c>
    </row>
    <row r="104" spans="1:21" s="48" customFormat="1" x14ac:dyDescent="0.3">
      <c r="A104" s="47" t="s">
        <v>346</v>
      </c>
      <c r="B104" s="48" t="s">
        <v>381</v>
      </c>
      <c r="C104" s="48" t="s">
        <v>382</v>
      </c>
      <c r="D104" s="48" t="s">
        <v>14</v>
      </c>
      <c r="E104" s="48">
        <v>19</v>
      </c>
      <c r="F104" s="48">
        <v>23</v>
      </c>
      <c r="G104" s="48">
        <v>17</v>
      </c>
      <c r="H104" s="48">
        <v>31</v>
      </c>
      <c r="I104" s="48">
        <v>230299</v>
      </c>
      <c r="K104" s="49" t="s">
        <v>19</v>
      </c>
      <c r="L104" s="49" t="s">
        <v>19</v>
      </c>
      <c r="M104" s="49" t="s">
        <v>19</v>
      </c>
      <c r="N104" s="49" t="s">
        <v>19</v>
      </c>
      <c r="O104" s="49" t="s">
        <v>19</v>
      </c>
      <c r="P104" s="49" t="s">
        <v>19</v>
      </c>
      <c r="Q104" s="49" t="s">
        <v>1022</v>
      </c>
      <c r="R104" s="49" t="s">
        <v>1020</v>
      </c>
      <c r="S104" s="49" t="s">
        <v>1019</v>
      </c>
      <c r="T104" s="49" t="s">
        <v>19</v>
      </c>
      <c r="U104" s="49" t="s">
        <v>1021</v>
      </c>
    </row>
    <row r="105" spans="1:21" s="48" customFormat="1" x14ac:dyDescent="0.3">
      <c r="A105" s="47" t="s">
        <v>346</v>
      </c>
      <c r="B105" s="48" t="s">
        <v>383</v>
      </c>
      <c r="C105" s="48" t="s">
        <v>384</v>
      </c>
      <c r="D105" s="48" t="s">
        <v>14</v>
      </c>
      <c r="E105" s="48">
        <v>11</v>
      </c>
      <c r="F105" s="48">
        <v>29</v>
      </c>
      <c r="G105" s="48">
        <v>3</v>
      </c>
      <c r="H105" s="48">
        <v>2</v>
      </c>
      <c r="I105" s="48">
        <v>1914</v>
      </c>
      <c r="K105" s="49" t="s">
        <v>1019</v>
      </c>
      <c r="L105" s="49" t="s">
        <v>1021</v>
      </c>
      <c r="M105" s="49" t="s">
        <v>19</v>
      </c>
      <c r="N105" s="49" t="s">
        <v>19</v>
      </c>
      <c r="O105" s="49" t="s">
        <v>1022</v>
      </c>
      <c r="P105" s="49" t="s">
        <v>19</v>
      </c>
      <c r="Q105" s="49" t="s">
        <v>19</v>
      </c>
      <c r="R105" s="49" t="s">
        <v>19</v>
      </c>
      <c r="S105" s="49" t="s">
        <v>19</v>
      </c>
      <c r="T105" s="49" t="s">
        <v>1020</v>
      </c>
      <c r="U105" s="49" t="s">
        <v>19</v>
      </c>
    </row>
    <row r="106" spans="1:21" s="48" customFormat="1" x14ac:dyDescent="0.3">
      <c r="A106" s="47" t="s">
        <v>346</v>
      </c>
      <c r="B106" s="48" t="s">
        <v>385</v>
      </c>
      <c r="C106" s="48" t="s">
        <v>386</v>
      </c>
      <c r="D106" s="48" t="s">
        <v>14</v>
      </c>
      <c r="E106" s="48">
        <v>17</v>
      </c>
      <c r="F106" s="48">
        <v>3</v>
      </c>
      <c r="G106" s="48">
        <v>23</v>
      </c>
      <c r="H106" s="48">
        <v>2</v>
      </c>
      <c r="I106" s="48">
        <v>2346</v>
      </c>
      <c r="K106" s="49" t="s">
        <v>1021</v>
      </c>
      <c r="L106" s="49" t="s">
        <v>1022</v>
      </c>
      <c r="M106" s="49" t="s">
        <v>19</v>
      </c>
      <c r="N106" s="49" t="s">
        <v>19</v>
      </c>
      <c r="O106" s="49" t="s">
        <v>19</v>
      </c>
      <c r="P106" s="49" t="s">
        <v>19</v>
      </c>
      <c r="Q106" s="49" t="s">
        <v>1019</v>
      </c>
      <c r="R106" s="49" t="s">
        <v>19</v>
      </c>
      <c r="S106" s="49" t="s">
        <v>1020</v>
      </c>
      <c r="T106" s="49" t="s">
        <v>19</v>
      </c>
      <c r="U106" s="49" t="s">
        <v>19</v>
      </c>
    </row>
    <row r="107" spans="1:21" s="48" customFormat="1" x14ac:dyDescent="0.3">
      <c r="A107" s="47" t="s">
        <v>346</v>
      </c>
      <c r="B107" s="48" t="s">
        <v>387</v>
      </c>
      <c r="C107" s="48" t="s">
        <v>131</v>
      </c>
      <c r="D107" s="48" t="s">
        <v>14</v>
      </c>
      <c r="E107" s="48">
        <v>17</v>
      </c>
      <c r="F107" s="48">
        <v>31</v>
      </c>
      <c r="G107" s="48">
        <v>7</v>
      </c>
      <c r="H107" s="48">
        <v>23</v>
      </c>
      <c r="I107" s="48">
        <v>84847</v>
      </c>
      <c r="K107" s="49" t="s">
        <v>19</v>
      </c>
      <c r="L107" s="49" t="s">
        <v>19</v>
      </c>
      <c r="M107" s="49" t="s">
        <v>19</v>
      </c>
      <c r="N107" s="49" t="s">
        <v>1021</v>
      </c>
      <c r="O107" s="49" t="s">
        <v>19</v>
      </c>
      <c r="P107" s="49" t="s">
        <v>19</v>
      </c>
      <c r="Q107" s="49" t="s">
        <v>1020</v>
      </c>
      <c r="R107" s="49" t="s">
        <v>19</v>
      </c>
      <c r="S107" s="49" t="s">
        <v>1022</v>
      </c>
      <c r="T107" s="49" t="s">
        <v>19</v>
      </c>
      <c r="U107" s="49" t="s">
        <v>1019</v>
      </c>
    </row>
    <row r="108" spans="1:21" s="48" customFormat="1" x14ac:dyDescent="0.3">
      <c r="A108" s="47" t="s">
        <v>346</v>
      </c>
      <c r="B108" s="48" t="s">
        <v>389</v>
      </c>
      <c r="C108" s="48" t="s">
        <v>390</v>
      </c>
      <c r="D108" s="48" t="s">
        <v>14</v>
      </c>
      <c r="E108" s="48">
        <v>2</v>
      </c>
      <c r="F108" s="48">
        <v>3</v>
      </c>
      <c r="G108" s="48">
        <v>19</v>
      </c>
      <c r="H108" s="48">
        <v>17</v>
      </c>
      <c r="I108" s="48">
        <v>1938</v>
      </c>
      <c r="K108" s="49" t="s">
        <v>1019</v>
      </c>
      <c r="L108" s="49" t="s">
        <v>1020</v>
      </c>
      <c r="M108" s="49" t="s">
        <v>19</v>
      </c>
      <c r="N108" s="49" t="s">
        <v>19</v>
      </c>
      <c r="O108" s="49" t="s">
        <v>19</v>
      </c>
      <c r="P108" s="49" t="s">
        <v>19</v>
      </c>
      <c r="Q108" s="49" t="s">
        <v>1021</v>
      </c>
      <c r="R108" s="49" t="s">
        <v>1022</v>
      </c>
      <c r="S108" s="49" t="s">
        <v>19</v>
      </c>
      <c r="T108" s="49" t="s">
        <v>19</v>
      </c>
      <c r="U108" s="49" t="s">
        <v>19</v>
      </c>
    </row>
    <row r="109" spans="1:21" s="48" customFormat="1" x14ac:dyDescent="0.3">
      <c r="A109" s="47" t="s">
        <v>346</v>
      </c>
      <c r="B109" s="48" t="s">
        <v>391</v>
      </c>
      <c r="C109" s="48" t="s">
        <v>324</v>
      </c>
      <c r="D109" s="48" t="s">
        <v>14</v>
      </c>
      <c r="E109" s="48">
        <v>17</v>
      </c>
      <c r="F109" s="48">
        <v>31</v>
      </c>
      <c r="G109" s="48">
        <v>29</v>
      </c>
      <c r="H109" s="48">
        <v>3</v>
      </c>
      <c r="I109" s="48">
        <v>45849</v>
      </c>
      <c r="K109" s="49" t="s">
        <v>19</v>
      </c>
      <c r="L109" s="49" t="s">
        <v>1022</v>
      </c>
      <c r="M109" s="49" t="s">
        <v>19</v>
      </c>
      <c r="N109" s="49" t="s">
        <v>19</v>
      </c>
      <c r="O109" s="49" t="s">
        <v>19</v>
      </c>
      <c r="P109" s="49" t="s">
        <v>19</v>
      </c>
      <c r="Q109" s="49" t="s">
        <v>1020</v>
      </c>
      <c r="R109" s="49" t="s">
        <v>19</v>
      </c>
      <c r="S109" s="49" t="s">
        <v>19</v>
      </c>
      <c r="T109" s="49" t="s">
        <v>1021</v>
      </c>
      <c r="U109" s="49" t="s">
        <v>1019</v>
      </c>
    </row>
    <row r="110" spans="1:21" s="48" customFormat="1" x14ac:dyDescent="0.3">
      <c r="A110" s="47" t="s">
        <v>553</v>
      </c>
      <c r="B110" s="48" t="s">
        <v>554</v>
      </c>
      <c r="C110" s="48" t="s">
        <v>555</v>
      </c>
      <c r="D110" s="48" t="s">
        <v>14</v>
      </c>
      <c r="E110" s="48">
        <v>17</v>
      </c>
      <c r="F110" s="48">
        <v>31</v>
      </c>
      <c r="G110" s="48">
        <v>23</v>
      </c>
      <c r="H110" s="48">
        <v>2</v>
      </c>
      <c r="I110" s="48">
        <v>24242</v>
      </c>
      <c r="K110" s="49" t="s">
        <v>1021</v>
      </c>
      <c r="L110" s="49" t="s">
        <v>19</v>
      </c>
      <c r="M110" s="49" t="s">
        <v>19</v>
      </c>
      <c r="N110" s="49" t="s">
        <v>19</v>
      </c>
      <c r="O110" s="49" t="s">
        <v>19</v>
      </c>
      <c r="P110" s="49" t="s">
        <v>19</v>
      </c>
      <c r="Q110" s="49" t="s">
        <v>1019</v>
      </c>
      <c r="R110" s="49" t="s">
        <v>19</v>
      </c>
      <c r="S110" s="49" t="s">
        <v>1020</v>
      </c>
      <c r="T110" s="49" t="s">
        <v>19</v>
      </c>
      <c r="U110" s="49" t="s">
        <v>1022</v>
      </c>
    </row>
    <row r="111" spans="1:21" s="48" customFormat="1" x14ac:dyDescent="0.3">
      <c r="A111" s="47" t="s">
        <v>553</v>
      </c>
      <c r="B111" s="48" t="s">
        <v>559</v>
      </c>
      <c r="C111" s="48" t="s">
        <v>560</v>
      </c>
      <c r="D111" s="48" t="s">
        <v>14</v>
      </c>
      <c r="E111" s="48">
        <v>29</v>
      </c>
      <c r="F111" s="48">
        <v>7</v>
      </c>
      <c r="G111" s="48">
        <v>19</v>
      </c>
      <c r="H111" s="48">
        <v>5</v>
      </c>
      <c r="I111" s="48">
        <v>19285</v>
      </c>
      <c r="K111" s="49" t="s">
        <v>19</v>
      </c>
      <c r="L111" s="49" t="s">
        <v>19</v>
      </c>
      <c r="M111" s="49" t="s">
        <v>1020</v>
      </c>
      <c r="N111" s="49" t="s">
        <v>1022</v>
      </c>
      <c r="O111" s="49" t="s">
        <v>19</v>
      </c>
      <c r="P111" s="49" t="s">
        <v>19</v>
      </c>
      <c r="Q111" s="49" t="s">
        <v>19</v>
      </c>
      <c r="R111" s="49" t="s">
        <v>1019</v>
      </c>
      <c r="S111" s="49" t="s">
        <v>19</v>
      </c>
      <c r="T111" s="49" t="s">
        <v>1021</v>
      </c>
      <c r="U111" s="49" t="s">
        <v>19</v>
      </c>
    </row>
    <row r="112" spans="1:21" s="48" customFormat="1" x14ac:dyDescent="0.3">
      <c r="A112" s="47" t="s">
        <v>553</v>
      </c>
      <c r="B112" s="48" t="s">
        <v>561</v>
      </c>
      <c r="C112" s="48" t="s">
        <v>562</v>
      </c>
      <c r="D112" s="48" t="s">
        <v>14</v>
      </c>
      <c r="E112" s="48">
        <v>3</v>
      </c>
      <c r="F112" s="48">
        <v>5</v>
      </c>
      <c r="G112" s="48">
        <v>29</v>
      </c>
      <c r="H112" s="48">
        <v>31</v>
      </c>
      <c r="I112" s="48">
        <v>13485</v>
      </c>
      <c r="K112" s="49" t="s">
        <v>19</v>
      </c>
      <c r="L112" s="49" t="s">
        <v>1021</v>
      </c>
      <c r="M112" s="49" t="s">
        <v>1022</v>
      </c>
      <c r="N112" s="49" t="s">
        <v>19</v>
      </c>
      <c r="O112" s="49" t="s">
        <v>19</v>
      </c>
      <c r="P112" s="49" t="s">
        <v>19</v>
      </c>
      <c r="Q112" s="49" t="s">
        <v>19</v>
      </c>
      <c r="R112" s="49" t="s">
        <v>19</v>
      </c>
      <c r="S112" s="49" t="s">
        <v>19</v>
      </c>
      <c r="T112" s="49" t="s">
        <v>1019</v>
      </c>
      <c r="U112" s="49" t="s">
        <v>1020</v>
      </c>
    </row>
    <row r="113" spans="1:21" s="48" customFormat="1" x14ac:dyDescent="0.3">
      <c r="A113" s="47" t="s">
        <v>553</v>
      </c>
      <c r="B113" s="48" t="s">
        <v>563</v>
      </c>
      <c r="C113" s="48" t="s">
        <v>564</v>
      </c>
      <c r="D113" s="48" t="s">
        <v>14</v>
      </c>
      <c r="E113" s="48">
        <v>2</v>
      </c>
      <c r="F113" s="48">
        <v>31</v>
      </c>
      <c r="G113" s="48">
        <v>13</v>
      </c>
      <c r="H113" s="48">
        <v>3</v>
      </c>
      <c r="I113" s="48">
        <v>2418</v>
      </c>
      <c r="K113" s="49" t="s">
        <v>1020</v>
      </c>
      <c r="L113" s="49" t="s">
        <v>1019</v>
      </c>
      <c r="M113" s="49" t="s">
        <v>19</v>
      </c>
      <c r="N113" s="49" t="s">
        <v>19</v>
      </c>
      <c r="O113" s="49" t="s">
        <v>19</v>
      </c>
      <c r="P113" s="49" t="s">
        <v>1022</v>
      </c>
      <c r="Q113" s="49" t="s">
        <v>19</v>
      </c>
      <c r="R113" s="49" t="s">
        <v>19</v>
      </c>
      <c r="S113" s="49" t="s">
        <v>19</v>
      </c>
      <c r="T113" s="49" t="s">
        <v>19</v>
      </c>
      <c r="U113" s="49" t="s">
        <v>1021</v>
      </c>
    </row>
    <row r="114" spans="1:21" s="48" customFormat="1" x14ac:dyDescent="0.3">
      <c r="A114" s="47" t="s">
        <v>553</v>
      </c>
      <c r="B114" s="48" t="s">
        <v>565</v>
      </c>
      <c r="C114" s="48" t="s">
        <v>57</v>
      </c>
      <c r="D114" s="48" t="s">
        <v>14</v>
      </c>
      <c r="E114" s="48">
        <v>17</v>
      </c>
      <c r="F114" s="48">
        <v>31</v>
      </c>
      <c r="G114" s="48">
        <v>7</v>
      </c>
      <c r="H114" s="48">
        <v>23</v>
      </c>
      <c r="I114" s="48">
        <v>84847</v>
      </c>
      <c r="K114" s="49" t="s">
        <v>19</v>
      </c>
      <c r="L114" s="49" t="s">
        <v>19</v>
      </c>
      <c r="M114" s="49" t="s">
        <v>19</v>
      </c>
      <c r="N114" s="49" t="s">
        <v>1021</v>
      </c>
      <c r="O114" s="49" t="s">
        <v>19</v>
      </c>
      <c r="P114" s="49" t="s">
        <v>19</v>
      </c>
      <c r="Q114" s="49" t="s">
        <v>1022</v>
      </c>
      <c r="R114" s="49" t="s">
        <v>19</v>
      </c>
      <c r="S114" s="49" t="s">
        <v>1020</v>
      </c>
      <c r="T114" s="49" t="s">
        <v>19</v>
      </c>
      <c r="U114" s="49" t="s">
        <v>1019</v>
      </c>
    </row>
    <row r="115" spans="1:21" s="48" customFormat="1" x14ac:dyDescent="0.3">
      <c r="A115" s="47" t="s">
        <v>553</v>
      </c>
      <c r="B115" s="48" t="s">
        <v>566</v>
      </c>
      <c r="C115" s="48" t="s">
        <v>567</v>
      </c>
      <c r="D115" s="48" t="s">
        <v>14</v>
      </c>
      <c r="E115" s="48">
        <v>17</v>
      </c>
      <c r="F115" s="48">
        <v>29</v>
      </c>
      <c r="G115" s="48">
        <v>19</v>
      </c>
      <c r="H115" s="48">
        <v>5</v>
      </c>
      <c r="I115" s="48">
        <v>46835</v>
      </c>
      <c r="K115" s="49" t="s">
        <v>19</v>
      </c>
      <c r="L115" s="49" t="s">
        <v>19</v>
      </c>
      <c r="M115" s="49" t="s">
        <v>1021</v>
      </c>
      <c r="N115" s="49" t="s">
        <v>19</v>
      </c>
      <c r="O115" s="49" t="s">
        <v>19</v>
      </c>
      <c r="P115" s="49" t="s">
        <v>19</v>
      </c>
      <c r="Q115" s="49" t="s">
        <v>1020</v>
      </c>
      <c r="R115" s="49" t="s">
        <v>1019</v>
      </c>
      <c r="S115" s="49" t="s">
        <v>19</v>
      </c>
      <c r="T115" s="49" t="s">
        <v>1022</v>
      </c>
      <c r="U115" s="49" t="s">
        <v>19</v>
      </c>
    </row>
    <row r="116" spans="1:21" s="48" customFormat="1" x14ac:dyDescent="0.3">
      <c r="A116" s="47" t="s">
        <v>553</v>
      </c>
      <c r="B116" s="48" t="s">
        <v>568</v>
      </c>
      <c r="C116" s="48" t="s">
        <v>569</v>
      </c>
      <c r="D116" s="48" t="s">
        <v>14</v>
      </c>
      <c r="E116" s="48">
        <v>17</v>
      </c>
      <c r="F116" s="48">
        <v>7</v>
      </c>
      <c r="G116" s="48">
        <v>2</v>
      </c>
      <c r="H116" s="48">
        <v>19</v>
      </c>
      <c r="I116" s="48">
        <v>4522</v>
      </c>
      <c r="K116" s="49" t="s">
        <v>1019</v>
      </c>
      <c r="L116" s="49" t="s">
        <v>19</v>
      </c>
      <c r="M116" s="49" t="s">
        <v>19</v>
      </c>
      <c r="O116" s="49" t="s">
        <v>1022</v>
      </c>
      <c r="P116" s="49" t="s">
        <v>19</v>
      </c>
      <c r="Q116" s="49" t="s">
        <v>1021</v>
      </c>
      <c r="R116" s="49" t="s">
        <v>1020</v>
      </c>
      <c r="S116" s="49" t="s">
        <v>19</v>
      </c>
      <c r="T116" s="49" t="s">
        <v>19</v>
      </c>
      <c r="U116" s="49" t="s">
        <v>19</v>
      </c>
    </row>
    <row r="117" spans="1:21" s="48" customFormat="1" x14ac:dyDescent="0.3">
      <c r="A117" s="47" t="s">
        <v>553</v>
      </c>
      <c r="B117" s="48" t="s">
        <v>104</v>
      </c>
      <c r="C117" s="48" t="s">
        <v>529</v>
      </c>
      <c r="D117" s="48" t="s">
        <v>14</v>
      </c>
      <c r="E117" s="48">
        <v>17</v>
      </c>
      <c r="F117" s="48">
        <v>19</v>
      </c>
      <c r="G117" s="48">
        <v>2</v>
      </c>
      <c r="H117" s="48">
        <v>3</v>
      </c>
      <c r="I117" s="48">
        <v>1938</v>
      </c>
      <c r="L117" s="49" t="s">
        <v>1020</v>
      </c>
      <c r="M117" s="49" t="s">
        <v>19</v>
      </c>
      <c r="N117" s="49" t="s">
        <v>19</v>
      </c>
      <c r="O117" s="49" t="s">
        <v>1019</v>
      </c>
      <c r="P117" s="49" t="s">
        <v>19</v>
      </c>
      <c r="Q117" s="49" t="s">
        <v>1022</v>
      </c>
      <c r="S117" s="49" t="s">
        <v>19</v>
      </c>
      <c r="T117" s="49" t="s">
        <v>1021</v>
      </c>
      <c r="U117" s="49" t="s">
        <v>19</v>
      </c>
    </row>
    <row r="118" spans="1:21" s="48" customFormat="1" x14ac:dyDescent="0.3">
      <c r="A118" s="47" t="s">
        <v>553</v>
      </c>
      <c r="B118" s="48" t="s">
        <v>570</v>
      </c>
      <c r="C118" s="48" t="s">
        <v>571</v>
      </c>
      <c r="D118" s="48" t="s">
        <v>14</v>
      </c>
      <c r="E118" s="48">
        <v>31</v>
      </c>
      <c r="F118" s="48">
        <v>23</v>
      </c>
      <c r="G118" s="48">
        <v>17</v>
      </c>
      <c r="H118" s="48">
        <v>7</v>
      </c>
      <c r="I118" s="48">
        <v>84847</v>
      </c>
      <c r="K118" s="49" t="s">
        <v>19</v>
      </c>
      <c r="L118" s="49" t="s">
        <v>19</v>
      </c>
      <c r="M118" s="49" t="s">
        <v>19</v>
      </c>
      <c r="N118" s="49" t="s">
        <v>1021</v>
      </c>
      <c r="O118" s="49" t="s">
        <v>19</v>
      </c>
      <c r="P118" s="49" t="s">
        <v>19</v>
      </c>
      <c r="Q118" s="49" t="s">
        <v>1022</v>
      </c>
      <c r="R118" s="49" t="s">
        <v>19</v>
      </c>
      <c r="S118" s="49" t="s">
        <v>1020</v>
      </c>
      <c r="T118" s="49" t="s">
        <v>19</v>
      </c>
      <c r="U118" s="49" t="s">
        <v>1019</v>
      </c>
    </row>
    <row r="119" spans="1:21" s="48" customFormat="1" x14ac:dyDescent="0.3">
      <c r="A119" s="47" t="s">
        <v>553</v>
      </c>
      <c r="B119" s="48" t="s">
        <v>572</v>
      </c>
      <c r="C119" s="48" t="s">
        <v>442</v>
      </c>
      <c r="D119" s="48" t="s">
        <v>14</v>
      </c>
      <c r="E119" s="48">
        <v>11</v>
      </c>
      <c r="F119" s="48">
        <v>19</v>
      </c>
      <c r="G119" s="48">
        <v>5</v>
      </c>
      <c r="H119" s="48">
        <v>29</v>
      </c>
      <c r="I119" s="48">
        <v>30305</v>
      </c>
      <c r="K119" s="49" t="s">
        <v>19</v>
      </c>
      <c r="L119" s="49" t="s">
        <v>19</v>
      </c>
      <c r="M119" s="49" t="s">
        <v>1019</v>
      </c>
      <c r="N119" s="49" t="s">
        <v>19</v>
      </c>
      <c r="O119" s="49" t="s">
        <v>1021</v>
      </c>
      <c r="P119" s="49" t="s">
        <v>19</v>
      </c>
      <c r="Q119" s="49" t="s">
        <v>19</v>
      </c>
      <c r="R119" s="49" t="s">
        <v>1022</v>
      </c>
      <c r="S119" s="49" t="s">
        <v>19</v>
      </c>
      <c r="T119" s="49" t="s">
        <v>1020</v>
      </c>
      <c r="U119" s="49" t="s">
        <v>19</v>
      </c>
    </row>
    <row r="120" spans="1:21" s="48" customFormat="1" x14ac:dyDescent="0.3">
      <c r="A120" s="47" t="s">
        <v>553</v>
      </c>
      <c r="B120" s="48" t="s">
        <v>573</v>
      </c>
      <c r="C120" s="48" t="s">
        <v>416</v>
      </c>
      <c r="D120" s="48" t="s">
        <v>14</v>
      </c>
      <c r="E120" s="48">
        <v>23</v>
      </c>
      <c r="F120" s="48">
        <v>31</v>
      </c>
      <c r="G120" s="48">
        <v>17</v>
      </c>
      <c r="H120" s="48">
        <v>29</v>
      </c>
      <c r="I120" s="48">
        <v>351509</v>
      </c>
      <c r="K120" s="49" t="s">
        <v>19</v>
      </c>
      <c r="L120" s="49" t="s">
        <v>19</v>
      </c>
      <c r="M120" s="49" t="s">
        <v>19</v>
      </c>
      <c r="N120" s="49" t="s">
        <v>19</v>
      </c>
      <c r="O120" s="49" t="s">
        <v>19</v>
      </c>
      <c r="P120" s="49" t="s">
        <v>19</v>
      </c>
      <c r="Q120" s="49" t="s">
        <v>1021</v>
      </c>
      <c r="R120" s="49" t="s">
        <v>19</v>
      </c>
      <c r="S120" s="49" t="s">
        <v>1020</v>
      </c>
      <c r="T120" s="49" t="s">
        <v>1022</v>
      </c>
      <c r="U120" s="49" t="s">
        <v>1019</v>
      </c>
    </row>
    <row r="121" spans="1:21" s="48" customFormat="1" x14ac:dyDescent="0.3">
      <c r="A121" s="47" t="s">
        <v>553</v>
      </c>
      <c r="B121" s="48" t="s">
        <v>574</v>
      </c>
      <c r="C121" s="48" t="s">
        <v>575</v>
      </c>
      <c r="D121" s="48" t="s">
        <v>14</v>
      </c>
      <c r="E121" s="48">
        <v>29</v>
      </c>
      <c r="F121" s="48">
        <v>3</v>
      </c>
      <c r="G121" s="48">
        <v>11</v>
      </c>
      <c r="H121" s="48">
        <v>5</v>
      </c>
      <c r="I121" s="48">
        <v>4785</v>
      </c>
      <c r="K121" s="49" t="s">
        <v>19</v>
      </c>
      <c r="L121" s="49" t="s">
        <v>1019</v>
      </c>
      <c r="M121" s="49" t="s">
        <v>1020</v>
      </c>
      <c r="N121" s="49" t="s">
        <v>19</v>
      </c>
      <c r="O121" s="49" t="s">
        <v>1021</v>
      </c>
      <c r="P121" s="49" t="s">
        <v>19</v>
      </c>
      <c r="Q121" s="49" t="s">
        <v>19</v>
      </c>
      <c r="R121" s="49" t="s">
        <v>19</v>
      </c>
      <c r="S121" s="49" t="s">
        <v>19</v>
      </c>
      <c r="T121" s="49" t="s">
        <v>1022</v>
      </c>
      <c r="U121" s="49" t="s">
        <v>19</v>
      </c>
    </row>
    <row r="122" spans="1:21" s="48" customFormat="1" x14ac:dyDescent="0.3">
      <c r="A122" s="47" t="s">
        <v>553</v>
      </c>
      <c r="B122" s="48" t="s">
        <v>576</v>
      </c>
      <c r="C122" s="48" t="s">
        <v>158</v>
      </c>
      <c r="D122" s="48" t="s">
        <v>14</v>
      </c>
      <c r="E122" s="48">
        <v>3</v>
      </c>
      <c r="F122" s="48">
        <v>11</v>
      </c>
      <c r="G122" s="48">
        <v>29</v>
      </c>
      <c r="H122" s="48">
        <v>5</v>
      </c>
      <c r="I122" s="48">
        <v>4785</v>
      </c>
      <c r="K122" s="49" t="s">
        <v>19</v>
      </c>
      <c r="L122" s="49" t="s">
        <v>1019</v>
      </c>
      <c r="M122" s="49" t="s">
        <v>1020</v>
      </c>
      <c r="N122" s="49" t="s">
        <v>19</v>
      </c>
      <c r="O122" s="49" t="s">
        <v>1021</v>
      </c>
      <c r="P122" s="49" t="s">
        <v>19</v>
      </c>
      <c r="Q122" s="49" t="s">
        <v>19</v>
      </c>
      <c r="R122" s="49" t="s">
        <v>19</v>
      </c>
      <c r="S122" s="49" t="s">
        <v>19</v>
      </c>
      <c r="T122" s="49" t="s">
        <v>1022</v>
      </c>
      <c r="U122" s="49" t="s">
        <v>19</v>
      </c>
    </row>
    <row r="123" spans="1:21" s="48" customFormat="1" x14ac:dyDescent="0.3">
      <c r="A123" s="47" t="s">
        <v>553</v>
      </c>
      <c r="B123" s="48" t="s">
        <v>367</v>
      </c>
      <c r="C123" s="48" t="s">
        <v>578</v>
      </c>
      <c r="D123" s="48" t="s">
        <v>14</v>
      </c>
      <c r="E123" s="48">
        <v>3</v>
      </c>
      <c r="F123" s="48">
        <v>29</v>
      </c>
      <c r="G123" s="48">
        <v>13</v>
      </c>
      <c r="H123" s="48">
        <v>17</v>
      </c>
      <c r="I123" s="48">
        <v>19227</v>
      </c>
      <c r="K123" s="49" t="s">
        <v>19</v>
      </c>
      <c r="L123" s="49" t="s">
        <v>1022</v>
      </c>
      <c r="M123" s="49" t="s">
        <v>19</v>
      </c>
      <c r="N123" s="49" t="s">
        <v>19</v>
      </c>
      <c r="O123" s="49" t="s">
        <v>19</v>
      </c>
      <c r="P123" s="49" t="s">
        <v>1019</v>
      </c>
      <c r="Q123" s="49" t="s">
        <v>1020</v>
      </c>
      <c r="R123" s="49" t="s">
        <v>19</v>
      </c>
      <c r="S123" s="49" t="s">
        <v>19</v>
      </c>
      <c r="T123" s="49" t="s">
        <v>1021</v>
      </c>
      <c r="U123" s="49" t="s">
        <v>19</v>
      </c>
    </row>
    <row r="124" spans="1:21" s="48" customFormat="1" x14ac:dyDescent="0.3">
      <c r="A124" s="47" t="s">
        <v>553</v>
      </c>
      <c r="B124" s="48" t="s">
        <v>579</v>
      </c>
      <c r="C124" s="48" t="s">
        <v>416</v>
      </c>
      <c r="D124" s="48" t="s">
        <v>14</v>
      </c>
      <c r="E124" s="48">
        <v>29</v>
      </c>
      <c r="F124" s="48">
        <v>3</v>
      </c>
      <c r="G124" s="48">
        <v>7</v>
      </c>
      <c r="H124" s="48">
        <v>2</v>
      </c>
      <c r="I124" s="48">
        <v>1218</v>
      </c>
      <c r="K124" s="49" t="s">
        <v>1021</v>
      </c>
      <c r="L124" s="49" t="s">
        <v>1022</v>
      </c>
      <c r="M124" s="49" t="s">
        <v>19</v>
      </c>
      <c r="N124" s="49" t="s">
        <v>1019</v>
      </c>
      <c r="O124" s="49" t="s">
        <v>19</v>
      </c>
      <c r="P124" s="49" t="s">
        <v>19</v>
      </c>
      <c r="Q124" s="49" t="s">
        <v>19</v>
      </c>
      <c r="R124" s="49" t="s">
        <v>19</v>
      </c>
      <c r="S124" s="49" t="s">
        <v>19</v>
      </c>
      <c r="T124" s="49" t="s">
        <v>1020</v>
      </c>
      <c r="U124" s="49" t="s">
        <v>19</v>
      </c>
    </row>
    <row r="125" spans="1:21" s="48" customFormat="1" x14ac:dyDescent="0.3">
      <c r="A125" s="47" t="s">
        <v>553</v>
      </c>
      <c r="B125" s="48" t="s">
        <v>580</v>
      </c>
      <c r="C125" s="48" t="s">
        <v>581</v>
      </c>
      <c r="D125" s="48" t="s">
        <v>14</v>
      </c>
      <c r="E125" s="48">
        <v>29</v>
      </c>
      <c r="F125" s="48">
        <v>17</v>
      </c>
      <c r="G125" s="48">
        <v>3</v>
      </c>
      <c r="H125" s="48">
        <v>5</v>
      </c>
      <c r="I125" s="48">
        <v>7395</v>
      </c>
      <c r="K125" s="49" t="s">
        <v>19</v>
      </c>
      <c r="L125" s="49" t="s">
        <v>1022</v>
      </c>
      <c r="M125" s="49" t="s">
        <v>1020</v>
      </c>
      <c r="N125" s="49" t="s">
        <v>19</v>
      </c>
      <c r="O125" s="49" t="s">
        <v>19</v>
      </c>
      <c r="P125" s="49" t="s">
        <v>19</v>
      </c>
      <c r="Q125" s="49" t="s">
        <v>1019</v>
      </c>
      <c r="R125" s="49" t="s">
        <v>19</v>
      </c>
      <c r="S125" s="49" t="s">
        <v>19</v>
      </c>
      <c r="T125" s="49" t="s">
        <v>1021</v>
      </c>
      <c r="U125" s="49" t="s">
        <v>19</v>
      </c>
    </row>
    <row r="126" spans="1:21" s="48" customFormat="1" x14ac:dyDescent="0.3">
      <c r="A126" s="47" t="s">
        <v>553</v>
      </c>
      <c r="B126" s="48" t="s">
        <v>582</v>
      </c>
      <c r="C126" s="48" t="s">
        <v>583</v>
      </c>
      <c r="D126" s="48" t="s">
        <v>14</v>
      </c>
      <c r="E126" s="48">
        <v>17</v>
      </c>
      <c r="F126" s="48">
        <v>23</v>
      </c>
      <c r="G126" s="48">
        <v>31</v>
      </c>
      <c r="H126" s="48">
        <v>19</v>
      </c>
      <c r="I126" s="48">
        <v>230299</v>
      </c>
      <c r="K126" s="49" t="s">
        <v>19</v>
      </c>
      <c r="L126" s="49" t="s">
        <v>19</v>
      </c>
      <c r="M126" s="49" t="s">
        <v>19</v>
      </c>
      <c r="N126" s="49" t="s">
        <v>19</v>
      </c>
      <c r="O126" s="49" t="s">
        <v>19</v>
      </c>
      <c r="P126" s="49" t="s">
        <v>19</v>
      </c>
      <c r="Q126" s="49" t="s">
        <v>1022</v>
      </c>
      <c r="R126" s="49" t="s">
        <v>1020</v>
      </c>
      <c r="S126" s="49" t="s">
        <v>1019</v>
      </c>
      <c r="T126" s="49" t="s">
        <v>19</v>
      </c>
      <c r="U126" s="49" t="s">
        <v>1021</v>
      </c>
    </row>
    <row r="127" spans="1:21" s="48" customFormat="1" x14ac:dyDescent="0.3">
      <c r="A127" s="47" t="s">
        <v>553</v>
      </c>
      <c r="B127" s="48" t="s">
        <v>584</v>
      </c>
      <c r="C127" s="48" t="s">
        <v>585</v>
      </c>
      <c r="D127" s="48" t="s">
        <v>14</v>
      </c>
      <c r="E127" s="48">
        <v>3</v>
      </c>
      <c r="F127" s="48">
        <v>29</v>
      </c>
      <c r="G127" s="48">
        <v>11</v>
      </c>
      <c r="H127" s="48">
        <v>5</v>
      </c>
      <c r="I127" s="48">
        <v>4785</v>
      </c>
      <c r="K127" s="49" t="s">
        <v>19</v>
      </c>
      <c r="L127" s="49" t="s">
        <v>1019</v>
      </c>
      <c r="M127" s="49" t="s">
        <v>1020</v>
      </c>
      <c r="N127" s="49" t="s">
        <v>19</v>
      </c>
      <c r="O127" s="49" t="s">
        <v>1021</v>
      </c>
      <c r="P127" s="49" t="s">
        <v>19</v>
      </c>
      <c r="Q127" s="49" t="s">
        <v>19</v>
      </c>
      <c r="R127" s="49" t="s">
        <v>19</v>
      </c>
      <c r="S127" s="49" t="s">
        <v>19</v>
      </c>
      <c r="T127" s="49" t="s">
        <v>1022</v>
      </c>
      <c r="U127" s="49" t="s">
        <v>19</v>
      </c>
    </row>
    <row r="128" spans="1:21" s="48" customFormat="1" x14ac:dyDescent="0.3">
      <c r="A128" s="47">
        <v>205</v>
      </c>
      <c r="B128" s="48" t="s">
        <v>588</v>
      </c>
      <c r="C128" s="48" t="s">
        <v>280</v>
      </c>
      <c r="D128" s="48" t="s">
        <v>14</v>
      </c>
      <c r="E128" s="48">
        <v>31</v>
      </c>
      <c r="F128" s="48">
        <v>3</v>
      </c>
      <c r="G128" s="48">
        <v>2</v>
      </c>
      <c r="H128" s="48">
        <v>29</v>
      </c>
      <c r="I128" s="48">
        <v>5394</v>
      </c>
      <c r="K128" s="49" t="s">
        <v>1020</v>
      </c>
      <c r="L128" s="49" t="s">
        <v>1022</v>
      </c>
      <c r="M128" s="49" t="s">
        <v>19</v>
      </c>
      <c r="N128" s="49" t="s">
        <v>19</v>
      </c>
      <c r="O128" s="49" t="s">
        <v>19</v>
      </c>
      <c r="P128" s="49" t="s">
        <v>19</v>
      </c>
      <c r="Q128" s="49" t="s">
        <v>19</v>
      </c>
      <c r="R128" s="49" t="s">
        <v>19</v>
      </c>
      <c r="S128" s="49" t="s">
        <v>19</v>
      </c>
      <c r="T128" s="49" t="s">
        <v>1019</v>
      </c>
      <c r="U128" s="49" t="s">
        <v>1021</v>
      </c>
    </row>
    <row r="129" spans="1:21" s="48" customFormat="1" x14ac:dyDescent="0.3">
      <c r="A129" s="47" t="s">
        <v>553</v>
      </c>
      <c r="B129" s="48" t="s">
        <v>589</v>
      </c>
      <c r="C129" s="48" t="s">
        <v>590</v>
      </c>
      <c r="D129" s="48" t="s">
        <v>14</v>
      </c>
      <c r="E129" s="48">
        <v>2</v>
      </c>
      <c r="F129" s="48">
        <v>13</v>
      </c>
      <c r="G129" s="48">
        <v>19</v>
      </c>
      <c r="H129" s="48">
        <v>29</v>
      </c>
      <c r="I129" s="48">
        <v>14326</v>
      </c>
      <c r="K129" s="49" t="s">
        <v>1019</v>
      </c>
      <c r="L129" s="49" t="s">
        <v>19</v>
      </c>
      <c r="M129" s="49" t="s">
        <v>19</v>
      </c>
      <c r="N129" s="49" t="s">
        <v>19</v>
      </c>
      <c r="O129" s="49"/>
      <c r="P129" s="49" t="s">
        <v>1022</v>
      </c>
      <c r="Q129" s="49" t="s">
        <v>19</v>
      </c>
      <c r="R129" s="49" t="s">
        <v>1021</v>
      </c>
      <c r="S129" s="49" t="s">
        <v>19</v>
      </c>
      <c r="T129" s="49" t="s">
        <v>1020</v>
      </c>
      <c r="U129" s="49" t="s">
        <v>19</v>
      </c>
    </row>
    <row r="130" spans="1:21" s="48" customFormat="1" x14ac:dyDescent="0.3">
      <c r="A130" s="47" t="s">
        <v>553</v>
      </c>
      <c r="B130" s="48" t="s">
        <v>591</v>
      </c>
      <c r="C130" s="48" t="s">
        <v>592</v>
      </c>
      <c r="D130" s="48" t="s">
        <v>14</v>
      </c>
      <c r="E130" s="48">
        <v>17</v>
      </c>
      <c r="F130" s="48">
        <v>7</v>
      </c>
      <c r="G130" s="48">
        <v>5</v>
      </c>
      <c r="H130" s="48">
        <v>29</v>
      </c>
      <c r="I130" s="48">
        <v>17255</v>
      </c>
      <c r="K130" s="49" t="s">
        <v>19</v>
      </c>
      <c r="L130" s="49" t="s">
        <v>19</v>
      </c>
      <c r="M130" s="49" t="s">
        <v>1020</v>
      </c>
      <c r="N130" s="49" t="s">
        <v>1021</v>
      </c>
      <c r="O130" s="49" t="s">
        <v>19</v>
      </c>
      <c r="P130" s="49" t="s">
        <v>19</v>
      </c>
      <c r="Q130" s="49" t="s">
        <v>1022</v>
      </c>
      <c r="R130" s="49" t="s">
        <v>19</v>
      </c>
      <c r="S130" s="49" t="s">
        <v>19</v>
      </c>
      <c r="T130" s="49" t="s">
        <v>1019</v>
      </c>
      <c r="U130" s="49" t="s">
        <v>19</v>
      </c>
    </row>
    <row r="131" spans="1:21" s="48" customFormat="1" x14ac:dyDescent="0.3">
      <c r="A131" s="47" t="s">
        <v>553</v>
      </c>
      <c r="B131" s="48" t="s">
        <v>545</v>
      </c>
      <c r="C131" s="48" t="s">
        <v>595</v>
      </c>
      <c r="D131" s="48" t="s">
        <v>14</v>
      </c>
      <c r="E131" s="48">
        <v>17</v>
      </c>
      <c r="F131" s="48">
        <v>23</v>
      </c>
      <c r="G131" s="48">
        <v>31</v>
      </c>
      <c r="H131" s="48">
        <v>2</v>
      </c>
      <c r="I131" s="48">
        <v>24242</v>
      </c>
      <c r="K131" s="49" t="s">
        <v>1020</v>
      </c>
      <c r="L131" s="49" t="s">
        <v>19</v>
      </c>
      <c r="M131" s="49" t="s">
        <v>19</v>
      </c>
      <c r="N131" s="49" t="s">
        <v>19</v>
      </c>
      <c r="O131" s="49" t="s">
        <v>19</v>
      </c>
      <c r="P131" s="49" t="s">
        <v>19</v>
      </c>
      <c r="Q131" s="49" t="s">
        <v>1019</v>
      </c>
      <c r="R131" s="49" t="s">
        <v>19</v>
      </c>
      <c r="S131" s="49" t="s">
        <v>1021</v>
      </c>
      <c r="T131" s="49" t="s">
        <v>19</v>
      </c>
      <c r="U131" s="49" t="s">
        <v>1022</v>
      </c>
    </row>
    <row r="132" spans="1:21" s="48" customFormat="1" x14ac:dyDescent="0.3">
      <c r="A132" s="47" t="s">
        <v>553</v>
      </c>
      <c r="B132" s="48" t="s">
        <v>596</v>
      </c>
      <c r="C132" s="48" t="s">
        <v>597</v>
      </c>
      <c r="D132" s="48" t="s">
        <v>14</v>
      </c>
      <c r="E132" s="48">
        <v>17</v>
      </c>
      <c r="F132" s="48">
        <v>23</v>
      </c>
      <c r="G132" s="48">
        <v>31</v>
      </c>
      <c r="H132" s="48">
        <v>2</v>
      </c>
      <c r="I132" s="48">
        <v>24242</v>
      </c>
      <c r="K132" s="49" t="s">
        <v>1020</v>
      </c>
      <c r="L132" s="49" t="s">
        <v>19</v>
      </c>
      <c r="M132" s="49" t="s">
        <v>19</v>
      </c>
      <c r="N132" s="49" t="s">
        <v>19</v>
      </c>
      <c r="O132" s="49" t="s">
        <v>19</v>
      </c>
      <c r="P132" s="49" t="s">
        <v>19</v>
      </c>
      <c r="Q132" s="49" t="s">
        <v>1019</v>
      </c>
      <c r="R132" s="49" t="s">
        <v>19</v>
      </c>
      <c r="S132" s="49" t="s">
        <v>1021</v>
      </c>
      <c r="T132" s="49"/>
      <c r="U132" s="49" t="s">
        <v>1022</v>
      </c>
    </row>
    <row r="133" spans="1:21" s="48" customFormat="1" x14ac:dyDescent="0.3">
      <c r="A133" s="47" t="s">
        <v>553</v>
      </c>
      <c r="B133" s="48" t="s">
        <v>598</v>
      </c>
      <c r="C133" s="48" t="s">
        <v>599</v>
      </c>
      <c r="D133" s="48" t="s">
        <v>14</v>
      </c>
      <c r="E133" s="48">
        <v>3</v>
      </c>
      <c r="F133" s="48">
        <v>29</v>
      </c>
      <c r="G133" s="48">
        <v>11</v>
      </c>
      <c r="H133" s="48">
        <v>2</v>
      </c>
      <c r="I133" s="48">
        <v>1914</v>
      </c>
      <c r="K133" s="49" t="s">
        <v>1019</v>
      </c>
      <c r="L133" s="49" t="s">
        <v>1021</v>
      </c>
      <c r="M133" s="49" t="s">
        <v>19</v>
      </c>
      <c r="N133" s="49" t="s">
        <v>19</v>
      </c>
      <c r="O133" s="49" t="s">
        <v>1022</v>
      </c>
      <c r="P133" s="49" t="s">
        <v>19</v>
      </c>
      <c r="Q133" s="49" t="s">
        <v>19</v>
      </c>
      <c r="R133" s="49" t="s">
        <v>19</v>
      </c>
      <c r="S133" s="49" t="s">
        <v>19</v>
      </c>
      <c r="T133" s="49" t="s">
        <v>1020</v>
      </c>
      <c r="U133" s="49" t="s">
        <v>19</v>
      </c>
    </row>
    <row r="134" spans="1:21" s="48" customFormat="1" x14ac:dyDescent="0.3">
      <c r="A134" s="47" t="s">
        <v>553</v>
      </c>
      <c r="B134" s="48" t="s">
        <v>600</v>
      </c>
      <c r="C134" s="48" t="s">
        <v>529</v>
      </c>
      <c r="D134" s="48" t="s">
        <v>14</v>
      </c>
      <c r="E134" s="48">
        <v>17</v>
      </c>
      <c r="F134" s="48">
        <v>2</v>
      </c>
      <c r="G134" s="48">
        <v>31</v>
      </c>
      <c r="H134" s="48">
        <v>13</v>
      </c>
      <c r="I134" s="48">
        <v>13702</v>
      </c>
      <c r="K134" s="49" t="s">
        <v>1019</v>
      </c>
      <c r="L134" s="49" t="s">
        <v>19</v>
      </c>
      <c r="M134" s="49" t="s">
        <v>19</v>
      </c>
      <c r="N134" s="49" t="s">
        <v>19</v>
      </c>
      <c r="O134" s="49" t="s">
        <v>19</v>
      </c>
      <c r="P134" s="49" t="s">
        <v>1022</v>
      </c>
      <c r="Q134" s="49" t="s">
        <v>1021</v>
      </c>
      <c r="R134" s="49" t="s">
        <v>19</v>
      </c>
      <c r="S134" s="49" t="s">
        <v>19</v>
      </c>
      <c r="T134" s="49" t="s">
        <v>19</v>
      </c>
      <c r="U134" s="49" t="s">
        <v>1020</v>
      </c>
    </row>
    <row r="135" spans="1:21" s="48" customFormat="1" x14ac:dyDescent="0.3">
      <c r="A135" s="47" t="s">
        <v>553</v>
      </c>
      <c r="B135" s="48" t="s">
        <v>601</v>
      </c>
      <c r="C135" s="48" t="s">
        <v>602</v>
      </c>
      <c r="D135" s="48" t="s">
        <v>14</v>
      </c>
      <c r="E135" s="48">
        <v>2</v>
      </c>
      <c r="F135" s="48">
        <v>7</v>
      </c>
      <c r="G135" s="48">
        <v>17</v>
      </c>
      <c r="H135" s="48">
        <v>3</v>
      </c>
      <c r="I135" s="48">
        <v>714</v>
      </c>
      <c r="K135" s="49" t="s">
        <v>1020</v>
      </c>
      <c r="L135" s="49" t="s">
        <v>1021</v>
      </c>
      <c r="M135" s="49" t="s">
        <v>19</v>
      </c>
      <c r="N135" s="49" t="s">
        <v>1022</v>
      </c>
      <c r="O135" s="49" t="s">
        <v>19</v>
      </c>
      <c r="P135" s="49" t="s">
        <v>19</v>
      </c>
      <c r="Q135" s="49" t="s">
        <v>1019</v>
      </c>
      <c r="R135" s="49" t="s">
        <v>19</v>
      </c>
      <c r="S135" s="49" t="s">
        <v>19</v>
      </c>
      <c r="T135" s="49" t="s">
        <v>19</v>
      </c>
      <c r="U135" s="49" t="s">
        <v>19</v>
      </c>
    </row>
    <row r="136" spans="1:21" s="48" customFormat="1" x14ac:dyDescent="0.3">
      <c r="A136" s="47" t="s">
        <v>553</v>
      </c>
      <c r="B136" s="48" t="s">
        <v>605</v>
      </c>
      <c r="C136" s="48" t="s">
        <v>348</v>
      </c>
      <c r="D136" s="48" t="s">
        <v>14</v>
      </c>
      <c r="E136" s="48">
        <v>7</v>
      </c>
      <c r="F136" s="48">
        <v>2</v>
      </c>
      <c r="G136" s="48">
        <v>5</v>
      </c>
      <c r="H136" s="48">
        <v>3</v>
      </c>
      <c r="I136" s="48">
        <v>210</v>
      </c>
      <c r="K136" s="49" t="s">
        <v>1020</v>
      </c>
      <c r="L136" s="49" t="s">
        <v>1019</v>
      </c>
      <c r="M136" s="49" t="s">
        <v>1022</v>
      </c>
      <c r="O136" s="49" t="s">
        <v>1021</v>
      </c>
      <c r="P136" s="49" t="s">
        <v>19</v>
      </c>
      <c r="Q136" s="49" t="s">
        <v>19</v>
      </c>
      <c r="R136" s="49" t="s">
        <v>19</v>
      </c>
      <c r="S136" s="49" t="s">
        <v>19</v>
      </c>
      <c r="T136" s="49" t="s">
        <v>19</v>
      </c>
      <c r="U136" s="49" t="s">
        <v>19</v>
      </c>
    </row>
    <row r="137" spans="1:21" s="48" customFormat="1" x14ac:dyDescent="0.3">
      <c r="A137" s="47" t="s">
        <v>278</v>
      </c>
      <c r="B137" s="48" t="s">
        <v>279</v>
      </c>
      <c r="C137" s="48" t="s">
        <v>280</v>
      </c>
      <c r="D137" s="48" t="s">
        <v>14</v>
      </c>
      <c r="E137" s="48">
        <v>19</v>
      </c>
      <c r="F137" s="48">
        <v>17</v>
      </c>
      <c r="G137" s="48">
        <v>31</v>
      </c>
      <c r="H137" s="48">
        <v>1</v>
      </c>
      <c r="I137" s="48">
        <v>10013</v>
      </c>
      <c r="K137" s="49" t="s">
        <v>19</v>
      </c>
      <c r="L137" s="49" t="s">
        <v>19</v>
      </c>
      <c r="M137" s="49" t="s">
        <v>19</v>
      </c>
      <c r="N137" s="49" t="s">
        <v>19</v>
      </c>
      <c r="O137" s="49" t="s">
        <v>19</v>
      </c>
      <c r="P137" s="49" t="s">
        <v>19</v>
      </c>
      <c r="Q137" s="49" t="s">
        <v>1020</v>
      </c>
      <c r="R137" s="49" t="s">
        <v>1021</v>
      </c>
      <c r="S137" s="49" t="s">
        <v>19</v>
      </c>
      <c r="T137" s="49" t="s">
        <v>19</v>
      </c>
      <c r="U137" s="49" t="s">
        <v>1019</v>
      </c>
    </row>
    <row r="138" spans="1:21" s="48" customFormat="1" x14ac:dyDescent="0.3">
      <c r="A138" s="47" t="s">
        <v>278</v>
      </c>
      <c r="B138" s="48" t="s">
        <v>285</v>
      </c>
      <c r="C138" s="48" t="s">
        <v>122</v>
      </c>
      <c r="D138" s="48" t="s">
        <v>14</v>
      </c>
      <c r="E138" s="48">
        <v>11</v>
      </c>
      <c r="F138" s="48">
        <v>3</v>
      </c>
      <c r="G138" s="48">
        <v>5</v>
      </c>
      <c r="H138" s="48">
        <v>1</v>
      </c>
      <c r="I138" s="48">
        <v>165</v>
      </c>
      <c r="K138" s="49" t="s">
        <v>19</v>
      </c>
      <c r="L138" s="49" t="s">
        <v>1021</v>
      </c>
      <c r="M138" s="49" t="s">
        <v>1019</v>
      </c>
      <c r="N138" s="49" t="s">
        <v>19</v>
      </c>
      <c r="O138" s="49" t="s">
        <v>1022</v>
      </c>
      <c r="P138" s="49" t="s">
        <v>19</v>
      </c>
      <c r="Q138" s="49" t="s">
        <v>19</v>
      </c>
      <c r="R138" s="49" t="s">
        <v>19</v>
      </c>
      <c r="S138" s="49" t="s">
        <v>19</v>
      </c>
      <c r="T138" s="49" t="s">
        <v>19</v>
      </c>
      <c r="U138" s="49" t="s">
        <v>19</v>
      </c>
    </row>
    <row r="139" spans="1:21" s="48" customFormat="1" x14ac:dyDescent="0.3">
      <c r="A139" s="47" t="s">
        <v>278</v>
      </c>
      <c r="B139" s="48" t="s">
        <v>286</v>
      </c>
      <c r="C139" s="48" t="s">
        <v>287</v>
      </c>
      <c r="D139" s="48" t="s">
        <v>14</v>
      </c>
      <c r="E139" s="48">
        <v>3</v>
      </c>
      <c r="F139" s="48">
        <v>5</v>
      </c>
      <c r="G139" s="48">
        <v>31</v>
      </c>
      <c r="H139" s="48">
        <v>29</v>
      </c>
      <c r="I139" s="48">
        <v>13485</v>
      </c>
      <c r="K139" s="49" t="s">
        <v>19</v>
      </c>
      <c r="L139" s="49" t="s">
        <v>1021</v>
      </c>
      <c r="M139" s="49" t="s">
        <v>1022</v>
      </c>
      <c r="N139" s="49" t="s">
        <v>19</v>
      </c>
      <c r="O139" s="49" t="s">
        <v>19</v>
      </c>
      <c r="P139" s="49" t="s">
        <v>19</v>
      </c>
      <c r="Q139" s="49" t="s">
        <v>19</v>
      </c>
      <c r="R139" s="49" t="s">
        <v>19</v>
      </c>
      <c r="S139" s="49" t="s">
        <v>19</v>
      </c>
      <c r="T139" s="49" t="s">
        <v>1019</v>
      </c>
      <c r="U139" s="49" t="s">
        <v>1020</v>
      </c>
    </row>
    <row r="140" spans="1:21" s="48" customFormat="1" x14ac:dyDescent="0.3">
      <c r="A140" s="47" t="s">
        <v>278</v>
      </c>
      <c r="B140" s="48" t="s">
        <v>288</v>
      </c>
      <c r="C140" s="48" t="s">
        <v>289</v>
      </c>
      <c r="D140" s="48" t="s">
        <v>14</v>
      </c>
      <c r="E140" s="48">
        <v>17</v>
      </c>
      <c r="F140" s="48">
        <v>7</v>
      </c>
      <c r="G140" s="48">
        <v>23</v>
      </c>
      <c r="H140" s="48">
        <v>2</v>
      </c>
      <c r="I140" s="48">
        <v>5474</v>
      </c>
      <c r="K140" s="49" t="s">
        <v>1019</v>
      </c>
      <c r="L140" s="49" t="s">
        <v>19</v>
      </c>
      <c r="M140" s="49" t="s">
        <v>19</v>
      </c>
      <c r="N140" s="49" t="s">
        <v>1022</v>
      </c>
      <c r="O140" s="49" t="s">
        <v>19</v>
      </c>
      <c r="P140" s="49" t="s">
        <v>19</v>
      </c>
      <c r="Q140" s="49" t="s">
        <v>1020</v>
      </c>
      <c r="R140" s="49" t="s">
        <v>19</v>
      </c>
      <c r="S140" s="49" t="s">
        <v>1021</v>
      </c>
      <c r="T140" s="49" t="s">
        <v>19</v>
      </c>
      <c r="U140" s="49" t="s">
        <v>19</v>
      </c>
    </row>
    <row r="141" spans="1:21" s="48" customFormat="1" x14ac:dyDescent="0.3">
      <c r="A141" s="47" t="s">
        <v>278</v>
      </c>
      <c r="B141" s="48" t="s">
        <v>290</v>
      </c>
      <c r="C141" s="48" t="s">
        <v>291</v>
      </c>
      <c r="D141" s="48" t="s">
        <v>14</v>
      </c>
      <c r="E141" s="48">
        <v>31</v>
      </c>
      <c r="F141" s="48">
        <v>23</v>
      </c>
      <c r="G141" s="48">
        <v>17</v>
      </c>
      <c r="H141" s="48">
        <v>7</v>
      </c>
      <c r="I141" s="48">
        <v>84847</v>
      </c>
      <c r="K141" s="49" t="s">
        <v>19</v>
      </c>
      <c r="L141" s="49" t="s">
        <v>19</v>
      </c>
      <c r="M141" s="49" t="s">
        <v>19</v>
      </c>
      <c r="N141" s="49" t="s">
        <v>1021</v>
      </c>
      <c r="O141" s="49" t="s">
        <v>19</v>
      </c>
      <c r="P141" s="49" t="s">
        <v>19</v>
      </c>
      <c r="Q141" s="49" t="s">
        <v>1022</v>
      </c>
      <c r="R141" s="49" t="s">
        <v>19</v>
      </c>
      <c r="S141" s="49" t="s">
        <v>1020</v>
      </c>
      <c r="T141" s="49" t="s">
        <v>19</v>
      </c>
      <c r="U141" s="49" t="s">
        <v>1019</v>
      </c>
    </row>
    <row r="142" spans="1:21" s="48" customFormat="1" x14ac:dyDescent="0.3">
      <c r="A142" s="47" t="s">
        <v>278</v>
      </c>
      <c r="B142" s="48" t="s">
        <v>294</v>
      </c>
      <c r="C142" s="48" t="s">
        <v>295</v>
      </c>
      <c r="D142" s="48" t="s">
        <v>14</v>
      </c>
      <c r="E142" s="48">
        <v>23</v>
      </c>
      <c r="F142" s="48">
        <v>5</v>
      </c>
      <c r="G142" s="48">
        <v>17</v>
      </c>
      <c r="H142" s="48">
        <v>31</v>
      </c>
      <c r="I142" s="48">
        <v>60605</v>
      </c>
      <c r="K142" s="49" t="s">
        <v>19</v>
      </c>
      <c r="L142" s="49" t="s">
        <v>19</v>
      </c>
      <c r="M142" s="49" t="s">
        <v>1020</v>
      </c>
      <c r="N142" s="49" t="s">
        <v>19</v>
      </c>
      <c r="O142" s="49" t="s">
        <v>19</v>
      </c>
      <c r="P142" s="49" t="s">
        <v>19</v>
      </c>
      <c r="Q142" s="49" t="s">
        <v>1019</v>
      </c>
      <c r="R142" s="49" t="s">
        <v>19</v>
      </c>
      <c r="S142" s="49" t="s">
        <v>1022</v>
      </c>
      <c r="T142" s="49" t="s">
        <v>19</v>
      </c>
      <c r="U142" s="49" t="s">
        <v>1021</v>
      </c>
    </row>
    <row r="143" spans="1:21" s="48" customFormat="1" x14ac:dyDescent="0.3">
      <c r="A143" s="47" t="s">
        <v>278</v>
      </c>
      <c r="B143" s="48" t="s">
        <v>296</v>
      </c>
      <c r="C143" s="48" t="s">
        <v>297</v>
      </c>
      <c r="D143" s="48" t="s">
        <v>14</v>
      </c>
      <c r="E143" s="48">
        <v>11</v>
      </c>
      <c r="F143" s="48">
        <v>29</v>
      </c>
      <c r="G143" s="48">
        <v>3</v>
      </c>
      <c r="H143" s="48">
        <v>5</v>
      </c>
      <c r="I143" s="48">
        <v>4785</v>
      </c>
      <c r="K143" s="49" t="s">
        <v>19</v>
      </c>
      <c r="L143" s="49" t="s">
        <v>1019</v>
      </c>
      <c r="M143" s="49" t="s">
        <v>1020</v>
      </c>
      <c r="N143" s="49" t="s">
        <v>19</v>
      </c>
      <c r="O143" s="49" t="s">
        <v>1021</v>
      </c>
      <c r="P143" s="49" t="s">
        <v>19</v>
      </c>
      <c r="Q143" s="49" t="s">
        <v>19</v>
      </c>
      <c r="R143" s="49" t="s">
        <v>19</v>
      </c>
      <c r="S143" s="49" t="s">
        <v>19</v>
      </c>
      <c r="T143" s="49" t="s">
        <v>1022</v>
      </c>
      <c r="U143" s="49" t="s">
        <v>19</v>
      </c>
    </row>
    <row r="144" spans="1:21" s="48" customFormat="1" x14ac:dyDescent="0.3">
      <c r="A144" s="47" t="s">
        <v>278</v>
      </c>
      <c r="B144" s="48" t="s">
        <v>298</v>
      </c>
      <c r="C144" s="48" t="s">
        <v>299</v>
      </c>
      <c r="D144" s="48" t="s">
        <v>14</v>
      </c>
      <c r="E144" s="48">
        <v>17</v>
      </c>
      <c r="F144" s="48">
        <v>11</v>
      </c>
      <c r="G144" s="48">
        <v>23</v>
      </c>
      <c r="H144" s="48">
        <v>29</v>
      </c>
      <c r="I144" s="48">
        <v>124729</v>
      </c>
      <c r="K144" s="49" t="s">
        <v>19</v>
      </c>
      <c r="L144" s="49" t="s">
        <v>19</v>
      </c>
      <c r="M144" s="49" t="s">
        <v>19</v>
      </c>
      <c r="N144" s="49" t="s">
        <v>19</v>
      </c>
      <c r="O144" s="49" t="s">
        <v>1022</v>
      </c>
      <c r="P144" s="49" t="s">
        <v>19</v>
      </c>
      <c r="Q144" s="49" t="s">
        <v>1020</v>
      </c>
      <c r="R144" s="49" t="s">
        <v>19</v>
      </c>
      <c r="S144" s="49" t="s">
        <v>1019</v>
      </c>
      <c r="T144" s="49" t="s">
        <v>1021</v>
      </c>
      <c r="U144" s="49"/>
    </row>
    <row r="145" spans="1:21" s="48" customFormat="1" x14ac:dyDescent="0.3">
      <c r="A145" s="47" t="s">
        <v>278</v>
      </c>
      <c r="B145" s="48" t="s">
        <v>300</v>
      </c>
      <c r="C145" s="48" t="s">
        <v>301</v>
      </c>
      <c r="D145" s="48" t="s">
        <v>14</v>
      </c>
      <c r="E145" s="48">
        <v>7</v>
      </c>
      <c r="F145" s="48">
        <v>5</v>
      </c>
      <c r="G145" s="48">
        <v>3</v>
      </c>
      <c r="H145" s="48">
        <v>31</v>
      </c>
      <c r="I145" s="48">
        <v>3255</v>
      </c>
      <c r="K145" s="49" t="s">
        <v>19</v>
      </c>
      <c r="L145" s="49" t="s">
        <v>1021</v>
      </c>
      <c r="M145" s="49" t="s">
        <v>1019</v>
      </c>
      <c r="N145" s="49" t="s">
        <v>1022</v>
      </c>
      <c r="O145" s="49" t="s">
        <v>19</v>
      </c>
      <c r="P145" s="49" t="s">
        <v>19</v>
      </c>
      <c r="Q145" s="49" t="s">
        <v>19</v>
      </c>
      <c r="R145" s="49" t="s">
        <v>19</v>
      </c>
      <c r="S145" s="49" t="s">
        <v>19</v>
      </c>
      <c r="T145" s="49" t="s">
        <v>19</v>
      </c>
      <c r="U145" s="49" t="s">
        <v>1020</v>
      </c>
    </row>
    <row r="146" spans="1:21" s="48" customFormat="1" x14ac:dyDescent="0.3">
      <c r="A146" s="47" t="s">
        <v>278</v>
      </c>
      <c r="B146" s="48" t="s">
        <v>302</v>
      </c>
      <c r="C146" s="48" t="s">
        <v>303</v>
      </c>
      <c r="D146" s="48" t="s">
        <v>14</v>
      </c>
      <c r="E146" s="48">
        <v>5</v>
      </c>
      <c r="F146" s="48">
        <v>3</v>
      </c>
      <c r="G146" s="48">
        <v>29</v>
      </c>
      <c r="H146" s="48">
        <v>31</v>
      </c>
      <c r="I146" s="48">
        <v>13485</v>
      </c>
      <c r="K146" s="49" t="s">
        <v>19</v>
      </c>
      <c r="L146" s="49" t="s">
        <v>1021</v>
      </c>
      <c r="M146" s="49" t="s">
        <v>1022</v>
      </c>
      <c r="N146" s="49" t="s">
        <v>19</v>
      </c>
      <c r="O146" s="49" t="s">
        <v>19</v>
      </c>
      <c r="P146" s="49" t="s">
        <v>19</v>
      </c>
      <c r="Q146" s="49" t="s">
        <v>19</v>
      </c>
      <c r="R146" s="49" t="s">
        <v>19</v>
      </c>
      <c r="S146" s="49" t="s">
        <v>19</v>
      </c>
      <c r="T146" s="49" t="s">
        <v>1020</v>
      </c>
      <c r="U146" s="49" t="s">
        <v>1019</v>
      </c>
    </row>
    <row r="147" spans="1:21" s="48" customFormat="1" x14ac:dyDescent="0.3">
      <c r="A147" s="47" t="s">
        <v>278</v>
      </c>
      <c r="B147" s="48" t="s">
        <v>304</v>
      </c>
      <c r="C147" s="48" t="s">
        <v>305</v>
      </c>
      <c r="D147" s="48" t="s">
        <v>14</v>
      </c>
      <c r="E147" s="48">
        <v>19</v>
      </c>
      <c r="F147" s="48">
        <v>17</v>
      </c>
      <c r="G147" s="48">
        <v>31</v>
      </c>
      <c r="H147" s="48">
        <v>1</v>
      </c>
      <c r="I147" s="48">
        <v>10013</v>
      </c>
      <c r="K147" s="49" t="s">
        <v>19</v>
      </c>
      <c r="L147" s="49" t="s">
        <v>19</v>
      </c>
      <c r="M147" s="49" t="s">
        <v>19</v>
      </c>
      <c r="N147" s="49" t="s">
        <v>19</v>
      </c>
      <c r="O147" s="49" t="s">
        <v>19</v>
      </c>
      <c r="P147" s="49" t="s">
        <v>19</v>
      </c>
      <c r="Q147" s="49" t="s">
        <v>1020</v>
      </c>
      <c r="R147" s="49" t="s">
        <v>1021</v>
      </c>
      <c r="S147" s="49" t="s">
        <v>19</v>
      </c>
      <c r="T147" s="49" t="s">
        <v>19</v>
      </c>
      <c r="U147" s="49" t="s">
        <v>1019</v>
      </c>
    </row>
    <row r="148" spans="1:21" s="48" customFormat="1" x14ac:dyDescent="0.3">
      <c r="A148" s="47" t="s">
        <v>278</v>
      </c>
      <c r="B148" s="48" t="s">
        <v>306</v>
      </c>
      <c r="C148" s="48" t="s">
        <v>307</v>
      </c>
      <c r="D148" s="48" t="s">
        <v>14</v>
      </c>
      <c r="E148" s="48">
        <v>11</v>
      </c>
      <c r="F148" s="48">
        <v>19</v>
      </c>
      <c r="G148" s="48">
        <v>31</v>
      </c>
      <c r="H148" s="48">
        <v>17</v>
      </c>
      <c r="I148" s="48">
        <v>110143</v>
      </c>
      <c r="K148" s="49" t="s">
        <v>19</v>
      </c>
      <c r="L148" s="49" t="s">
        <v>19</v>
      </c>
      <c r="M148" s="49" t="s">
        <v>19</v>
      </c>
      <c r="N148" s="65" t="s">
        <v>1022</v>
      </c>
      <c r="P148" s="49" t="s">
        <v>19</v>
      </c>
      <c r="Q148" s="65" t="s">
        <v>1020</v>
      </c>
      <c r="R148" s="49" t="s">
        <v>1021</v>
      </c>
      <c r="S148" s="49" t="s">
        <v>19</v>
      </c>
      <c r="T148" s="49" t="s">
        <v>19</v>
      </c>
      <c r="U148" s="49" t="s">
        <v>1019</v>
      </c>
    </row>
    <row r="149" spans="1:21" s="48" customFormat="1" x14ac:dyDescent="0.3">
      <c r="A149" s="47" t="s">
        <v>278</v>
      </c>
      <c r="B149" s="48" t="s">
        <v>308</v>
      </c>
      <c r="C149" s="48" t="s">
        <v>309</v>
      </c>
      <c r="D149" s="48" t="s">
        <v>14</v>
      </c>
      <c r="E149" s="48">
        <v>5</v>
      </c>
      <c r="F149" s="48">
        <v>7</v>
      </c>
      <c r="G149" s="48">
        <v>23</v>
      </c>
      <c r="H149" s="48">
        <v>17</v>
      </c>
      <c r="I149" s="48">
        <v>13685</v>
      </c>
      <c r="K149" s="49" t="s">
        <v>19</v>
      </c>
      <c r="L149" s="49" t="s">
        <v>19</v>
      </c>
      <c r="M149" s="49" t="s">
        <v>1020</v>
      </c>
      <c r="N149" s="49" t="s">
        <v>1019</v>
      </c>
      <c r="O149" s="49" t="s">
        <v>19</v>
      </c>
      <c r="P149" s="49" t="s">
        <v>19</v>
      </c>
      <c r="Q149" s="49" t="s">
        <v>1021</v>
      </c>
      <c r="R149" s="49" t="s">
        <v>19</v>
      </c>
      <c r="S149" s="49" t="s">
        <v>1022</v>
      </c>
      <c r="T149" s="49" t="s">
        <v>19</v>
      </c>
      <c r="U149" s="49" t="s">
        <v>19</v>
      </c>
    </row>
    <row r="150" spans="1:21" s="48" customFormat="1" x14ac:dyDescent="0.3">
      <c r="A150" s="47" t="s">
        <v>278</v>
      </c>
      <c r="B150" s="48" t="s">
        <v>310</v>
      </c>
      <c r="C150" s="48" t="s">
        <v>311</v>
      </c>
      <c r="D150" s="48" t="s">
        <v>14</v>
      </c>
      <c r="E150" s="48">
        <v>17</v>
      </c>
      <c r="F150" s="48">
        <v>23</v>
      </c>
      <c r="G150" s="48">
        <v>19</v>
      </c>
      <c r="H150" s="48">
        <v>31</v>
      </c>
      <c r="I150" s="48">
        <v>230299</v>
      </c>
      <c r="K150" s="49" t="s">
        <v>19</v>
      </c>
      <c r="L150" s="49" t="s">
        <v>19</v>
      </c>
      <c r="M150" s="49" t="s">
        <v>19</v>
      </c>
      <c r="N150" s="49" t="s">
        <v>19</v>
      </c>
      <c r="O150" s="49" t="s">
        <v>19</v>
      </c>
      <c r="P150" s="49" t="s">
        <v>19</v>
      </c>
      <c r="Q150" s="49" t="s">
        <v>1022</v>
      </c>
      <c r="R150" s="49" t="s">
        <v>1020</v>
      </c>
      <c r="S150" s="49" t="s">
        <v>1019</v>
      </c>
      <c r="T150" s="49" t="s">
        <v>19</v>
      </c>
      <c r="U150" s="49" t="s">
        <v>1021</v>
      </c>
    </row>
    <row r="151" spans="1:21" s="48" customFormat="1" x14ac:dyDescent="0.3">
      <c r="A151" s="47" t="s">
        <v>278</v>
      </c>
      <c r="B151" s="48" t="s">
        <v>312</v>
      </c>
      <c r="C151" s="48" t="s">
        <v>313</v>
      </c>
      <c r="D151" s="48" t="s">
        <v>14</v>
      </c>
      <c r="E151" s="48">
        <v>29</v>
      </c>
      <c r="F151" s="48">
        <v>17</v>
      </c>
      <c r="G151" s="48">
        <v>11</v>
      </c>
      <c r="H151" s="48">
        <v>23</v>
      </c>
      <c r="I151" s="48">
        <v>124729</v>
      </c>
      <c r="K151" s="49" t="s">
        <v>19</v>
      </c>
      <c r="L151" s="49" t="s">
        <v>19</v>
      </c>
      <c r="M151" s="49" t="s">
        <v>19</v>
      </c>
      <c r="N151" s="49" t="s">
        <v>19</v>
      </c>
      <c r="O151" s="49" t="s">
        <v>1022</v>
      </c>
      <c r="P151" s="49" t="s">
        <v>19</v>
      </c>
      <c r="Q151" s="49" t="s">
        <v>1020</v>
      </c>
      <c r="R151" s="49" t="s">
        <v>19</v>
      </c>
      <c r="S151" s="49" t="s">
        <v>1019</v>
      </c>
      <c r="T151" s="49" t="s">
        <v>1021</v>
      </c>
      <c r="U151" s="49" t="s">
        <v>19</v>
      </c>
    </row>
    <row r="152" spans="1:21" s="48" customFormat="1" x14ac:dyDescent="0.3">
      <c r="A152" s="47" t="s">
        <v>278</v>
      </c>
      <c r="B152" s="48" t="s">
        <v>314</v>
      </c>
      <c r="C152" s="48" t="s">
        <v>315</v>
      </c>
      <c r="D152" s="48" t="s">
        <v>14</v>
      </c>
      <c r="E152" s="48">
        <v>29</v>
      </c>
      <c r="F152" s="48">
        <v>3</v>
      </c>
      <c r="G152" s="48">
        <v>7</v>
      </c>
      <c r="H152" s="48">
        <v>5</v>
      </c>
      <c r="I152" s="48">
        <v>3045</v>
      </c>
      <c r="K152" s="49" t="s">
        <v>19</v>
      </c>
      <c r="L152" s="49" t="s">
        <v>1020</v>
      </c>
      <c r="M152" s="49" t="s">
        <v>1019</v>
      </c>
      <c r="N152" s="49" t="s">
        <v>1022</v>
      </c>
      <c r="O152" s="49" t="s">
        <v>19</v>
      </c>
      <c r="P152" s="49" t="s">
        <v>19</v>
      </c>
      <c r="Q152" s="49" t="s">
        <v>19</v>
      </c>
      <c r="R152" s="49" t="s">
        <v>19</v>
      </c>
      <c r="S152" s="49" t="s">
        <v>19</v>
      </c>
      <c r="T152" s="49" t="s">
        <v>1021</v>
      </c>
      <c r="U152" s="49" t="s">
        <v>19</v>
      </c>
    </row>
    <row r="153" spans="1:21" s="48" customFormat="1" x14ac:dyDescent="0.3">
      <c r="A153" s="47" t="s">
        <v>278</v>
      </c>
      <c r="B153" s="48" t="s">
        <v>316</v>
      </c>
      <c r="C153" s="48" t="s">
        <v>231</v>
      </c>
      <c r="D153" s="48" t="s">
        <v>14</v>
      </c>
      <c r="E153" s="48">
        <v>31</v>
      </c>
      <c r="F153" s="48">
        <v>23</v>
      </c>
      <c r="G153" s="48">
        <v>17</v>
      </c>
      <c r="H153" s="48">
        <v>2</v>
      </c>
      <c r="I153" s="48">
        <v>24242</v>
      </c>
      <c r="K153" s="49" t="s">
        <v>1020</v>
      </c>
      <c r="L153" s="49" t="s">
        <v>19</v>
      </c>
      <c r="M153" s="49" t="s">
        <v>19</v>
      </c>
      <c r="N153" s="49" t="s">
        <v>19</v>
      </c>
      <c r="O153" s="49" t="s">
        <v>19</v>
      </c>
      <c r="P153" s="49" t="s">
        <v>19</v>
      </c>
      <c r="Q153" s="49" t="s">
        <v>1019</v>
      </c>
      <c r="R153" s="49" t="s">
        <v>19</v>
      </c>
      <c r="S153" s="49" t="s">
        <v>1021</v>
      </c>
      <c r="T153" s="49" t="s">
        <v>19</v>
      </c>
      <c r="U153" s="49" t="s">
        <v>1022</v>
      </c>
    </row>
    <row r="154" spans="1:21" s="48" customFormat="1" x14ac:dyDescent="0.3">
      <c r="A154" s="47" t="s">
        <v>278</v>
      </c>
      <c r="B154" s="48" t="s">
        <v>317</v>
      </c>
      <c r="C154" s="48" t="s">
        <v>318</v>
      </c>
      <c r="D154" s="48" t="s">
        <v>14</v>
      </c>
      <c r="E154" s="48">
        <v>11</v>
      </c>
      <c r="F154" s="48">
        <v>19</v>
      </c>
      <c r="G154" s="48">
        <v>17</v>
      </c>
      <c r="H154" s="48">
        <v>1</v>
      </c>
      <c r="I154" s="48">
        <v>3553</v>
      </c>
      <c r="K154" s="49" t="s">
        <v>19</v>
      </c>
      <c r="L154" s="49" t="s">
        <v>19</v>
      </c>
      <c r="M154" s="49" t="s">
        <v>19</v>
      </c>
      <c r="N154" s="49" t="s">
        <v>19</v>
      </c>
      <c r="O154" s="49" t="s">
        <v>1022</v>
      </c>
      <c r="P154" s="49" t="s">
        <v>19</v>
      </c>
      <c r="Q154" s="49" t="s">
        <v>1021</v>
      </c>
      <c r="R154" s="49" t="s">
        <v>1019</v>
      </c>
      <c r="S154" s="49" t="s">
        <v>19</v>
      </c>
      <c r="T154" s="49" t="s">
        <v>19</v>
      </c>
      <c r="U154" s="49" t="s">
        <v>19</v>
      </c>
    </row>
    <row r="155" spans="1:21" s="48" customFormat="1" x14ac:dyDescent="0.3">
      <c r="A155" s="47" t="s">
        <v>278</v>
      </c>
      <c r="B155" s="48" t="s">
        <v>319</v>
      </c>
      <c r="C155" s="48" t="s">
        <v>320</v>
      </c>
      <c r="D155" s="48" t="s">
        <v>14</v>
      </c>
      <c r="E155" s="48">
        <v>3</v>
      </c>
      <c r="F155" s="48">
        <v>7</v>
      </c>
      <c r="G155" s="48">
        <v>5</v>
      </c>
      <c r="H155" s="48">
        <v>1</v>
      </c>
      <c r="I155" s="48">
        <v>105</v>
      </c>
      <c r="K155" s="49" t="s">
        <v>19</v>
      </c>
      <c r="L155" s="49" t="s">
        <v>1021</v>
      </c>
      <c r="M155" s="49" t="s">
        <v>1019</v>
      </c>
      <c r="N155" s="49" t="s">
        <v>1022</v>
      </c>
      <c r="O155" s="49" t="s">
        <v>19</v>
      </c>
      <c r="P155" s="49" t="s">
        <v>19</v>
      </c>
      <c r="Q155" s="49"/>
      <c r="R155" s="49" t="s">
        <v>19</v>
      </c>
      <c r="S155" s="49" t="s">
        <v>19</v>
      </c>
      <c r="T155" s="49" t="s">
        <v>19</v>
      </c>
      <c r="U155" s="49" t="s">
        <v>19</v>
      </c>
    </row>
    <row r="156" spans="1:21" s="48" customFormat="1" x14ac:dyDescent="0.3">
      <c r="A156" s="47" t="s">
        <v>278</v>
      </c>
      <c r="B156" s="48" t="s">
        <v>321</v>
      </c>
      <c r="C156" s="48" t="s">
        <v>322</v>
      </c>
      <c r="D156" s="48" t="s">
        <v>14</v>
      </c>
      <c r="E156" s="48">
        <v>5</v>
      </c>
      <c r="F156" s="48">
        <v>31</v>
      </c>
      <c r="G156" s="48">
        <v>19</v>
      </c>
      <c r="H156" s="48">
        <v>23</v>
      </c>
      <c r="I156" s="48">
        <v>67735</v>
      </c>
      <c r="K156" s="49" t="s">
        <v>19</v>
      </c>
      <c r="L156" s="49" t="s">
        <v>19</v>
      </c>
      <c r="M156" s="49" t="s">
        <v>1022</v>
      </c>
      <c r="N156" s="49" t="s">
        <v>19</v>
      </c>
      <c r="O156" s="49" t="s">
        <v>19</v>
      </c>
      <c r="P156" s="49" t="s">
        <v>19</v>
      </c>
      <c r="Q156" s="49" t="s">
        <v>19</v>
      </c>
      <c r="R156" s="49" t="s">
        <v>1019</v>
      </c>
      <c r="S156" s="49" t="s">
        <v>1021</v>
      </c>
      <c r="T156" s="49" t="s">
        <v>19</v>
      </c>
      <c r="U156" s="49" t="s">
        <v>1020</v>
      </c>
    </row>
    <row r="157" spans="1:21" s="48" customFormat="1" x14ac:dyDescent="0.3">
      <c r="A157" s="47" t="s">
        <v>278</v>
      </c>
      <c r="B157" s="48" t="s">
        <v>323</v>
      </c>
      <c r="C157" s="48" t="s">
        <v>324</v>
      </c>
      <c r="D157" s="48" t="s">
        <v>14</v>
      </c>
      <c r="E157" s="48">
        <v>17</v>
      </c>
      <c r="F157" s="48">
        <v>23</v>
      </c>
      <c r="G157" s="48">
        <v>31</v>
      </c>
      <c r="H157" s="48">
        <v>2</v>
      </c>
      <c r="I157" s="48">
        <v>24242</v>
      </c>
      <c r="K157" s="49" t="s">
        <v>1020</v>
      </c>
      <c r="L157" s="49" t="s">
        <v>19</v>
      </c>
      <c r="M157" s="49" t="s">
        <v>19</v>
      </c>
      <c r="N157" s="49" t="s">
        <v>19</v>
      </c>
      <c r="O157" s="49" t="s">
        <v>19</v>
      </c>
      <c r="P157" s="49" t="s">
        <v>19</v>
      </c>
      <c r="Q157" s="49" t="s">
        <v>1019</v>
      </c>
      <c r="R157" s="49" t="s">
        <v>19</v>
      </c>
      <c r="S157" s="49" t="s">
        <v>1021</v>
      </c>
      <c r="T157" s="49" t="s">
        <v>19</v>
      </c>
      <c r="U157" s="49" t="s">
        <v>1022</v>
      </c>
    </row>
    <row r="158" spans="1:21" s="48" customFormat="1" x14ac:dyDescent="0.3">
      <c r="A158" s="47" t="s">
        <v>278</v>
      </c>
      <c r="B158" s="48" t="s">
        <v>325</v>
      </c>
      <c r="C158" s="48" t="s">
        <v>326</v>
      </c>
      <c r="D158" s="48" t="s">
        <v>14</v>
      </c>
      <c r="E158" s="48">
        <v>17</v>
      </c>
      <c r="F158" s="48">
        <v>23</v>
      </c>
      <c r="G158" s="48">
        <v>31</v>
      </c>
      <c r="H158" s="48">
        <v>5</v>
      </c>
      <c r="I158" s="48">
        <v>60605</v>
      </c>
      <c r="K158" s="49" t="s">
        <v>19</v>
      </c>
      <c r="L158" s="49" t="s">
        <v>19</v>
      </c>
      <c r="M158" s="49" t="s">
        <v>1020</v>
      </c>
      <c r="N158" s="49" t="s">
        <v>19</v>
      </c>
      <c r="O158" s="49" t="s">
        <v>19</v>
      </c>
      <c r="P158" s="49" t="s">
        <v>19</v>
      </c>
      <c r="Q158" s="49" t="s">
        <v>1019</v>
      </c>
      <c r="R158" s="49" t="s">
        <v>19</v>
      </c>
      <c r="S158" s="49" t="s">
        <v>1022</v>
      </c>
      <c r="T158" s="49" t="s">
        <v>19</v>
      </c>
      <c r="U158" s="49" t="s">
        <v>1021</v>
      </c>
    </row>
    <row r="159" spans="1:21" s="48" customFormat="1" x14ac:dyDescent="0.3">
      <c r="A159" s="47" t="s">
        <v>278</v>
      </c>
      <c r="B159" s="48" t="s">
        <v>327</v>
      </c>
      <c r="C159" s="48" t="s">
        <v>328</v>
      </c>
      <c r="D159" s="48" t="s">
        <v>14</v>
      </c>
      <c r="E159" s="48">
        <v>11</v>
      </c>
      <c r="F159" s="48">
        <v>23</v>
      </c>
      <c r="G159" s="48">
        <v>29</v>
      </c>
      <c r="H159" s="48">
        <v>3</v>
      </c>
      <c r="I159" s="48">
        <v>22011</v>
      </c>
      <c r="K159" s="49" t="s">
        <v>19</v>
      </c>
      <c r="L159" s="49" t="s">
        <v>1019</v>
      </c>
      <c r="M159" s="49" t="s">
        <v>19</v>
      </c>
      <c r="N159" s="49" t="s">
        <v>19</v>
      </c>
      <c r="O159" s="49" t="s">
        <v>1022</v>
      </c>
      <c r="P159" s="49" t="s">
        <v>19</v>
      </c>
      <c r="Q159" s="49" t="s">
        <v>19</v>
      </c>
      <c r="R159" s="49" t="s">
        <v>19</v>
      </c>
      <c r="S159" s="49" t="s">
        <v>1020</v>
      </c>
      <c r="T159" s="49" t="s">
        <v>1021</v>
      </c>
      <c r="U159" s="49" t="s">
        <v>19</v>
      </c>
    </row>
    <row r="160" spans="1:21" s="48" customFormat="1" x14ac:dyDescent="0.3">
      <c r="A160" s="47" t="s">
        <v>278</v>
      </c>
      <c r="B160" s="48" t="s">
        <v>329</v>
      </c>
      <c r="C160" s="48" t="s">
        <v>330</v>
      </c>
      <c r="D160" s="48" t="s">
        <v>14</v>
      </c>
      <c r="E160" s="48">
        <v>31</v>
      </c>
      <c r="F160" s="48">
        <v>23</v>
      </c>
      <c r="G160" s="48">
        <v>17</v>
      </c>
      <c r="H160" s="48">
        <v>19</v>
      </c>
      <c r="I160" s="48">
        <v>230299</v>
      </c>
      <c r="K160" s="49" t="s">
        <v>19</v>
      </c>
      <c r="L160" s="49" t="s">
        <v>19</v>
      </c>
      <c r="M160" s="49" t="s">
        <v>19</v>
      </c>
      <c r="N160" s="49" t="s">
        <v>19</v>
      </c>
      <c r="O160" s="49" t="s">
        <v>19</v>
      </c>
      <c r="P160" s="49" t="s">
        <v>19</v>
      </c>
      <c r="Q160" s="49" t="s">
        <v>1022</v>
      </c>
      <c r="R160" s="49" t="s">
        <v>1020</v>
      </c>
      <c r="S160" s="49" t="s">
        <v>1019</v>
      </c>
      <c r="T160" s="49" t="s">
        <v>19</v>
      </c>
      <c r="U160" s="49" t="s">
        <v>1021</v>
      </c>
    </row>
    <row r="161" spans="1:21" s="48" customFormat="1" x14ac:dyDescent="0.3">
      <c r="A161" s="47" t="s">
        <v>278</v>
      </c>
      <c r="B161" s="48" t="s">
        <v>331</v>
      </c>
      <c r="C161" s="48" t="s">
        <v>332</v>
      </c>
      <c r="D161" s="48" t="s">
        <v>14</v>
      </c>
      <c r="E161" s="48">
        <v>31</v>
      </c>
      <c r="F161" s="48">
        <v>17</v>
      </c>
      <c r="G161" s="48">
        <v>23</v>
      </c>
      <c r="H161" s="48">
        <v>19</v>
      </c>
      <c r="I161" s="48">
        <v>230299</v>
      </c>
      <c r="K161" s="49" t="s">
        <v>19</v>
      </c>
      <c r="L161" s="49" t="s">
        <v>19</v>
      </c>
      <c r="M161" s="49" t="s">
        <v>19</v>
      </c>
      <c r="N161" s="49" t="s">
        <v>19</v>
      </c>
      <c r="O161" s="49" t="s">
        <v>19</v>
      </c>
      <c r="P161" s="49" t="s">
        <v>19</v>
      </c>
      <c r="Q161" s="49" t="s">
        <v>1022</v>
      </c>
      <c r="R161" s="49" t="s">
        <v>1020</v>
      </c>
      <c r="S161" s="49" t="s">
        <v>1019</v>
      </c>
      <c r="T161" s="49" t="s">
        <v>19</v>
      </c>
      <c r="U161" s="49" t="s">
        <v>1021</v>
      </c>
    </row>
    <row r="162" spans="1:21" s="48" customFormat="1" x14ac:dyDescent="0.3">
      <c r="A162" s="47" t="s">
        <v>278</v>
      </c>
      <c r="B162" s="48" t="s">
        <v>333</v>
      </c>
      <c r="C162" s="48" t="s">
        <v>334</v>
      </c>
      <c r="D162" s="48" t="s">
        <v>14</v>
      </c>
      <c r="E162" s="48">
        <v>17</v>
      </c>
      <c r="F162" s="48">
        <v>11</v>
      </c>
      <c r="G162" s="48">
        <v>19</v>
      </c>
      <c r="H162" s="48">
        <v>3</v>
      </c>
      <c r="I162" s="48">
        <v>10659</v>
      </c>
      <c r="K162" s="49" t="s">
        <v>19</v>
      </c>
      <c r="L162" s="49" t="s">
        <v>1021</v>
      </c>
      <c r="M162" s="49" t="s">
        <v>19</v>
      </c>
      <c r="N162" s="49" t="s">
        <v>19</v>
      </c>
      <c r="O162" s="49" t="s">
        <v>1022</v>
      </c>
      <c r="P162" s="49" t="s">
        <v>19</v>
      </c>
      <c r="Q162" s="49" t="s">
        <v>1020</v>
      </c>
      <c r="R162" s="49" t="s">
        <v>1019</v>
      </c>
      <c r="S162" s="49" t="s">
        <v>19</v>
      </c>
      <c r="T162" s="49" t="s">
        <v>19</v>
      </c>
      <c r="U162" s="49" t="s">
        <v>19</v>
      </c>
    </row>
    <row r="163" spans="1:21" s="48" customFormat="1" x14ac:dyDescent="0.3">
      <c r="A163" s="47" t="s">
        <v>278</v>
      </c>
      <c r="B163" s="48" t="s">
        <v>335</v>
      </c>
      <c r="C163" s="48" t="s">
        <v>336</v>
      </c>
      <c r="D163" s="48" t="s">
        <v>14</v>
      </c>
      <c r="E163" s="48">
        <v>31</v>
      </c>
      <c r="F163" s="48">
        <v>17</v>
      </c>
      <c r="G163" s="48">
        <v>3</v>
      </c>
      <c r="H163" s="48">
        <v>13</v>
      </c>
      <c r="I163" s="48">
        <v>20553</v>
      </c>
      <c r="K163" s="49" t="s">
        <v>19</v>
      </c>
      <c r="L163" s="49" t="s">
        <v>1021</v>
      </c>
      <c r="M163" s="49" t="s">
        <v>19</v>
      </c>
      <c r="N163" s="49" t="s">
        <v>19</v>
      </c>
      <c r="O163" s="49" t="s">
        <v>19</v>
      </c>
      <c r="P163" s="49" t="s">
        <v>1022</v>
      </c>
      <c r="Q163" s="49" t="s">
        <v>1019</v>
      </c>
      <c r="R163" s="49" t="s">
        <v>19</v>
      </c>
      <c r="S163" s="49" t="s">
        <v>19</v>
      </c>
      <c r="T163" s="49" t="s">
        <v>19</v>
      </c>
      <c r="U163" s="49" t="s">
        <v>1020</v>
      </c>
    </row>
    <row r="164" spans="1:21" s="48" customFormat="1" x14ac:dyDescent="0.3">
      <c r="A164" s="47" t="s">
        <v>451</v>
      </c>
      <c r="B164" s="48" t="s">
        <v>452</v>
      </c>
      <c r="C164" s="48" t="s">
        <v>453</v>
      </c>
      <c r="D164" s="48" t="s">
        <v>14</v>
      </c>
      <c r="E164" s="48">
        <v>3</v>
      </c>
      <c r="F164" s="48">
        <v>19</v>
      </c>
      <c r="G164" s="48">
        <v>7</v>
      </c>
      <c r="H164" s="48">
        <v>17</v>
      </c>
      <c r="I164" s="48">
        <v>6783</v>
      </c>
      <c r="K164" s="49" t="s">
        <v>19</v>
      </c>
      <c r="L164" s="49" t="s">
        <v>1021</v>
      </c>
      <c r="M164" s="49" t="s">
        <v>19</v>
      </c>
      <c r="N164" s="49" t="s">
        <v>1019</v>
      </c>
      <c r="O164" s="49" t="s">
        <v>19</v>
      </c>
      <c r="P164" s="49" t="s">
        <v>19</v>
      </c>
      <c r="Q164" s="49" t="s">
        <v>1020</v>
      </c>
      <c r="R164" s="49" t="s">
        <v>1022</v>
      </c>
      <c r="S164" s="49" t="s">
        <v>19</v>
      </c>
      <c r="T164" s="49" t="s">
        <v>19</v>
      </c>
      <c r="U164" s="49" t="s">
        <v>19</v>
      </c>
    </row>
    <row r="165" spans="1:21" s="48" customFormat="1" x14ac:dyDescent="0.3">
      <c r="A165" s="47" t="s">
        <v>451</v>
      </c>
      <c r="B165" s="48" t="s">
        <v>454</v>
      </c>
      <c r="C165" s="48" t="s">
        <v>455</v>
      </c>
      <c r="D165" s="48" t="s">
        <v>14</v>
      </c>
      <c r="E165" s="48">
        <v>31</v>
      </c>
      <c r="F165" s="48">
        <v>2</v>
      </c>
      <c r="G165" s="48">
        <v>29</v>
      </c>
      <c r="H165" s="48">
        <v>1</v>
      </c>
      <c r="I165" s="48">
        <v>1798</v>
      </c>
      <c r="K165" s="49" t="s">
        <v>1021</v>
      </c>
      <c r="L165" s="49" t="s">
        <v>19</v>
      </c>
      <c r="M165" s="49" t="s">
        <v>19</v>
      </c>
      <c r="N165" s="49" t="s">
        <v>19</v>
      </c>
      <c r="O165" s="49" t="s">
        <v>19</v>
      </c>
      <c r="P165" s="49" t="s">
        <v>19</v>
      </c>
      <c r="Q165" s="49" t="s">
        <v>19</v>
      </c>
      <c r="R165" s="49" t="s">
        <v>19</v>
      </c>
      <c r="S165" s="49" t="s">
        <v>19</v>
      </c>
      <c r="T165" s="49" t="s">
        <v>1022</v>
      </c>
      <c r="U165" s="49" t="s">
        <v>1019</v>
      </c>
    </row>
    <row r="166" spans="1:21" s="48" customFormat="1" x14ac:dyDescent="0.3">
      <c r="A166" s="47" t="s">
        <v>451</v>
      </c>
      <c r="B166" s="48" t="s">
        <v>43</v>
      </c>
      <c r="C166" s="48" t="s">
        <v>197</v>
      </c>
      <c r="D166" s="48" t="s">
        <v>14</v>
      </c>
      <c r="E166" s="48">
        <v>23</v>
      </c>
      <c r="F166" s="48">
        <v>31</v>
      </c>
      <c r="G166" s="48">
        <v>3</v>
      </c>
      <c r="H166" s="48">
        <v>17</v>
      </c>
      <c r="I166" s="48">
        <v>36363</v>
      </c>
      <c r="K166" s="49" t="s">
        <v>19</v>
      </c>
      <c r="L166" s="49" t="s">
        <v>1022</v>
      </c>
      <c r="M166" s="49" t="s">
        <v>19</v>
      </c>
      <c r="N166" s="49" t="s">
        <v>19</v>
      </c>
      <c r="O166" s="49" t="s">
        <v>19</v>
      </c>
      <c r="P166" s="49" t="s">
        <v>19</v>
      </c>
      <c r="Q166" s="49" t="s">
        <v>1021</v>
      </c>
      <c r="R166" s="49" t="s">
        <v>19</v>
      </c>
      <c r="S166" s="49" t="s">
        <v>1019</v>
      </c>
      <c r="T166" s="49" t="s">
        <v>19</v>
      </c>
      <c r="U166" s="49" t="s">
        <v>1020</v>
      </c>
    </row>
    <row r="167" spans="1:21" s="48" customFormat="1" x14ac:dyDescent="0.3">
      <c r="A167" s="47" t="s">
        <v>451</v>
      </c>
      <c r="B167" s="48" t="s">
        <v>458</v>
      </c>
      <c r="C167" s="48" t="s">
        <v>85</v>
      </c>
      <c r="D167" s="48" t="s">
        <v>14</v>
      </c>
      <c r="E167" s="48">
        <v>17</v>
      </c>
      <c r="F167" s="48">
        <v>2</v>
      </c>
      <c r="G167" s="48">
        <v>31</v>
      </c>
      <c r="H167" s="48">
        <v>7</v>
      </c>
      <c r="I167" s="48">
        <v>7378</v>
      </c>
      <c r="K167" s="49" t="s">
        <v>1020</v>
      </c>
      <c r="L167" s="49" t="s">
        <v>19</v>
      </c>
      <c r="M167" s="49" t="s">
        <v>19</v>
      </c>
      <c r="N167" s="49" t="s">
        <v>1019</v>
      </c>
      <c r="O167" s="49" t="s">
        <v>19</v>
      </c>
      <c r="P167" s="49" t="s">
        <v>19</v>
      </c>
      <c r="Q167" s="49" t="s">
        <v>1021</v>
      </c>
      <c r="R167" s="49" t="s">
        <v>19</v>
      </c>
      <c r="S167" s="49" t="s">
        <v>19</v>
      </c>
      <c r="T167" s="49" t="s">
        <v>19</v>
      </c>
      <c r="U167" s="49" t="s">
        <v>1022</v>
      </c>
    </row>
    <row r="168" spans="1:21" s="48" customFormat="1" x14ac:dyDescent="0.3">
      <c r="A168" s="47" t="s">
        <v>451</v>
      </c>
      <c r="B168" s="48" t="s">
        <v>459</v>
      </c>
      <c r="C168" s="48" t="s">
        <v>460</v>
      </c>
      <c r="D168" s="48" t="s">
        <v>14</v>
      </c>
      <c r="E168" s="48">
        <v>17</v>
      </c>
      <c r="F168" s="48">
        <v>31</v>
      </c>
      <c r="G168" s="48">
        <v>2</v>
      </c>
      <c r="H168" s="48">
        <v>23</v>
      </c>
      <c r="I168" s="48">
        <v>24242</v>
      </c>
      <c r="K168" s="49" t="s">
        <v>1021</v>
      </c>
      <c r="L168" s="49" t="s">
        <v>19</v>
      </c>
      <c r="M168" s="49" t="s">
        <v>19</v>
      </c>
      <c r="N168" s="49" t="s">
        <v>19</v>
      </c>
      <c r="O168" s="49" t="s">
        <v>19</v>
      </c>
      <c r="P168" s="49" t="s">
        <v>19</v>
      </c>
      <c r="Q168" s="49" t="s">
        <v>1019</v>
      </c>
      <c r="R168" s="49" t="s">
        <v>19</v>
      </c>
      <c r="S168" s="49" t="s">
        <v>1022</v>
      </c>
      <c r="T168" s="49" t="s">
        <v>19</v>
      </c>
      <c r="U168" s="49" t="s">
        <v>1020</v>
      </c>
    </row>
    <row r="169" spans="1:21" s="48" customFormat="1" x14ac:dyDescent="0.3">
      <c r="A169" s="47" t="s">
        <v>451</v>
      </c>
      <c r="B169" s="48" t="s">
        <v>461</v>
      </c>
      <c r="C169" s="48" t="s">
        <v>99</v>
      </c>
      <c r="D169" s="48" t="s">
        <v>14</v>
      </c>
      <c r="E169" s="48">
        <v>2</v>
      </c>
      <c r="F169" s="48">
        <v>31</v>
      </c>
      <c r="G169" s="48">
        <v>3</v>
      </c>
      <c r="H169" s="48">
        <v>29</v>
      </c>
      <c r="I169" s="48">
        <v>5394</v>
      </c>
      <c r="K169" s="49" t="s">
        <v>1020</v>
      </c>
      <c r="L169" s="49" t="s">
        <v>1022</v>
      </c>
      <c r="M169" s="49" t="s">
        <v>19</v>
      </c>
      <c r="N169" s="49" t="s">
        <v>19</v>
      </c>
      <c r="O169" s="49" t="s">
        <v>19</v>
      </c>
      <c r="P169" s="49" t="s">
        <v>19</v>
      </c>
      <c r="Q169" s="49" t="s">
        <v>19</v>
      </c>
      <c r="R169" s="49" t="s">
        <v>19</v>
      </c>
      <c r="S169" s="49" t="s">
        <v>19</v>
      </c>
      <c r="T169" s="49" t="s">
        <v>1019</v>
      </c>
      <c r="U169" s="49" t="s">
        <v>1021</v>
      </c>
    </row>
    <row r="170" spans="1:21" s="48" customFormat="1" x14ac:dyDescent="0.3">
      <c r="A170" s="47" t="s">
        <v>451</v>
      </c>
      <c r="B170" s="48" t="s">
        <v>462</v>
      </c>
      <c r="C170" s="48" t="s">
        <v>221</v>
      </c>
      <c r="D170" s="48" t="s">
        <v>14</v>
      </c>
      <c r="E170" s="48">
        <v>2</v>
      </c>
      <c r="F170" s="48">
        <v>19</v>
      </c>
      <c r="G170" s="48">
        <v>29</v>
      </c>
      <c r="H170" s="48">
        <v>31</v>
      </c>
      <c r="I170" s="48">
        <v>34162</v>
      </c>
      <c r="K170" s="49" t="s">
        <v>1021</v>
      </c>
      <c r="L170" s="49" t="s">
        <v>19</v>
      </c>
      <c r="M170" s="49" t="s">
        <v>19</v>
      </c>
      <c r="N170" s="49" t="s">
        <v>19</v>
      </c>
      <c r="O170" s="49" t="s">
        <v>19</v>
      </c>
      <c r="P170" s="49" t="s">
        <v>19</v>
      </c>
      <c r="Q170" s="49" t="s">
        <v>19</v>
      </c>
      <c r="R170" s="49" t="s">
        <v>1019</v>
      </c>
      <c r="S170" s="49" t="s">
        <v>19</v>
      </c>
      <c r="T170" s="49" t="s">
        <v>1020</v>
      </c>
      <c r="U170" s="49" t="s">
        <v>1022</v>
      </c>
    </row>
    <row r="171" spans="1:21" s="48" customFormat="1" x14ac:dyDescent="0.3">
      <c r="A171" s="47" t="s">
        <v>451</v>
      </c>
      <c r="B171" s="48" t="s">
        <v>463</v>
      </c>
      <c r="C171" s="48" t="s">
        <v>464</v>
      </c>
      <c r="D171" s="48" t="s">
        <v>14</v>
      </c>
      <c r="E171" s="48">
        <v>29</v>
      </c>
      <c r="F171" s="48">
        <v>7</v>
      </c>
      <c r="G171" s="48">
        <v>31</v>
      </c>
      <c r="H171" s="48">
        <v>2</v>
      </c>
      <c r="I171" s="48">
        <v>12586</v>
      </c>
      <c r="K171" s="49" t="s">
        <v>1021</v>
      </c>
      <c r="L171" s="49" t="s">
        <v>19</v>
      </c>
      <c r="M171" s="49" t="s">
        <v>19</v>
      </c>
      <c r="N171" s="49" t="s">
        <v>1019</v>
      </c>
      <c r="O171" s="49" t="s">
        <v>19</v>
      </c>
      <c r="P171" s="49" t="s">
        <v>19</v>
      </c>
      <c r="Q171" s="49" t="s">
        <v>19</v>
      </c>
      <c r="R171" s="49" t="s">
        <v>19</v>
      </c>
      <c r="S171" s="49" t="s">
        <v>19</v>
      </c>
      <c r="T171" s="49" t="s">
        <v>1020</v>
      </c>
      <c r="U171" s="49" t="s">
        <v>1022</v>
      </c>
    </row>
    <row r="172" spans="1:21" s="48" customFormat="1" x14ac:dyDescent="0.3">
      <c r="A172" s="47" t="s">
        <v>451</v>
      </c>
      <c r="B172" s="48" t="s">
        <v>465</v>
      </c>
      <c r="C172" s="48" t="s">
        <v>287</v>
      </c>
      <c r="D172" s="48" t="s">
        <v>14</v>
      </c>
      <c r="E172" s="48">
        <v>29</v>
      </c>
      <c r="F172" s="48">
        <v>31</v>
      </c>
      <c r="G172" s="48">
        <v>2</v>
      </c>
      <c r="H172" s="48">
        <v>17</v>
      </c>
      <c r="I172" s="48">
        <v>30566</v>
      </c>
      <c r="K172" s="49" t="s">
        <v>1019</v>
      </c>
      <c r="L172" s="49" t="s">
        <v>19</v>
      </c>
      <c r="M172" s="49" t="s">
        <v>19</v>
      </c>
      <c r="N172" s="49" t="s">
        <v>19</v>
      </c>
      <c r="O172" s="49" t="s">
        <v>19</v>
      </c>
      <c r="P172" s="49" t="s">
        <v>19</v>
      </c>
      <c r="Q172" s="49" t="s">
        <v>1021</v>
      </c>
      <c r="R172" s="49" t="s">
        <v>19</v>
      </c>
      <c r="S172" s="49" t="s">
        <v>19</v>
      </c>
      <c r="T172" s="49" t="s">
        <v>1020</v>
      </c>
      <c r="U172" s="49" t="s">
        <v>1022</v>
      </c>
    </row>
    <row r="173" spans="1:21" s="48" customFormat="1" x14ac:dyDescent="0.3">
      <c r="A173" s="47" t="s">
        <v>451</v>
      </c>
      <c r="B173" s="48" t="s">
        <v>467</v>
      </c>
      <c r="C173" s="48" t="s">
        <v>468</v>
      </c>
      <c r="D173" s="48" t="s">
        <v>14</v>
      </c>
      <c r="E173" s="48">
        <v>2</v>
      </c>
      <c r="F173" s="48">
        <v>31</v>
      </c>
      <c r="G173" s="48">
        <v>3</v>
      </c>
      <c r="H173" s="48">
        <v>17</v>
      </c>
      <c r="I173" s="48">
        <v>3162</v>
      </c>
      <c r="K173" s="49" t="s">
        <v>1019</v>
      </c>
      <c r="L173" s="49" t="s">
        <v>1021</v>
      </c>
      <c r="M173" s="49" t="s">
        <v>19</v>
      </c>
      <c r="N173" s="49" t="s">
        <v>19</v>
      </c>
      <c r="O173" s="49" t="s">
        <v>19</v>
      </c>
      <c r="P173" s="49" t="s">
        <v>19</v>
      </c>
      <c r="Q173" s="49" t="s">
        <v>1022</v>
      </c>
      <c r="R173" s="49" t="s">
        <v>19</v>
      </c>
      <c r="S173" s="49" t="s">
        <v>19</v>
      </c>
      <c r="T173" s="49" t="s">
        <v>19</v>
      </c>
      <c r="U173" s="49" t="s">
        <v>1020</v>
      </c>
    </row>
    <row r="174" spans="1:21" s="48" customFormat="1" x14ac:dyDescent="0.3">
      <c r="A174" s="47" t="s">
        <v>451</v>
      </c>
      <c r="B174" s="48" t="s">
        <v>467</v>
      </c>
      <c r="C174" s="48" t="s">
        <v>469</v>
      </c>
      <c r="D174" s="48" t="s">
        <v>14</v>
      </c>
      <c r="E174" s="48">
        <v>2</v>
      </c>
      <c r="F174" s="48">
        <v>31</v>
      </c>
      <c r="G174" s="48">
        <v>17</v>
      </c>
      <c r="H174" s="48">
        <v>23</v>
      </c>
      <c r="I174" s="48">
        <v>24242</v>
      </c>
      <c r="K174" s="49" t="s">
        <v>1020</v>
      </c>
      <c r="L174" s="49" t="s">
        <v>19</v>
      </c>
      <c r="M174" s="49" t="s">
        <v>19</v>
      </c>
      <c r="N174" s="49" t="s">
        <v>19</v>
      </c>
      <c r="O174" s="49"/>
      <c r="P174" s="49" t="s">
        <v>19</v>
      </c>
      <c r="Q174" s="49" t="s">
        <v>1019</v>
      </c>
      <c r="R174" s="49" t="s">
        <v>19</v>
      </c>
      <c r="S174" s="49" t="s">
        <v>1021</v>
      </c>
      <c r="T174" s="49" t="s">
        <v>19</v>
      </c>
      <c r="U174" s="49" t="s">
        <v>1022</v>
      </c>
    </row>
    <row r="175" spans="1:21" s="48" customFormat="1" x14ac:dyDescent="0.3">
      <c r="A175" s="47" t="s">
        <v>451</v>
      </c>
      <c r="B175" s="48" t="s">
        <v>54</v>
      </c>
      <c r="C175" s="48" t="s">
        <v>472</v>
      </c>
      <c r="D175" s="48" t="s">
        <v>14</v>
      </c>
      <c r="E175" s="48">
        <v>19</v>
      </c>
      <c r="F175" s="48">
        <v>17</v>
      </c>
      <c r="G175" s="48">
        <v>29</v>
      </c>
      <c r="H175" s="48">
        <v>31</v>
      </c>
      <c r="I175" s="48">
        <v>290377</v>
      </c>
      <c r="K175" s="49" t="s">
        <v>19</v>
      </c>
      <c r="L175" s="49" t="s">
        <v>19</v>
      </c>
      <c r="M175" s="49" t="s">
        <v>19</v>
      </c>
      <c r="N175" s="49" t="s">
        <v>19</v>
      </c>
      <c r="O175" s="49" t="s">
        <v>19</v>
      </c>
      <c r="P175" s="49" t="s">
        <v>19</v>
      </c>
      <c r="Q175" s="49" t="s">
        <v>1019</v>
      </c>
      <c r="R175" s="49" t="s">
        <v>1021</v>
      </c>
      <c r="S175" s="49" t="s">
        <v>19</v>
      </c>
      <c r="T175" s="49" t="s">
        <v>1020</v>
      </c>
      <c r="U175" s="49" t="s">
        <v>1022</v>
      </c>
    </row>
    <row r="176" spans="1:21" s="48" customFormat="1" x14ac:dyDescent="0.3">
      <c r="A176" s="47" t="s">
        <v>451</v>
      </c>
      <c r="B176" s="48" t="s">
        <v>473</v>
      </c>
      <c r="C176" s="48" t="s">
        <v>434</v>
      </c>
      <c r="D176" s="48" t="s">
        <v>14</v>
      </c>
      <c r="E176" s="48">
        <v>17</v>
      </c>
      <c r="F176" s="48">
        <v>11</v>
      </c>
      <c r="G176" s="48">
        <v>2</v>
      </c>
      <c r="H176" s="48">
        <v>3</v>
      </c>
      <c r="I176" s="48">
        <v>1122</v>
      </c>
      <c r="K176" s="49" t="s">
        <v>1020</v>
      </c>
      <c r="L176" s="49" t="s">
        <v>1022</v>
      </c>
      <c r="M176" s="49" t="s">
        <v>19</v>
      </c>
      <c r="N176" s="49" t="s">
        <v>19</v>
      </c>
      <c r="O176" s="49" t="s">
        <v>1021</v>
      </c>
      <c r="P176" s="49" t="s">
        <v>19</v>
      </c>
      <c r="Q176" s="49" t="s">
        <v>1019</v>
      </c>
      <c r="R176" s="49" t="s">
        <v>19</v>
      </c>
      <c r="S176" s="49" t="s">
        <v>19</v>
      </c>
      <c r="T176" s="49" t="s">
        <v>19</v>
      </c>
      <c r="U176" s="49" t="s">
        <v>19</v>
      </c>
    </row>
    <row r="177" spans="1:21" s="48" customFormat="1" x14ac:dyDescent="0.3">
      <c r="A177" s="47" t="s">
        <v>451</v>
      </c>
      <c r="B177" s="48" t="s">
        <v>474</v>
      </c>
      <c r="C177" s="48" t="s">
        <v>9</v>
      </c>
      <c r="D177" s="48" t="s">
        <v>14</v>
      </c>
      <c r="E177" s="48">
        <v>31</v>
      </c>
      <c r="F177" s="48">
        <v>29</v>
      </c>
      <c r="G177" s="48">
        <v>2</v>
      </c>
      <c r="H177" s="48">
        <v>7</v>
      </c>
      <c r="I177" s="48">
        <v>12586</v>
      </c>
      <c r="K177" s="49" t="s">
        <v>1021</v>
      </c>
      <c r="L177" s="49" t="s">
        <v>19</v>
      </c>
      <c r="M177" s="49" t="s">
        <v>19</v>
      </c>
      <c r="N177" s="49" t="s">
        <v>1019</v>
      </c>
      <c r="O177" s="49" t="s">
        <v>19</v>
      </c>
      <c r="P177" s="49" t="s">
        <v>19</v>
      </c>
      <c r="Q177" s="49" t="s">
        <v>19</v>
      </c>
      <c r="R177" s="49" t="s">
        <v>19</v>
      </c>
      <c r="S177" s="49" t="s">
        <v>19</v>
      </c>
      <c r="T177" s="49" t="s">
        <v>1022</v>
      </c>
      <c r="U177" s="49" t="s">
        <v>1020</v>
      </c>
    </row>
    <row r="178" spans="1:21" s="48" customFormat="1" x14ac:dyDescent="0.3">
      <c r="A178" s="47" t="s">
        <v>451</v>
      </c>
      <c r="B178" s="48" t="s">
        <v>475</v>
      </c>
      <c r="C178" s="48" t="s">
        <v>71</v>
      </c>
      <c r="D178" s="48" t="s">
        <v>14</v>
      </c>
      <c r="E178" s="48">
        <v>19</v>
      </c>
      <c r="F178" s="48">
        <v>17</v>
      </c>
      <c r="G178" s="48">
        <v>11</v>
      </c>
      <c r="H178" s="48">
        <v>2</v>
      </c>
      <c r="I178" s="48">
        <v>7106</v>
      </c>
      <c r="K178" s="49" t="s">
        <v>1019</v>
      </c>
      <c r="L178" s="49" t="s">
        <v>19</v>
      </c>
      <c r="M178" s="49" t="s">
        <v>19</v>
      </c>
      <c r="N178" s="49" t="s">
        <v>19</v>
      </c>
      <c r="O178" s="49" t="s">
        <v>1020</v>
      </c>
      <c r="P178" s="49" t="s">
        <v>19</v>
      </c>
      <c r="Q178" s="49" t="s">
        <v>1021</v>
      </c>
      <c r="R178" s="49" t="s">
        <v>1022</v>
      </c>
      <c r="S178" s="49" t="s">
        <v>19</v>
      </c>
      <c r="T178" s="49" t="s">
        <v>19</v>
      </c>
      <c r="U178" s="49" t="s">
        <v>19</v>
      </c>
    </row>
    <row r="179" spans="1:21" s="48" customFormat="1" x14ac:dyDescent="0.3">
      <c r="A179" s="47" t="s">
        <v>451</v>
      </c>
      <c r="B179" s="48" t="s">
        <v>476</v>
      </c>
      <c r="C179" s="48" t="s">
        <v>280</v>
      </c>
      <c r="D179" s="48" t="s">
        <v>14</v>
      </c>
      <c r="E179" s="48">
        <v>3</v>
      </c>
      <c r="F179" s="48">
        <v>29</v>
      </c>
      <c r="G179" s="48">
        <v>2</v>
      </c>
      <c r="H179" s="48">
        <v>19</v>
      </c>
      <c r="I179" s="48">
        <v>3306</v>
      </c>
      <c r="K179" s="49" t="s">
        <v>1021</v>
      </c>
      <c r="L179" s="49" t="s">
        <v>1019</v>
      </c>
      <c r="M179" s="49" t="s">
        <v>19</v>
      </c>
      <c r="N179" s="49" t="s">
        <v>19</v>
      </c>
      <c r="O179" s="49" t="s">
        <v>19</v>
      </c>
      <c r="P179" s="49" t="s">
        <v>19</v>
      </c>
      <c r="Q179" s="49" t="s">
        <v>19</v>
      </c>
      <c r="R179" s="49" t="s">
        <v>1022</v>
      </c>
      <c r="S179" s="49" t="s">
        <v>19</v>
      </c>
      <c r="T179" s="49" t="s">
        <v>1020</v>
      </c>
      <c r="U179" s="49" t="s">
        <v>19</v>
      </c>
    </row>
    <row r="180" spans="1:21" s="48" customFormat="1" x14ac:dyDescent="0.3">
      <c r="A180" s="47" t="s">
        <v>451</v>
      </c>
      <c r="B180" s="48" t="s">
        <v>477</v>
      </c>
      <c r="C180" s="48" t="s">
        <v>478</v>
      </c>
      <c r="D180" s="48" t="s">
        <v>14</v>
      </c>
      <c r="E180" s="48">
        <v>2</v>
      </c>
      <c r="F180" s="48">
        <v>3</v>
      </c>
      <c r="G180" s="48">
        <v>31</v>
      </c>
      <c r="H180" s="48">
        <v>7</v>
      </c>
      <c r="I180" s="48">
        <v>1302</v>
      </c>
      <c r="K180" s="49" t="s">
        <v>1021</v>
      </c>
      <c r="L180" s="49" t="s">
        <v>1020</v>
      </c>
      <c r="M180" s="49" t="s">
        <v>19</v>
      </c>
      <c r="N180" s="49" t="s">
        <v>1019</v>
      </c>
      <c r="O180" s="49" t="s">
        <v>19</v>
      </c>
      <c r="P180" s="49" t="s">
        <v>19</v>
      </c>
      <c r="Q180" s="49" t="s">
        <v>19</v>
      </c>
      <c r="R180" s="49" t="s">
        <v>19</v>
      </c>
      <c r="S180" s="49" t="s">
        <v>19</v>
      </c>
      <c r="T180" s="49" t="s">
        <v>19</v>
      </c>
      <c r="U180" s="49" t="s">
        <v>1022</v>
      </c>
    </row>
    <row r="181" spans="1:21" s="48" customFormat="1" x14ac:dyDescent="0.3">
      <c r="A181" s="47" t="s">
        <v>451</v>
      </c>
      <c r="B181" s="48" t="s">
        <v>479</v>
      </c>
      <c r="C181" s="48" t="s">
        <v>480</v>
      </c>
      <c r="D181" s="48" t="s">
        <v>14</v>
      </c>
      <c r="E181" s="48">
        <v>23</v>
      </c>
      <c r="F181" s="48">
        <v>31</v>
      </c>
      <c r="G181" s="48">
        <v>17</v>
      </c>
      <c r="H181" s="48">
        <v>3</v>
      </c>
      <c r="I181" s="48">
        <v>36363</v>
      </c>
      <c r="K181" s="49" t="s">
        <v>19</v>
      </c>
      <c r="L181" s="49" t="s">
        <v>1020</v>
      </c>
      <c r="M181" s="49" t="s">
        <v>19</v>
      </c>
      <c r="N181" s="49" t="s">
        <v>19</v>
      </c>
      <c r="O181" s="49" t="s">
        <v>19</v>
      </c>
      <c r="P181" s="49" t="s">
        <v>19</v>
      </c>
      <c r="Q181" s="49" t="s">
        <v>1021</v>
      </c>
      <c r="R181" s="49" t="s">
        <v>19</v>
      </c>
      <c r="S181" s="49" t="s">
        <v>1019</v>
      </c>
      <c r="T181" s="49" t="s">
        <v>19</v>
      </c>
      <c r="U181" s="49" t="s">
        <v>1022</v>
      </c>
    </row>
    <row r="182" spans="1:21" s="48" customFormat="1" x14ac:dyDescent="0.3">
      <c r="A182" s="47" t="s">
        <v>451</v>
      </c>
      <c r="B182" s="48" t="s">
        <v>481</v>
      </c>
      <c r="C182" s="48" t="s">
        <v>71</v>
      </c>
      <c r="D182" s="48" t="s">
        <v>14</v>
      </c>
      <c r="E182" s="48">
        <v>2</v>
      </c>
      <c r="F182" s="48">
        <v>31</v>
      </c>
      <c r="G182" s="48">
        <v>29</v>
      </c>
      <c r="H182" s="48">
        <v>3</v>
      </c>
      <c r="I182" s="48">
        <v>5394</v>
      </c>
      <c r="K182" s="49" t="s">
        <v>1020</v>
      </c>
      <c r="L182" s="49" t="s">
        <v>1022</v>
      </c>
      <c r="M182" s="49" t="s">
        <v>19</v>
      </c>
      <c r="N182" s="49" t="s">
        <v>19</v>
      </c>
      <c r="O182" s="49" t="s">
        <v>19</v>
      </c>
      <c r="P182" s="49" t="s">
        <v>19</v>
      </c>
      <c r="Q182" s="49" t="s">
        <v>19</v>
      </c>
      <c r="R182" s="49" t="s">
        <v>19</v>
      </c>
      <c r="S182" s="49" t="s">
        <v>19</v>
      </c>
      <c r="T182" s="49" t="s">
        <v>1019</v>
      </c>
      <c r="U182" s="49" t="s">
        <v>1021</v>
      </c>
    </row>
    <row r="183" spans="1:21" s="48" customFormat="1" x14ac:dyDescent="0.3">
      <c r="A183" s="47" t="s">
        <v>451</v>
      </c>
      <c r="B183" s="48" t="s">
        <v>482</v>
      </c>
      <c r="C183" s="48" t="s">
        <v>99</v>
      </c>
      <c r="D183" s="48" t="s">
        <v>14</v>
      </c>
      <c r="E183" s="48">
        <v>17</v>
      </c>
      <c r="F183" s="48">
        <v>23</v>
      </c>
      <c r="G183" s="48">
        <v>31</v>
      </c>
      <c r="H183" s="48">
        <v>7</v>
      </c>
      <c r="I183" s="48">
        <v>84847</v>
      </c>
      <c r="K183" s="49" t="s">
        <v>19</v>
      </c>
      <c r="L183" s="49" t="s">
        <v>19</v>
      </c>
      <c r="M183" s="49" t="s">
        <v>19</v>
      </c>
      <c r="N183" s="49" t="s">
        <v>1021</v>
      </c>
      <c r="O183" s="49" t="s">
        <v>19</v>
      </c>
      <c r="P183" s="49" t="s">
        <v>19</v>
      </c>
      <c r="Q183" s="49" t="s">
        <v>1022</v>
      </c>
      <c r="R183" s="49" t="s">
        <v>19</v>
      </c>
      <c r="S183" s="49" t="s">
        <v>1020</v>
      </c>
      <c r="T183" s="49" t="s">
        <v>19</v>
      </c>
      <c r="U183" s="49" t="s">
        <v>1019</v>
      </c>
    </row>
    <row r="184" spans="1:21" s="48" customFormat="1" x14ac:dyDescent="0.3">
      <c r="A184" s="47" t="s">
        <v>451</v>
      </c>
      <c r="B184" s="48" t="s">
        <v>483</v>
      </c>
      <c r="C184" s="48" t="s">
        <v>484</v>
      </c>
      <c r="D184" s="48" t="s">
        <v>14</v>
      </c>
      <c r="E184" s="48">
        <v>2</v>
      </c>
      <c r="F184" s="48">
        <v>31</v>
      </c>
      <c r="G184" s="48">
        <v>29</v>
      </c>
      <c r="H184" s="48">
        <v>3</v>
      </c>
      <c r="I184" s="48">
        <v>5394</v>
      </c>
      <c r="K184" s="49" t="s">
        <v>1020</v>
      </c>
      <c r="L184" s="49" t="s">
        <v>1022</v>
      </c>
      <c r="M184" s="49" t="s">
        <v>19</v>
      </c>
      <c r="N184" s="49" t="s">
        <v>19</v>
      </c>
      <c r="O184" s="49" t="s">
        <v>19</v>
      </c>
      <c r="P184" s="49" t="s">
        <v>19</v>
      </c>
      <c r="Q184" s="49" t="s">
        <v>19</v>
      </c>
      <c r="R184" s="49" t="s">
        <v>19</v>
      </c>
      <c r="S184" s="49" t="s">
        <v>19</v>
      </c>
      <c r="T184" s="49" t="s">
        <v>1019</v>
      </c>
      <c r="U184" s="49" t="s">
        <v>1021</v>
      </c>
    </row>
    <row r="185" spans="1:21" s="48" customFormat="1" x14ac:dyDescent="0.3">
      <c r="A185" s="47" t="s">
        <v>451</v>
      </c>
      <c r="B185" s="48" t="s">
        <v>485</v>
      </c>
      <c r="C185" s="48" t="s">
        <v>301</v>
      </c>
      <c r="D185" s="48" t="s">
        <v>14</v>
      </c>
      <c r="E185" s="48">
        <v>2</v>
      </c>
      <c r="F185" s="48">
        <v>31</v>
      </c>
      <c r="G185" s="48">
        <v>29</v>
      </c>
      <c r="H185" s="48">
        <v>19</v>
      </c>
      <c r="I185" s="48">
        <v>34162</v>
      </c>
      <c r="K185" s="49" t="s">
        <v>1021</v>
      </c>
      <c r="L185" s="49" t="s">
        <v>19</v>
      </c>
      <c r="M185" s="49" t="s">
        <v>19</v>
      </c>
      <c r="N185" s="49" t="s">
        <v>19</v>
      </c>
      <c r="O185" s="49" t="s">
        <v>19</v>
      </c>
      <c r="P185" s="49" t="s">
        <v>19</v>
      </c>
      <c r="Q185" s="49" t="s">
        <v>19</v>
      </c>
      <c r="R185" s="49" t="s">
        <v>1019</v>
      </c>
      <c r="S185" s="49" t="s">
        <v>19</v>
      </c>
      <c r="T185" s="49" t="s">
        <v>1020</v>
      </c>
      <c r="U185" s="49" t="s">
        <v>1022</v>
      </c>
    </row>
    <row r="186" spans="1:21" s="48" customFormat="1" x14ac:dyDescent="0.3">
      <c r="A186" s="47" t="s">
        <v>451</v>
      </c>
      <c r="B186" s="48" t="s">
        <v>486</v>
      </c>
      <c r="C186" s="48" t="s">
        <v>487</v>
      </c>
      <c r="D186" s="48" t="s">
        <v>14</v>
      </c>
      <c r="E186" s="48">
        <v>17</v>
      </c>
      <c r="F186" s="48">
        <v>31</v>
      </c>
      <c r="G186" s="48">
        <v>29</v>
      </c>
      <c r="H186" s="48">
        <v>23</v>
      </c>
      <c r="I186" s="48">
        <v>351509</v>
      </c>
      <c r="K186" s="49" t="s">
        <v>19</v>
      </c>
      <c r="L186" s="49" t="s">
        <v>19</v>
      </c>
      <c r="M186" s="49" t="s">
        <v>19</v>
      </c>
      <c r="N186" s="49" t="s">
        <v>19</v>
      </c>
      <c r="O186" s="49" t="s">
        <v>19</v>
      </c>
      <c r="P186" s="49" t="s">
        <v>19</v>
      </c>
      <c r="Q186" s="49" t="s">
        <v>1021</v>
      </c>
      <c r="R186" s="49" t="s">
        <v>19</v>
      </c>
      <c r="S186" s="49" t="s">
        <v>1020</v>
      </c>
      <c r="T186" s="49" t="s">
        <v>1022</v>
      </c>
      <c r="U186" s="49" t="s">
        <v>1019</v>
      </c>
    </row>
    <row r="187" spans="1:21" s="48" customFormat="1" x14ac:dyDescent="0.3">
      <c r="A187" s="47" t="s">
        <v>451</v>
      </c>
      <c r="B187" s="48" t="s">
        <v>488</v>
      </c>
      <c r="C187" s="48" t="s">
        <v>489</v>
      </c>
      <c r="D187" s="48" t="s">
        <v>14</v>
      </c>
      <c r="E187" s="48">
        <v>17</v>
      </c>
      <c r="F187" s="48">
        <v>23</v>
      </c>
      <c r="G187" s="48">
        <v>31</v>
      </c>
      <c r="H187" s="48">
        <v>7</v>
      </c>
      <c r="I187" s="48">
        <v>84847</v>
      </c>
      <c r="K187" s="49" t="s">
        <v>19</v>
      </c>
      <c r="L187" s="49" t="s">
        <v>19</v>
      </c>
      <c r="M187" s="49" t="s">
        <v>19</v>
      </c>
      <c r="N187" s="49" t="s">
        <v>1021</v>
      </c>
      <c r="O187" s="49" t="s">
        <v>19</v>
      </c>
      <c r="P187" s="49" t="s">
        <v>19</v>
      </c>
      <c r="Q187" s="49" t="s">
        <v>1022</v>
      </c>
      <c r="R187" s="49" t="s">
        <v>19</v>
      </c>
      <c r="S187" s="49" t="s">
        <v>1020</v>
      </c>
      <c r="T187" s="49" t="s">
        <v>19</v>
      </c>
      <c r="U187" s="49" t="s">
        <v>1019</v>
      </c>
    </row>
    <row r="188" spans="1:21" s="48" customFormat="1" x14ac:dyDescent="0.3">
      <c r="A188" s="47" t="s">
        <v>451</v>
      </c>
      <c r="B188" s="48" t="s">
        <v>490</v>
      </c>
      <c r="C188" s="48" t="s">
        <v>491</v>
      </c>
      <c r="D188" s="48" t="s">
        <v>14</v>
      </c>
      <c r="E188" s="48">
        <v>2</v>
      </c>
      <c r="F188" s="48">
        <v>11</v>
      </c>
      <c r="G188" s="48">
        <v>17</v>
      </c>
      <c r="H188" s="48">
        <v>3</v>
      </c>
      <c r="I188" s="48">
        <v>1122</v>
      </c>
      <c r="K188" s="49" t="s">
        <v>1020</v>
      </c>
      <c r="L188" s="49" t="s">
        <v>1022</v>
      </c>
      <c r="M188" s="49" t="s">
        <v>19</v>
      </c>
      <c r="N188" s="49" t="s">
        <v>19</v>
      </c>
      <c r="O188" s="49" t="s">
        <v>1021</v>
      </c>
      <c r="P188" s="49" t="s">
        <v>19</v>
      </c>
      <c r="Q188" s="49" t="s">
        <v>1019</v>
      </c>
      <c r="R188" s="49" t="s">
        <v>19</v>
      </c>
      <c r="S188" s="49" t="s">
        <v>19</v>
      </c>
      <c r="T188" s="49" t="s">
        <v>19</v>
      </c>
      <c r="U188" s="49" t="s">
        <v>19</v>
      </c>
    </row>
    <row r="189" spans="1:21" s="48" customFormat="1" x14ac:dyDescent="0.3">
      <c r="A189" s="47" t="s">
        <v>451</v>
      </c>
      <c r="B189" s="48" t="s">
        <v>492</v>
      </c>
      <c r="C189" s="48" t="s">
        <v>493</v>
      </c>
      <c r="D189" s="48" t="s">
        <v>14</v>
      </c>
      <c r="E189" s="48">
        <v>17</v>
      </c>
      <c r="F189" s="48">
        <v>19</v>
      </c>
      <c r="G189" s="48">
        <v>3</v>
      </c>
      <c r="H189" s="48">
        <v>31</v>
      </c>
      <c r="I189" s="48">
        <v>30039</v>
      </c>
      <c r="K189" s="49" t="s">
        <v>19</v>
      </c>
      <c r="L189" s="49" t="s">
        <v>1019</v>
      </c>
      <c r="M189" s="49" t="s">
        <v>19</v>
      </c>
      <c r="N189" s="49" t="s">
        <v>19</v>
      </c>
      <c r="O189" s="49" t="s">
        <v>19</v>
      </c>
      <c r="P189" s="49" t="s">
        <v>19</v>
      </c>
      <c r="Q189" s="49" t="s">
        <v>1020</v>
      </c>
      <c r="R189" s="49" t="s">
        <v>1022</v>
      </c>
      <c r="S189" s="49" t="s">
        <v>19</v>
      </c>
      <c r="T189" s="49" t="s">
        <v>19</v>
      </c>
      <c r="U189" s="49" t="s">
        <v>1021</v>
      </c>
    </row>
    <row r="190" spans="1:21" s="48" customFormat="1" x14ac:dyDescent="0.3">
      <c r="A190" s="47" t="s">
        <v>451</v>
      </c>
      <c r="B190" s="48" t="s">
        <v>494</v>
      </c>
      <c r="C190" s="48" t="s">
        <v>495</v>
      </c>
      <c r="D190" s="48" t="s">
        <v>14</v>
      </c>
      <c r="E190" s="48">
        <v>17</v>
      </c>
      <c r="F190" s="48">
        <v>19</v>
      </c>
      <c r="G190" s="48">
        <v>23</v>
      </c>
      <c r="H190" s="48">
        <v>11</v>
      </c>
      <c r="I190" s="48">
        <v>81719</v>
      </c>
      <c r="K190" s="49" t="s">
        <v>19</v>
      </c>
      <c r="L190" s="49" t="s">
        <v>19</v>
      </c>
      <c r="M190" s="49" t="s">
        <v>19</v>
      </c>
      <c r="N190" s="49" t="s">
        <v>19</v>
      </c>
      <c r="O190" s="49" t="s">
        <v>1019</v>
      </c>
      <c r="P190" s="49" t="s">
        <v>19</v>
      </c>
      <c r="Q190" s="49" t="s">
        <v>1020</v>
      </c>
      <c r="R190" s="49" t="s">
        <v>1021</v>
      </c>
      <c r="S190" s="49" t="s">
        <v>1022</v>
      </c>
      <c r="T190" s="49" t="s">
        <v>19</v>
      </c>
      <c r="U190" s="49" t="s">
        <v>19</v>
      </c>
    </row>
    <row r="191" spans="1:21" s="48" customFormat="1" x14ac:dyDescent="0.3">
      <c r="A191" s="47" t="s">
        <v>451</v>
      </c>
      <c r="B191" s="48" t="s">
        <v>496</v>
      </c>
      <c r="C191" s="48" t="s">
        <v>497</v>
      </c>
      <c r="D191" s="48" t="s">
        <v>14</v>
      </c>
      <c r="E191" s="48">
        <v>17</v>
      </c>
      <c r="F191" s="48">
        <v>23</v>
      </c>
      <c r="G191" s="48">
        <v>31</v>
      </c>
      <c r="H191" s="48">
        <v>2</v>
      </c>
      <c r="I191" s="48">
        <v>24242</v>
      </c>
      <c r="K191" s="49" t="s">
        <v>1020</v>
      </c>
      <c r="L191" s="49" t="s">
        <v>19</v>
      </c>
      <c r="M191" s="49" t="s">
        <v>19</v>
      </c>
      <c r="N191" s="49" t="s">
        <v>19</v>
      </c>
      <c r="O191" s="49" t="s">
        <v>19</v>
      </c>
      <c r="P191" s="49" t="s">
        <v>19</v>
      </c>
      <c r="Q191" s="49" t="s">
        <v>1019</v>
      </c>
      <c r="R191" s="49" t="s">
        <v>19</v>
      </c>
      <c r="S191" s="49" t="s">
        <v>1021</v>
      </c>
      <c r="T191" s="49" t="s">
        <v>19</v>
      </c>
      <c r="U191" s="49" t="s">
        <v>1022</v>
      </c>
    </row>
    <row r="192" spans="1:21" s="48" customFormat="1" x14ac:dyDescent="0.3">
      <c r="A192" s="47" t="s">
        <v>451</v>
      </c>
      <c r="B192" s="48" t="s">
        <v>500</v>
      </c>
      <c r="C192" s="48" t="s">
        <v>501</v>
      </c>
      <c r="D192" s="48" t="s">
        <v>14</v>
      </c>
      <c r="E192" s="48">
        <v>5</v>
      </c>
      <c r="F192" s="48">
        <v>7</v>
      </c>
      <c r="G192" s="48">
        <v>3</v>
      </c>
      <c r="H192" s="48">
        <v>19</v>
      </c>
      <c r="I192" s="48">
        <v>1995</v>
      </c>
      <c r="K192" s="49" t="s">
        <v>19</v>
      </c>
      <c r="L192" s="49" t="s">
        <v>1022</v>
      </c>
      <c r="M192" s="49" t="s">
        <v>1020</v>
      </c>
      <c r="N192" s="49" t="s">
        <v>1019</v>
      </c>
      <c r="O192" s="49" t="s">
        <v>19</v>
      </c>
      <c r="P192" s="49" t="s">
        <v>19</v>
      </c>
      <c r="Q192" s="49" t="s">
        <v>19</v>
      </c>
      <c r="R192" s="49" t="s">
        <v>1021</v>
      </c>
      <c r="S192" s="49" t="s">
        <v>19</v>
      </c>
      <c r="T192" s="49" t="s">
        <v>19</v>
      </c>
      <c r="U192" s="49" t="s">
        <v>19</v>
      </c>
    </row>
    <row r="193" spans="1:21" s="48" customFormat="1" x14ac:dyDescent="0.3">
      <c r="A193" s="47" t="s">
        <v>607</v>
      </c>
      <c r="B193" s="48" t="s">
        <v>608</v>
      </c>
      <c r="C193" s="48" t="s">
        <v>416</v>
      </c>
      <c r="D193" s="48" t="s">
        <v>14</v>
      </c>
      <c r="E193" s="48">
        <v>19</v>
      </c>
      <c r="F193" s="48">
        <v>11</v>
      </c>
      <c r="G193" s="48">
        <v>17</v>
      </c>
      <c r="H193" s="48">
        <v>29</v>
      </c>
      <c r="I193" s="48">
        <v>103037</v>
      </c>
      <c r="K193" s="49" t="s">
        <v>19</v>
      </c>
      <c r="L193" s="49" t="s">
        <v>19</v>
      </c>
      <c r="M193" s="49" t="s">
        <v>19</v>
      </c>
      <c r="N193" s="49" t="s">
        <v>19</v>
      </c>
      <c r="O193" s="49" t="s">
        <v>1020</v>
      </c>
      <c r="P193" s="49" t="s">
        <v>19</v>
      </c>
      <c r="Q193" s="49" t="s">
        <v>1021</v>
      </c>
      <c r="R193" s="49" t="s">
        <v>1022</v>
      </c>
      <c r="S193" s="49" t="s">
        <v>19</v>
      </c>
      <c r="T193" s="49" t="s">
        <v>1019</v>
      </c>
      <c r="U193" s="49"/>
    </row>
    <row r="194" spans="1:21" s="48" customFormat="1" x14ac:dyDescent="0.3">
      <c r="A194" s="47" t="s">
        <v>607</v>
      </c>
      <c r="B194" s="48" t="s">
        <v>609</v>
      </c>
      <c r="C194" s="48" t="s">
        <v>610</v>
      </c>
      <c r="D194" s="48" t="s">
        <v>14</v>
      </c>
      <c r="E194" s="48">
        <v>2</v>
      </c>
      <c r="F194" s="48">
        <v>3</v>
      </c>
      <c r="G194" s="48">
        <v>31</v>
      </c>
      <c r="H194" s="48">
        <v>29</v>
      </c>
      <c r="I194" s="48">
        <v>5394</v>
      </c>
      <c r="K194" s="49" t="s">
        <v>1020</v>
      </c>
      <c r="L194" s="49" t="s">
        <v>1022</v>
      </c>
      <c r="M194" s="49" t="s">
        <v>19</v>
      </c>
      <c r="N194" s="49" t="s">
        <v>19</v>
      </c>
      <c r="O194" s="49" t="s">
        <v>19</v>
      </c>
      <c r="P194" s="49" t="s">
        <v>19</v>
      </c>
      <c r="Q194" s="49" t="s">
        <v>19</v>
      </c>
      <c r="R194" s="49" t="s">
        <v>19</v>
      </c>
      <c r="S194" s="49" t="s">
        <v>19</v>
      </c>
      <c r="T194" s="49" t="s">
        <v>1019</v>
      </c>
      <c r="U194" s="49" t="s">
        <v>1021</v>
      </c>
    </row>
    <row r="195" spans="1:21" s="48" customFormat="1" x14ac:dyDescent="0.3">
      <c r="A195" s="47" t="s">
        <v>607</v>
      </c>
      <c r="B195" s="48" t="s">
        <v>611</v>
      </c>
      <c r="C195" s="48" t="s">
        <v>612</v>
      </c>
      <c r="D195" s="48" t="s">
        <v>14</v>
      </c>
      <c r="E195" s="48">
        <v>17</v>
      </c>
      <c r="F195" s="48">
        <v>29</v>
      </c>
      <c r="G195" s="48">
        <v>3</v>
      </c>
      <c r="H195" s="48">
        <v>1</v>
      </c>
      <c r="I195" s="48">
        <v>1479</v>
      </c>
      <c r="K195" s="49" t="s">
        <v>19</v>
      </c>
      <c r="L195" s="49" t="s">
        <v>1019</v>
      </c>
      <c r="M195" s="49" t="s">
        <v>19</v>
      </c>
      <c r="N195" s="49" t="s">
        <v>19</v>
      </c>
      <c r="O195" s="49" t="s">
        <v>19</v>
      </c>
      <c r="P195" s="49" t="s">
        <v>19</v>
      </c>
      <c r="Q195" s="49" t="s">
        <v>1022</v>
      </c>
      <c r="R195" s="49" t="s">
        <v>19</v>
      </c>
      <c r="S195" s="49" t="s">
        <v>19</v>
      </c>
      <c r="T195" s="49" t="s">
        <v>1021</v>
      </c>
      <c r="U195" s="49" t="s">
        <v>19</v>
      </c>
    </row>
    <row r="196" spans="1:21" s="48" customFormat="1" x14ac:dyDescent="0.3">
      <c r="A196" s="47" t="s">
        <v>607</v>
      </c>
      <c r="B196" s="48" t="s">
        <v>613</v>
      </c>
      <c r="C196" s="48" t="s">
        <v>614</v>
      </c>
      <c r="D196" s="48" t="s">
        <v>14</v>
      </c>
      <c r="E196" s="48">
        <v>19</v>
      </c>
      <c r="F196" s="48">
        <v>17</v>
      </c>
      <c r="G196" s="48">
        <v>11</v>
      </c>
      <c r="H196" s="48">
        <v>23</v>
      </c>
      <c r="I196" s="48">
        <v>81719</v>
      </c>
      <c r="K196" s="49" t="s">
        <v>19</v>
      </c>
      <c r="L196" s="49" t="s">
        <v>19</v>
      </c>
      <c r="M196" s="49" t="s">
        <v>19</v>
      </c>
      <c r="N196" s="49"/>
      <c r="O196" s="49" t="s">
        <v>1019</v>
      </c>
      <c r="P196" s="49" t="s">
        <v>19</v>
      </c>
      <c r="Q196" s="49" t="s">
        <v>1020</v>
      </c>
      <c r="R196" s="49" t="s">
        <v>1021</v>
      </c>
      <c r="S196" s="49" t="s">
        <v>1022</v>
      </c>
      <c r="T196" s="49" t="s">
        <v>19</v>
      </c>
      <c r="U196" s="49" t="s">
        <v>19</v>
      </c>
    </row>
    <row r="197" spans="1:21" s="48" customFormat="1" x14ac:dyDescent="0.3">
      <c r="A197" s="47" t="s">
        <v>607</v>
      </c>
      <c r="B197" s="48" t="s">
        <v>615</v>
      </c>
      <c r="C197" s="48" t="s">
        <v>616</v>
      </c>
      <c r="D197" s="48" t="s">
        <v>14</v>
      </c>
      <c r="E197" s="48">
        <v>17</v>
      </c>
      <c r="F197" s="48">
        <v>29</v>
      </c>
      <c r="G197" s="48">
        <v>3</v>
      </c>
      <c r="H197" s="48">
        <v>19</v>
      </c>
      <c r="I197" s="48">
        <v>28101</v>
      </c>
      <c r="K197" s="49" t="s">
        <v>19</v>
      </c>
      <c r="L197" s="49" t="s">
        <v>1021</v>
      </c>
      <c r="M197" s="49" t="s">
        <v>19</v>
      </c>
      <c r="N197" s="49" t="s">
        <v>19</v>
      </c>
      <c r="O197" s="49" t="s">
        <v>19</v>
      </c>
      <c r="P197" s="49" t="s">
        <v>19</v>
      </c>
      <c r="Q197" s="49" t="s">
        <v>1019</v>
      </c>
      <c r="R197" s="49" t="s">
        <v>1022</v>
      </c>
      <c r="S197" s="49" t="s">
        <v>19</v>
      </c>
      <c r="T197" s="49" t="s">
        <v>1020</v>
      </c>
      <c r="U197" s="49" t="s">
        <v>19</v>
      </c>
    </row>
    <row r="198" spans="1:21" s="48" customFormat="1" x14ac:dyDescent="0.3">
      <c r="A198" s="47" t="s">
        <v>607</v>
      </c>
      <c r="B198" s="48" t="s">
        <v>619</v>
      </c>
      <c r="C198" s="48" t="s">
        <v>620</v>
      </c>
      <c r="D198" s="48" t="s">
        <v>14</v>
      </c>
      <c r="E198" s="48">
        <v>3</v>
      </c>
      <c r="F198" s="48">
        <v>5</v>
      </c>
      <c r="G198" s="48">
        <v>23</v>
      </c>
      <c r="H198" s="48">
        <v>31</v>
      </c>
      <c r="I198" s="48">
        <v>10695</v>
      </c>
      <c r="K198" s="49" t="s">
        <v>19</v>
      </c>
      <c r="L198" s="49" t="s">
        <v>1021</v>
      </c>
      <c r="M198" s="49" t="s">
        <v>1022</v>
      </c>
      <c r="N198" s="49"/>
      <c r="O198" s="49" t="s">
        <v>19</v>
      </c>
      <c r="P198" s="49" t="s">
        <v>19</v>
      </c>
      <c r="Q198" s="49" t="s">
        <v>19</v>
      </c>
      <c r="R198" s="49" t="s">
        <v>19</v>
      </c>
      <c r="S198" s="49" t="s">
        <v>1019</v>
      </c>
      <c r="T198" s="49" t="s">
        <v>19</v>
      </c>
      <c r="U198" s="49" t="s">
        <v>1020</v>
      </c>
    </row>
    <row r="199" spans="1:21" s="48" customFormat="1" x14ac:dyDescent="0.3">
      <c r="A199" s="47" t="s">
        <v>607</v>
      </c>
      <c r="B199" s="48" t="s">
        <v>621</v>
      </c>
      <c r="C199" s="48" t="s">
        <v>622</v>
      </c>
      <c r="D199" s="48" t="s">
        <v>14</v>
      </c>
      <c r="E199" s="48">
        <v>7</v>
      </c>
      <c r="F199" s="48">
        <v>3</v>
      </c>
      <c r="G199" s="48">
        <v>5</v>
      </c>
      <c r="H199" s="48">
        <v>31</v>
      </c>
      <c r="I199" s="48">
        <v>3255</v>
      </c>
      <c r="K199" s="49" t="s">
        <v>19</v>
      </c>
      <c r="L199" s="49" t="s">
        <v>1021</v>
      </c>
      <c r="M199" s="49" t="s">
        <v>1019</v>
      </c>
      <c r="N199" s="49" t="s">
        <v>1022</v>
      </c>
      <c r="O199" s="49" t="s">
        <v>19</v>
      </c>
      <c r="P199" s="49" t="s">
        <v>19</v>
      </c>
      <c r="Q199" s="49" t="s">
        <v>19</v>
      </c>
      <c r="R199" s="49" t="s">
        <v>19</v>
      </c>
      <c r="S199" s="49" t="s">
        <v>19</v>
      </c>
      <c r="T199" s="49" t="s">
        <v>19</v>
      </c>
      <c r="U199" s="49" t="s">
        <v>1020</v>
      </c>
    </row>
    <row r="200" spans="1:21" s="48" customFormat="1" x14ac:dyDescent="0.3">
      <c r="A200" s="47" t="s">
        <v>607</v>
      </c>
      <c r="B200" s="48" t="s">
        <v>623</v>
      </c>
      <c r="C200" s="48" t="s">
        <v>48</v>
      </c>
      <c r="D200" s="48" t="s">
        <v>14</v>
      </c>
      <c r="E200" s="48">
        <v>17</v>
      </c>
      <c r="F200" s="48">
        <v>7</v>
      </c>
      <c r="G200" s="48">
        <v>23</v>
      </c>
      <c r="H200" s="48">
        <v>19</v>
      </c>
      <c r="I200" s="48">
        <v>52003</v>
      </c>
      <c r="K200" s="49" t="s">
        <v>19</v>
      </c>
      <c r="L200" s="49" t="s">
        <v>19</v>
      </c>
      <c r="M200" s="49" t="s">
        <v>19</v>
      </c>
      <c r="N200" s="49" t="s">
        <v>1019</v>
      </c>
      <c r="O200" s="49" t="s">
        <v>19</v>
      </c>
      <c r="P200" s="49" t="s">
        <v>19</v>
      </c>
      <c r="Q200" s="49" t="s">
        <v>1021</v>
      </c>
      <c r="R200" s="49" t="s">
        <v>1020</v>
      </c>
      <c r="S200" s="49" t="s">
        <v>1022</v>
      </c>
      <c r="T200" s="49"/>
      <c r="U200" s="49" t="s">
        <v>19</v>
      </c>
    </row>
    <row r="201" spans="1:21" s="48" customFormat="1" x14ac:dyDescent="0.3">
      <c r="A201" s="47" t="s">
        <v>607</v>
      </c>
      <c r="B201" s="48" t="s">
        <v>624</v>
      </c>
      <c r="C201" s="48" t="s">
        <v>625</v>
      </c>
      <c r="D201" s="48" t="s">
        <v>14</v>
      </c>
      <c r="E201" s="48">
        <v>3</v>
      </c>
      <c r="F201" s="48">
        <v>5</v>
      </c>
      <c r="G201" s="48">
        <v>11</v>
      </c>
      <c r="H201" s="48">
        <v>29</v>
      </c>
      <c r="I201" s="48">
        <v>4785</v>
      </c>
      <c r="K201" s="49" t="s">
        <v>19</v>
      </c>
      <c r="L201" s="49" t="s">
        <v>1019</v>
      </c>
      <c r="M201" s="49" t="s">
        <v>1020</v>
      </c>
      <c r="N201" s="49" t="s">
        <v>19</v>
      </c>
      <c r="O201" s="49" t="s">
        <v>1021</v>
      </c>
      <c r="P201" s="49" t="s">
        <v>19</v>
      </c>
      <c r="Q201" s="49" t="s">
        <v>19</v>
      </c>
      <c r="R201" s="49" t="s">
        <v>19</v>
      </c>
      <c r="S201" s="49" t="s">
        <v>19</v>
      </c>
      <c r="T201" s="49" t="s">
        <v>1022</v>
      </c>
      <c r="U201" s="49" t="s">
        <v>19</v>
      </c>
    </row>
    <row r="202" spans="1:21" s="48" customFormat="1" x14ac:dyDescent="0.3">
      <c r="A202" s="47" t="s">
        <v>607</v>
      </c>
      <c r="B202" s="48" t="s">
        <v>626</v>
      </c>
      <c r="C202" s="48" t="s">
        <v>627</v>
      </c>
      <c r="D202" s="48" t="s">
        <v>14</v>
      </c>
      <c r="E202" s="48">
        <v>31</v>
      </c>
      <c r="F202" s="48">
        <v>3</v>
      </c>
      <c r="G202" s="48">
        <v>5</v>
      </c>
      <c r="H202" s="48">
        <v>23</v>
      </c>
      <c r="I202" s="48">
        <v>10695</v>
      </c>
      <c r="K202" s="49" t="s">
        <v>19</v>
      </c>
      <c r="L202" s="49" t="s">
        <v>1021</v>
      </c>
      <c r="M202" s="49" t="s">
        <v>1022</v>
      </c>
      <c r="N202" s="49" t="s">
        <v>19</v>
      </c>
      <c r="O202" s="49" t="s">
        <v>19</v>
      </c>
      <c r="P202" s="49" t="s">
        <v>19</v>
      </c>
      <c r="Q202" s="49" t="s">
        <v>19</v>
      </c>
      <c r="R202" s="49" t="s">
        <v>19</v>
      </c>
      <c r="S202" s="49" t="s">
        <v>1019</v>
      </c>
      <c r="T202" s="49" t="s">
        <v>19</v>
      </c>
      <c r="U202" s="49" t="s">
        <v>1020</v>
      </c>
    </row>
    <row r="203" spans="1:21" s="48" customFormat="1" x14ac:dyDescent="0.3">
      <c r="A203" s="47" t="s">
        <v>607</v>
      </c>
      <c r="B203" s="48" t="s">
        <v>632</v>
      </c>
      <c r="C203" s="48" t="s">
        <v>633</v>
      </c>
      <c r="D203" s="48" t="s">
        <v>14</v>
      </c>
      <c r="E203" s="48">
        <v>5</v>
      </c>
      <c r="F203" s="48">
        <v>3</v>
      </c>
      <c r="G203" s="48">
        <v>29</v>
      </c>
      <c r="H203" s="48">
        <v>7</v>
      </c>
      <c r="I203" s="48">
        <v>3045</v>
      </c>
      <c r="K203" s="49" t="s">
        <v>19</v>
      </c>
      <c r="L203" s="49" t="s">
        <v>1020</v>
      </c>
      <c r="M203" s="49" t="s">
        <v>1019</v>
      </c>
      <c r="N203" s="49" t="s">
        <v>1022</v>
      </c>
      <c r="O203" s="49" t="s">
        <v>19</v>
      </c>
      <c r="P203" s="49" t="s">
        <v>19</v>
      </c>
      <c r="Q203" s="49" t="s">
        <v>19</v>
      </c>
      <c r="R203" s="49" t="s">
        <v>19</v>
      </c>
      <c r="S203" s="49" t="s">
        <v>19</v>
      </c>
      <c r="T203" s="49" t="s">
        <v>1021</v>
      </c>
      <c r="U203" s="49" t="s">
        <v>19</v>
      </c>
    </row>
    <row r="204" spans="1:21" s="48" customFormat="1" x14ac:dyDescent="0.3">
      <c r="A204" s="47" t="s">
        <v>607</v>
      </c>
      <c r="B204" s="48" t="s">
        <v>634</v>
      </c>
      <c r="C204" s="48" t="s">
        <v>635</v>
      </c>
      <c r="D204" s="48" t="s">
        <v>14</v>
      </c>
      <c r="E204" s="48">
        <v>19</v>
      </c>
      <c r="F204" s="48">
        <v>17</v>
      </c>
      <c r="G204" s="48">
        <v>23</v>
      </c>
      <c r="H204" s="48">
        <v>31</v>
      </c>
      <c r="I204" s="48">
        <v>230299</v>
      </c>
      <c r="K204" s="49" t="s">
        <v>19</v>
      </c>
      <c r="L204" s="49" t="s">
        <v>19</v>
      </c>
      <c r="M204" s="49" t="s">
        <v>19</v>
      </c>
      <c r="N204" s="49" t="s">
        <v>19</v>
      </c>
      <c r="O204" s="49" t="s">
        <v>19</v>
      </c>
      <c r="P204" s="49" t="s">
        <v>19</v>
      </c>
      <c r="Q204" s="49" t="s">
        <v>1022</v>
      </c>
      <c r="R204" s="49" t="s">
        <v>1020</v>
      </c>
      <c r="S204" s="49" t="s">
        <v>1019</v>
      </c>
      <c r="T204" s="49" t="s">
        <v>19</v>
      </c>
      <c r="U204" s="49" t="s">
        <v>1021</v>
      </c>
    </row>
    <row r="205" spans="1:21" s="48" customFormat="1" x14ac:dyDescent="0.3">
      <c r="A205" s="47" t="s">
        <v>607</v>
      </c>
      <c r="B205" s="48" t="s">
        <v>638</v>
      </c>
      <c r="C205" s="48" t="s">
        <v>639</v>
      </c>
      <c r="D205" s="48" t="s">
        <v>14</v>
      </c>
      <c r="E205" s="48">
        <v>17</v>
      </c>
      <c r="F205" s="48">
        <v>23</v>
      </c>
      <c r="G205" s="48">
        <v>31</v>
      </c>
      <c r="H205" s="48">
        <v>29</v>
      </c>
      <c r="I205" s="48">
        <v>351509</v>
      </c>
      <c r="K205" s="49" t="s">
        <v>19</v>
      </c>
      <c r="L205" s="49" t="s">
        <v>19</v>
      </c>
      <c r="M205" s="49" t="s">
        <v>19</v>
      </c>
      <c r="N205" s="49" t="s">
        <v>19</v>
      </c>
      <c r="O205" s="49" t="s">
        <v>19</v>
      </c>
      <c r="P205" s="49" t="s">
        <v>19</v>
      </c>
      <c r="Q205" s="49" t="s">
        <v>1021</v>
      </c>
      <c r="R205" s="49" t="s">
        <v>19</v>
      </c>
      <c r="S205" s="49" t="s">
        <v>1022</v>
      </c>
      <c r="T205" s="49" t="s">
        <v>1020</v>
      </c>
      <c r="U205" s="49" t="s">
        <v>1019</v>
      </c>
    </row>
    <row r="206" spans="1:21" s="48" customFormat="1" x14ac:dyDescent="0.3">
      <c r="A206" s="47" t="s">
        <v>607</v>
      </c>
      <c r="B206" s="48" t="s">
        <v>640</v>
      </c>
      <c r="C206" s="48" t="s">
        <v>315</v>
      </c>
      <c r="D206" s="48" t="s">
        <v>14</v>
      </c>
      <c r="E206" s="48">
        <v>17</v>
      </c>
      <c r="F206" s="48">
        <v>23</v>
      </c>
      <c r="G206" s="48">
        <v>19</v>
      </c>
      <c r="H206" s="48">
        <v>31</v>
      </c>
      <c r="I206" s="48">
        <v>230299</v>
      </c>
      <c r="K206" s="49" t="s">
        <v>19</v>
      </c>
      <c r="L206" s="49" t="s">
        <v>19</v>
      </c>
      <c r="M206" s="49" t="s">
        <v>19</v>
      </c>
      <c r="N206" s="49" t="s">
        <v>19</v>
      </c>
      <c r="O206" s="49" t="s">
        <v>19</v>
      </c>
      <c r="P206" s="49" t="s">
        <v>19</v>
      </c>
      <c r="Q206" s="49" t="s">
        <v>1022</v>
      </c>
      <c r="R206" s="49" t="s">
        <v>1020</v>
      </c>
      <c r="S206" s="49" t="s">
        <v>1019</v>
      </c>
      <c r="T206" s="49" t="s">
        <v>19</v>
      </c>
      <c r="U206" s="49" t="s">
        <v>1021</v>
      </c>
    </row>
    <row r="207" spans="1:21" s="48" customFormat="1" x14ac:dyDescent="0.3">
      <c r="A207" s="47" t="s">
        <v>607</v>
      </c>
      <c r="B207" s="48" t="s">
        <v>641</v>
      </c>
      <c r="C207" s="48" t="s">
        <v>642</v>
      </c>
      <c r="D207" s="48" t="s">
        <v>14</v>
      </c>
      <c r="E207" s="48">
        <v>17</v>
      </c>
      <c r="F207" s="48">
        <v>23</v>
      </c>
      <c r="G207" s="48">
        <v>19</v>
      </c>
      <c r="H207" s="48">
        <v>2</v>
      </c>
      <c r="I207" s="48">
        <v>14858</v>
      </c>
      <c r="K207" s="49" t="s">
        <v>1021</v>
      </c>
      <c r="L207" s="49" t="s">
        <v>19</v>
      </c>
      <c r="M207" s="49" t="s">
        <v>19</v>
      </c>
      <c r="N207" s="49" t="s">
        <v>19</v>
      </c>
      <c r="O207" s="49" t="s">
        <v>19</v>
      </c>
      <c r="P207" s="49" t="s">
        <v>19</v>
      </c>
      <c r="Q207" s="49" t="s">
        <v>1022</v>
      </c>
      <c r="R207" s="49" t="s">
        <v>1019</v>
      </c>
      <c r="S207" s="49" t="s">
        <v>1020</v>
      </c>
      <c r="T207" s="49" t="s">
        <v>19</v>
      </c>
      <c r="U207" s="49" t="s">
        <v>19</v>
      </c>
    </row>
    <row r="208" spans="1:21" s="48" customFormat="1" x14ac:dyDescent="0.3">
      <c r="A208" s="47" t="s">
        <v>607</v>
      </c>
      <c r="B208" s="48" t="s">
        <v>643</v>
      </c>
      <c r="C208" s="48" t="s">
        <v>644</v>
      </c>
      <c r="D208" s="48" t="s">
        <v>14</v>
      </c>
      <c r="E208" s="48">
        <v>2</v>
      </c>
      <c r="F208" s="48">
        <v>17</v>
      </c>
      <c r="G208" s="48">
        <v>23</v>
      </c>
      <c r="H208" s="48">
        <v>19</v>
      </c>
      <c r="I208" s="48">
        <v>14858</v>
      </c>
      <c r="K208" s="49" t="s">
        <v>1021</v>
      </c>
      <c r="L208" s="49" t="s">
        <v>19</v>
      </c>
      <c r="M208" s="49" t="s">
        <v>19</v>
      </c>
      <c r="N208" s="49" t="s">
        <v>19</v>
      </c>
      <c r="O208" s="49" t="s">
        <v>19</v>
      </c>
      <c r="P208" s="49" t="s">
        <v>19</v>
      </c>
      <c r="Q208" s="49" t="s">
        <v>1022</v>
      </c>
      <c r="R208" s="49" t="s">
        <v>1019</v>
      </c>
      <c r="S208" s="49" t="s">
        <v>1020</v>
      </c>
      <c r="T208" s="49" t="s">
        <v>19</v>
      </c>
      <c r="U208" s="49" t="s">
        <v>19</v>
      </c>
    </row>
    <row r="209" spans="1:21" s="48" customFormat="1" x14ac:dyDescent="0.3">
      <c r="A209" s="47" t="s">
        <v>607</v>
      </c>
      <c r="B209" s="48" t="s">
        <v>647</v>
      </c>
      <c r="C209" s="48" t="s">
        <v>648</v>
      </c>
      <c r="D209" s="48" t="s">
        <v>14</v>
      </c>
      <c r="E209" s="48">
        <v>23</v>
      </c>
      <c r="F209" s="48">
        <v>31</v>
      </c>
      <c r="G209" s="48">
        <v>3</v>
      </c>
      <c r="H209" s="48">
        <v>19</v>
      </c>
      <c r="I209" s="48">
        <v>40641</v>
      </c>
      <c r="K209" s="49" t="s">
        <v>19</v>
      </c>
      <c r="L209" s="49" t="s">
        <v>1022</v>
      </c>
      <c r="M209" s="49" t="s">
        <v>19</v>
      </c>
      <c r="N209" s="49" t="s">
        <v>19</v>
      </c>
      <c r="O209" s="49" t="s">
        <v>19</v>
      </c>
      <c r="P209" s="49" t="s">
        <v>19</v>
      </c>
      <c r="Q209" s="49" t="s">
        <v>19</v>
      </c>
      <c r="R209" s="49" t="s">
        <v>1021</v>
      </c>
      <c r="S209" s="49" t="s">
        <v>1019</v>
      </c>
      <c r="T209" s="49" t="s">
        <v>19</v>
      </c>
      <c r="U209" s="49" t="s">
        <v>1020</v>
      </c>
    </row>
    <row r="210" spans="1:21" s="48" customFormat="1" x14ac:dyDescent="0.3">
      <c r="A210" s="47" t="s">
        <v>607</v>
      </c>
      <c r="B210" s="48" t="s">
        <v>649</v>
      </c>
      <c r="C210" s="48" t="s">
        <v>28</v>
      </c>
      <c r="D210" s="48" t="s">
        <v>14</v>
      </c>
      <c r="E210" s="48">
        <v>5</v>
      </c>
      <c r="F210" s="48">
        <v>7</v>
      </c>
      <c r="G210" s="48">
        <v>19</v>
      </c>
      <c r="H210" s="48">
        <v>31</v>
      </c>
      <c r="I210" s="48">
        <v>20615</v>
      </c>
      <c r="K210" s="49" t="s">
        <v>19</v>
      </c>
      <c r="L210" s="49" t="s">
        <v>19</v>
      </c>
      <c r="M210" s="49" t="s">
        <v>1021</v>
      </c>
      <c r="N210" s="49" t="s">
        <v>1022</v>
      </c>
      <c r="O210" s="49" t="s">
        <v>19</v>
      </c>
      <c r="P210" s="49" t="s">
        <v>19</v>
      </c>
      <c r="Q210" s="49" t="s">
        <v>19</v>
      </c>
      <c r="R210" s="49" t="s">
        <v>1019</v>
      </c>
      <c r="S210" s="49" t="s">
        <v>19</v>
      </c>
      <c r="T210" s="49" t="s">
        <v>19</v>
      </c>
      <c r="U210" s="49" t="s">
        <v>1020</v>
      </c>
    </row>
    <row r="211" spans="1:21" s="48" customFormat="1" x14ac:dyDescent="0.3">
      <c r="A211" s="47" t="s">
        <v>607</v>
      </c>
      <c r="B211" s="48" t="s">
        <v>650</v>
      </c>
      <c r="C211" s="48" t="s">
        <v>382</v>
      </c>
      <c r="D211" s="48" t="s">
        <v>14</v>
      </c>
      <c r="E211" s="48">
        <v>2</v>
      </c>
      <c r="F211" s="48">
        <v>7</v>
      </c>
      <c r="G211" s="48">
        <v>5</v>
      </c>
      <c r="H211" s="48">
        <v>19</v>
      </c>
      <c r="I211" s="48">
        <v>1330</v>
      </c>
      <c r="K211" s="49" t="s">
        <v>1019</v>
      </c>
      <c r="L211" s="49" t="s">
        <v>19</v>
      </c>
      <c r="M211" s="49" t="s">
        <v>1021</v>
      </c>
      <c r="N211" s="49" t="s">
        <v>1022</v>
      </c>
      <c r="O211" s="49" t="s">
        <v>19</v>
      </c>
      <c r="P211" s="49" t="s">
        <v>19</v>
      </c>
      <c r="Q211" s="49" t="s">
        <v>19</v>
      </c>
      <c r="R211" s="49" t="s">
        <v>1020</v>
      </c>
      <c r="S211" s="49" t="s">
        <v>19</v>
      </c>
      <c r="T211" s="49" t="s">
        <v>19</v>
      </c>
      <c r="U211" s="49" t="s">
        <v>19</v>
      </c>
    </row>
    <row r="212" spans="1:21" s="48" customFormat="1" x14ac:dyDescent="0.3">
      <c r="A212" s="47" t="s">
        <v>607</v>
      </c>
      <c r="B212" s="48" t="s">
        <v>651</v>
      </c>
      <c r="C212" s="48" t="s">
        <v>40</v>
      </c>
      <c r="D212" s="48" t="s">
        <v>14</v>
      </c>
      <c r="E212" s="48">
        <v>3</v>
      </c>
      <c r="F212" s="48">
        <v>5</v>
      </c>
      <c r="G212" s="48">
        <v>19</v>
      </c>
      <c r="H212" s="48">
        <v>11</v>
      </c>
      <c r="I212" s="48">
        <v>3135</v>
      </c>
      <c r="K212" s="49" t="s">
        <v>19</v>
      </c>
      <c r="L212" s="49" t="s">
        <v>1019</v>
      </c>
      <c r="M212" s="49" t="s">
        <v>1022</v>
      </c>
      <c r="N212" s="49" t="s">
        <v>19</v>
      </c>
      <c r="O212" s="49" t="s">
        <v>1020</v>
      </c>
      <c r="P212" s="49" t="s">
        <v>19</v>
      </c>
      <c r="Q212" s="49" t="s">
        <v>19</v>
      </c>
      <c r="R212" s="49" t="s">
        <v>1021</v>
      </c>
      <c r="S212" s="49" t="s">
        <v>19</v>
      </c>
      <c r="T212" s="49" t="s">
        <v>19</v>
      </c>
      <c r="U212" s="49" t="s">
        <v>19</v>
      </c>
    </row>
    <row r="213" spans="1:21" s="48" customFormat="1" x14ac:dyDescent="0.3">
      <c r="A213" s="47" t="s">
        <v>607</v>
      </c>
      <c r="B213" s="48" t="s">
        <v>73</v>
      </c>
      <c r="C213" s="48" t="s">
        <v>324</v>
      </c>
      <c r="D213" s="48" t="s">
        <v>14</v>
      </c>
      <c r="E213" s="48">
        <v>29</v>
      </c>
      <c r="F213" s="48">
        <v>17</v>
      </c>
      <c r="G213" s="48">
        <v>31</v>
      </c>
      <c r="H213" s="48">
        <v>19</v>
      </c>
      <c r="I213" s="48">
        <v>290377</v>
      </c>
      <c r="K213" s="49" t="s">
        <v>19</v>
      </c>
      <c r="L213" s="49" t="s">
        <v>19</v>
      </c>
      <c r="M213" s="49" t="s">
        <v>19</v>
      </c>
      <c r="N213" s="49" t="s">
        <v>19</v>
      </c>
      <c r="O213" s="49" t="s">
        <v>19</v>
      </c>
      <c r="P213" s="49" t="s">
        <v>19</v>
      </c>
      <c r="Q213" s="49" t="s">
        <v>1019</v>
      </c>
      <c r="R213" s="49" t="s">
        <v>1021</v>
      </c>
      <c r="S213" s="49" t="s">
        <v>19</v>
      </c>
      <c r="T213" s="49" t="s">
        <v>1020</v>
      </c>
      <c r="U213" s="49" t="s">
        <v>1022</v>
      </c>
    </row>
    <row r="214" spans="1:21" s="48" customFormat="1" x14ac:dyDescent="0.3">
      <c r="A214" s="47" t="s">
        <v>607</v>
      </c>
      <c r="B214" s="48" t="s">
        <v>652</v>
      </c>
      <c r="C214" s="48" t="s">
        <v>85</v>
      </c>
      <c r="D214" s="48" t="s">
        <v>14</v>
      </c>
      <c r="E214" s="48">
        <v>19</v>
      </c>
      <c r="F214" s="48">
        <v>17</v>
      </c>
      <c r="G214" s="48">
        <v>11</v>
      </c>
      <c r="H214" s="48">
        <v>29</v>
      </c>
      <c r="I214" s="48">
        <v>103037</v>
      </c>
      <c r="K214" s="49" t="s">
        <v>19</v>
      </c>
      <c r="L214" s="49" t="s">
        <v>19</v>
      </c>
      <c r="M214" s="49" t="s">
        <v>19</v>
      </c>
      <c r="N214" s="49" t="s">
        <v>19</v>
      </c>
      <c r="O214" s="49" t="s">
        <v>1020</v>
      </c>
      <c r="P214" s="49" t="s">
        <v>19</v>
      </c>
      <c r="Q214" s="49" t="s">
        <v>1021</v>
      </c>
      <c r="R214" s="49" t="s">
        <v>1022</v>
      </c>
      <c r="S214" s="49" t="s">
        <v>19</v>
      </c>
      <c r="T214" s="49" t="s">
        <v>1019</v>
      </c>
      <c r="U214" s="49" t="s">
        <v>19</v>
      </c>
    </row>
    <row r="215" spans="1:21" s="48" customFormat="1" x14ac:dyDescent="0.3">
      <c r="A215" s="47" t="s">
        <v>607</v>
      </c>
      <c r="B215" s="48" t="s">
        <v>653</v>
      </c>
      <c r="C215" s="48" t="s">
        <v>654</v>
      </c>
      <c r="D215" s="48" t="s">
        <v>14</v>
      </c>
      <c r="E215" s="48">
        <v>17</v>
      </c>
      <c r="F215" s="48">
        <v>29</v>
      </c>
      <c r="G215" s="48">
        <v>3</v>
      </c>
      <c r="H215" s="48">
        <v>23</v>
      </c>
      <c r="I215" s="48">
        <v>34017</v>
      </c>
      <c r="K215" s="49" t="s">
        <v>19</v>
      </c>
      <c r="L215" s="49" t="s">
        <v>1022</v>
      </c>
      <c r="M215" s="49" t="s">
        <v>19</v>
      </c>
      <c r="N215" s="49" t="s">
        <v>19</v>
      </c>
      <c r="O215" s="49" t="s">
        <v>19</v>
      </c>
      <c r="P215" s="49" t="s">
        <v>19</v>
      </c>
      <c r="Q215" s="49" t="s">
        <v>1019</v>
      </c>
      <c r="R215" s="49" t="s">
        <v>19</v>
      </c>
      <c r="S215" s="49" t="s">
        <v>1021</v>
      </c>
      <c r="T215" s="49" t="s">
        <v>1020</v>
      </c>
      <c r="U215" s="49" t="s">
        <v>19</v>
      </c>
    </row>
    <row r="216" spans="1:21" s="48" customFormat="1" x14ac:dyDescent="0.3">
      <c r="A216" s="47" t="s">
        <v>607</v>
      </c>
      <c r="B216" s="48" t="s">
        <v>655</v>
      </c>
      <c r="C216" s="48" t="s">
        <v>656</v>
      </c>
      <c r="D216" s="48" t="s">
        <v>14</v>
      </c>
      <c r="E216" s="48">
        <v>2</v>
      </c>
      <c r="F216" s="48">
        <v>29</v>
      </c>
      <c r="G216" s="48">
        <v>7</v>
      </c>
      <c r="H216" s="48">
        <v>19</v>
      </c>
      <c r="I216" s="48">
        <v>7714</v>
      </c>
      <c r="K216" s="49" t="s">
        <v>1020</v>
      </c>
      <c r="L216" s="49" t="s">
        <v>19</v>
      </c>
      <c r="M216" s="49" t="s">
        <v>19</v>
      </c>
      <c r="N216" s="49" t="s">
        <v>1019</v>
      </c>
      <c r="O216" s="49" t="s">
        <v>19</v>
      </c>
      <c r="P216" s="49" t="s">
        <v>19</v>
      </c>
      <c r="Q216" s="49" t="s">
        <v>19</v>
      </c>
      <c r="R216" s="49" t="s">
        <v>1021</v>
      </c>
      <c r="S216" s="49" t="s">
        <v>19</v>
      </c>
      <c r="T216" s="49" t="s">
        <v>1022</v>
      </c>
      <c r="U216" s="49" t="s">
        <v>19</v>
      </c>
    </row>
    <row r="217" spans="1:21" s="48" customFormat="1" x14ac:dyDescent="0.3">
      <c r="A217" s="47" t="s">
        <v>607</v>
      </c>
      <c r="B217" s="48" t="s">
        <v>657</v>
      </c>
      <c r="C217" s="48" t="s">
        <v>658</v>
      </c>
      <c r="D217" s="48" t="s">
        <v>14</v>
      </c>
      <c r="E217" s="48">
        <v>3</v>
      </c>
      <c r="F217" s="48">
        <v>5</v>
      </c>
      <c r="G217" s="48">
        <v>29</v>
      </c>
      <c r="H217" s="48">
        <v>23</v>
      </c>
      <c r="I217" s="48">
        <v>10005</v>
      </c>
      <c r="K217" s="49" t="s">
        <v>19</v>
      </c>
      <c r="L217" s="49" t="s">
        <v>1020</v>
      </c>
      <c r="M217" s="49" t="s">
        <v>1022</v>
      </c>
      <c r="N217" s="49" t="s">
        <v>19</v>
      </c>
      <c r="O217" s="49" t="s">
        <v>19</v>
      </c>
      <c r="P217" s="49" t="s">
        <v>19</v>
      </c>
      <c r="Q217" s="49" t="s">
        <v>19</v>
      </c>
      <c r="R217" s="49" t="s">
        <v>19</v>
      </c>
      <c r="S217" s="49" t="s">
        <v>1021</v>
      </c>
      <c r="T217" s="49" t="s">
        <v>1019</v>
      </c>
      <c r="U217" s="49" t="s">
        <v>19</v>
      </c>
    </row>
    <row r="218" spans="1:21" s="48" customFormat="1" x14ac:dyDescent="0.3">
      <c r="A218" s="47" t="s">
        <v>150</v>
      </c>
      <c r="B218" s="48" t="s">
        <v>151</v>
      </c>
      <c r="C218" s="48" t="s">
        <v>152</v>
      </c>
      <c r="D218" s="48" t="s">
        <v>14</v>
      </c>
      <c r="E218" s="48">
        <v>31</v>
      </c>
      <c r="F218" s="48">
        <v>11</v>
      </c>
      <c r="G218" s="48">
        <v>29</v>
      </c>
      <c r="H218" s="48">
        <v>17</v>
      </c>
      <c r="I218" s="48">
        <v>168113</v>
      </c>
      <c r="K218" s="49" t="s">
        <v>19</v>
      </c>
      <c r="L218" s="49" t="s">
        <v>19</v>
      </c>
      <c r="M218" s="49" t="s">
        <v>19</v>
      </c>
      <c r="N218" s="49" t="s">
        <v>19</v>
      </c>
      <c r="O218" s="49" t="s">
        <v>1019</v>
      </c>
      <c r="P218" s="49" t="s">
        <v>19</v>
      </c>
      <c r="Q218" s="49" t="s">
        <v>1020</v>
      </c>
      <c r="R218" s="49" t="s">
        <v>19</v>
      </c>
      <c r="S218" s="49" t="s">
        <v>19</v>
      </c>
      <c r="T218" s="49" t="s">
        <v>1021</v>
      </c>
      <c r="U218" s="49" t="s">
        <v>1022</v>
      </c>
    </row>
    <row r="219" spans="1:21" s="48" customFormat="1" x14ac:dyDescent="0.3">
      <c r="A219" s="47" t="s">
        <v>150</v>
      </c>
      <c r="B219" s="48" t="s">
        <v>157</v>
      </c>
      <c r="C219" s="48" t="s">
        <v>158</v>
      </c>
      <c r="D219" s="48" t="s">
        <v>14</v>
      </c>
      <c r="E219" s="48">
        <v>31</v>
      </c>
      <c r="F219" s="48">
        <v>29</v>
      </c>
      <c r="G219" s="48">
        <v>11</v>
      </c>
      <c r="H219" s="48">
        <v>3</v>
      </c>
      <c r="I219" s="48">
        <v>29667</v>
      </c>
      <c r="K219" s="49" t="s">
        <v>19</v>
      </c>
      <c r="L219" s="49" t="s">
        <v>1021</v>
      </c>
      <c r="M219" s="49" t="s">
        <v>19</v>
      </c>
      <c r="N219" s="49" t="s">
        <v>19</v>
      </c>
      <c r="O219" s="49" t="s">
        <v>1022</v>
      </c>
      <c r="P219" s="49" t="s">
        <v>19</v>
      </c>
      <c r="Q219" s="49" t="s">
        <v>19</v>
      </c>
      <c r="R219" s="49" t="s">
        <v>19</v>
      </c>
      <c r="S219" s="49" t="s">
        <v>19</v>
      </c>
      <c r="T219" s="49" t="s">
        <v>1019</v>
      </c>
      <c r="U219" s="49" t="s">
        <v>1020</v>
      </c>
    </row>
    <row r="220" spans="1:21" s="48" customFormat="1" x14ac:dyDescent="0.3">
      <c r="A220" s="47" t="s">
        <v>150</v>
      </c>
      <c r="B220" s="48" t="s">
        <v>163</v>
      </c>
      <c r="C220" s="48" t="s">
        <v>164</v>
      </c>
      <c r="D220" s="48" t="s">
        <v>14</v>
      </c>
      <c r="E220" s="48">
        <v>29</v>
      </c>
      <c r="F220" s="48">
        <v>3</v>
      </c>
      <c r="G220" s="48">
        <v>13</v>
      </c>
      <c r="H220" s="48">
        <v>17</v>
      </c>
      <c r="I220" s="48">
        <v>19227</v>
      </c>
      <c r="K220" s="49" t="s">
        <v>19</v>
      </c>
      <c r="L220" s="49" t="s">
        <v>1022</v>
      </c>
      <c r="M220" s="49" t="s">
        <v>19</v>
      </c>
      <c r="N220" s="49" t="s">
        <v>19</v>
      </c>
      <c r="O220" s="49" t="s">
        <v>19</v>
      </c>
      <c r="P220" s="49" t="s">
        <v>1019</v>
      </c>
      <c r="Q220" s="49" t="s">
        <v>1020</v>
      </c>
      <c r="R220" s="49" t="s">
        <v>19</v>
      </c>
      <c r="S220" s="49" t="s">
        <v>19</v>
      </c>
      <c r="T220" s="49" t="s">
        <v>1021</v>
      </c>
      <c r="U220" s="49" t="s">
        <v>19</v>
      </c>
    </row>
    <row r="221" spans="1:21" s="48" customFormat="1" x14ac:dyDescent="0.3">
      <c r="A221" s="47" t="s">
        <v>150</v>
      </c>
      <c r="B221" s="48" t="s">
        <v>165</v>
      </c>
      <c r="C221" s="48" t="s">
        <v>166</v>
      </c>
      <c r="D221" s="48" t="s">
        <v>14</v>
      </c>
      <c r="E221" s="48">
        <v>31</v>
      </c>
      <c r="F221" s="48">
        <v>17</v>
      </c>
      <c r="G221" s="48">
        <v>23</v>
      </c>
      <c r="H221" s="48">
        <v>29</v>
      </c>
      <c r="I221" s="48">
        <v>351509</v>
      </c>
      <c r="K221" s="49" t="s">
        <v>19</v>
      </c>
      <c r="L221" s="49" t="s">
        <v>19</v>
      </c>
      <c r="M221" s="49" t="s">
        <v>19</v>
      </c>
      <c r="N221" s="49" t="s">
        <v>19</v>
      </c>
      <c r="O221" s="49" t="s">
        <v>19</v>
      </c>
      <c r="P221" s="49" t="s">
        <v>19</v>
      </c>
      <c r="Q221" s="49" t="s">
        <v>1021</v>
      </c>
      <c r="R221" s="49" t="s">
        <v>19</v>
      </c>
      <c r="S221" s="49" t="s">
        <v>1020</v>
      </c>
      <c r="T221" s="49" t="s">
        <v>1022</v>
      </c>
      <c r="U221" s="49" t="s">
        <v>1019</v>
      </c>
    </row>
    <row r="222" spans="1:21" s="48" customFormat="1" x14ac:dyDescent="0.3">
      <c r="A222" s="47" t="s">
        <v>150</v>
      </c>
      <c r="B222" s="48" t="s">
        <v>169</v>
      </c>
      <c r="C222" s="48" t="s">
        <v>170</v>
      </c>
      <c r="D222" s="48" t="s">
        <v>14</v>
      </c>
      <c r="E222" s="48">
        <v>17</v>
      </c>
      <c r="F222" s="48">
        <v>23</v>
      </c>
      <c r="G222" s="48">
        <v>31</v>
      </c>
      <c r="H222" s="48">
        <v>7</v>
      </c>
      <c r="I222" s="48">
        <v>84847</v>
      </c>
      <c r="K222" s="49" t="s">
        <v>19</v>
      </c>
      <c r="L222" s="49"/>
      <c r="M222" s="49" t="s">
        <v>19</v>
      </c>
      <c r="N222" s="49" t="s">
        <v>1021</v>
      </c>
      <c r="O222" s="49" t="s">
        <v>19</v>
      </c>
      <c r="P222" s="49" t="s">
        <v>19</v>
      </c>
      <c r="Q222" s="49" t="s">
        <v>1022</v>
      </c>
      <c r="R222" s="49" t="s">
        <v>19</v>
      </c>
      <c r="S222" s="49" t="s">
        <v>1020</v>
      </c>
      <c r="T222" s="49" t="s">
        <v>19</v>
      </c>
      <c r="U222" s="49" t="s">
        <v>1019</v>
      </c>
    </row>
    <row r="223" spans="1:21" s="48" customFormat="1" x14ac:dyDescent="0.3">
      <c r="A223" s="47" t="s">
        <v>150</v>
      </c>
      <c r="B223" s="48" t="s">
        <v>171</v>
      </c>
      <c r="C223" s="48" t="s">
        <v>172</v>
      </c>
      <c r="D223" s="48" t="s">
        <v>14</v>
      </c>
      <c r="E223" s="48">
        <v>17</v>
      </c>
      <c r="F223" s="48">
        <v>19</v>
      </c>
      <c r="G223" s="48">
        <v>7</v>
      </c>
      <c r="H223" s="48">
        <v>3</v>
      </c>
      <c r="I223" s="48">
        <v>6783</v>
      </c>
      <c r="K223" s="49" t="s">
        <v>19</v>
      </c>
      <c r="L223" s="49" t="s">
        <v>1021</v>
      </c>
      <c r="M223" s="49" t="s">
        <v>19</v>
      </c>
      <c r="N223" s="49" t="s">
        <v>1019</v>
      </c>
      <c r="O223" s="49" t="s">
        <v>19</v>
      </c>
      <c r="P223" s="49" t="s">
        <v>19</v>
      </c>
      <c r="Q223" s="49" t="s">
        <v>1020</v>
      </c>
      <c r="R223" s="49" t="s">
        <v>1022</v>
      </c>
      <c r="S223" s="49"/>
      <c r="T223" s="49" t="s">
        <v>19</v>
      </c>
      <c r="U223" s="49" t="s">
        <v>19</v>
      </c>
    </row>
    <row r="224" spans="1:21" s="48" customFormat="1" x14ac:dyDescent="0.3">
      <c r="A224" s="47" t="s">
        <v>150</v>
      </c>
      <c r="B224" s="48" t="s">
        <v>175</v>
      </c>
      <c r="C224" s="48" t="s">
        <v>176</v>
      </c>
      <c r="D224" s="48" t="s">
        <v>14</v>
      </c>
      <c r="E224" s="48">
        <v>13</v>
      </c>
      <c r="F224" s="48">
        <v>17</v>
      </c>
      <c r="G224" s="48">
        <v>29</v>
      </c>
      <c r="H224" s="48">
        <v>31</v>
      </c>
      <c r="I224" s="48">
        <v>198679</v>
      </c>
      <c r="K224" s="49" t="s">
        <v>19</v>
      </c>
      <c r="L224" s="49" t="s">
        <v>19</v>
      </c>
      <c r="M224" s="49" t="s">
        <v>19</v>
      </c>
      <c r="N224" s="49" t="s">
        <v>19</v>
      </c>
      <c r="O224" s="49" t="s">
        <v>19</v>
      </c>
      <c r="P224" s="49" t="s">
        <v>1019</v>
      </c>
      <c r="Q224" s="49" t="s">
        <v>1022</v>
      </c>
      <c r="R224" s="49" t="s">
        <v>19</v>
      </c>
      <c r="S224" s="49" t="s">
        <v>19</v>
      </c>
      <c r="T224" s="49" t="s">
        <v>1021</v>
      </c>
      <c r="U224" s="49" t="s">
        <v>1020</v>
      </c>
    </row>
    <row r="225" spans="1:21" s="48" customFormat="1" x14ac:dyDescent="0.3">
      <c r="A225" s="47" t="s">
        <v>150</v>
      </c>
      <c r="B225" s="48" t="s">
        <v>181</v>
      </c>
      <c r="C225" s="48" t="s">
        <v>182</v>
      </c>
      <c r="D225" s="48" t="s">
        <v>14</v>
      </c>
      <c r="E225" s="48">
        <v>29</v>
      </c>
      <c r="F225" s="48">
        <v>3</v>
      </c>
      <c r="G225" s="48">
        <v>31</v>
      </c>
      <c r="H225" s="48">
        <v>7</v>
      </c>
      <c r="I225" s="48">
        <v>18879</v>
      </c>
      <c r="K225" s="49" t="s">
        <v>19</v>
      </c>
      <c r="L225" s="49" t="s">
        <v>1020</v>
      </c>
      <c r="M225" s="49" t="s">
        <v>19</v>
      </c>
      <c r="N225" s="49" t="s">
        <v>1021</v>
      </c>
      <c r="O225" s="49" t="s">
        <v>19</v>
      </c>
      <c r="P225" s="49" t="s">
        <v>19</v>
      </c>
      <c r="Q225" s="49" t="s">
        <v>19</v>
      </c>
      <c r="R225" s="49" t="s">
        <v>19</v>
      </c>
      <c r="S225" s="49" t="s">
        <v>19</v>
      </c>
      <c r="T225" s="49" t="s">
        <v>1022</v>
      </c>
      <c r="U225" s="49" t="s">
        <v>1019</v>
      </c>
    </row>
    <row r="226" spans="1:21" s="48" customFormat="1" x14ac:dyDescent="0.3">
      <c r="A226" s="47" t="s">
        <v>150</v>
      </c>
      <c r="B226" s="48" t="s">
        <v>184</v>
      </c>
      <c r="C226" s="48" t="s">
        <v>185</v>
      </c>
      <c r="D226" s="48" t="s">
        <v>14</v>
      </c>
      <c r="E226" s="48">
        <v>17</v>
      </c>
      <c r="F226" s="48">
        <v>19</v>
      </c>
      <c r="G226" s="48">
        <v>7</v>
      </c>
      <c r="H226" s="48">
        <v>3</v>
      </c>
      <c r="I226" s="48">
        <v>6783</v>
      </c>
      <c r="K226" s="49" t="s">
        <v>19</v>
      </c>
      <c r="L226" s="49" t="s">
        <v>1021</v>
      </c>
      <c r="M226" s="49" t="s">
        <v>19</v>
      </c>
      <c r="N226" s="49" t="s">
        <v>1019</v>
      </c>
      <c r="O226" s="49" t="s">
        <v>19</v>
      </c>
      <c r="P226" s="49" t="s">
        <v>19</v>
      </c>
      <c r="Q226" s="49" t="s">
        <v>1020</v>
      </c>
      <c r="R226" s="49" t="s">
        <v>1022</v>
      </c>
      <c r="S226" s="49" t="s">
        <v>19</v>
      </c>
      <c r="T226" s="49" t="s">
        <v>19</v>
      </c>
      <c r="U226" s="49" t="s">
        <v>19</v>
      </c>
    </row>
    <row r="227" spans="1:21" s="48" customFormat="1" x14ac:dyDescent="0.3">
      <c r="A227" s="47" t="s">
        <v>150</v>
      </c>
      <c r="B227" s="48" t="s">
        <v>186</v>
      </c>
      <c r="C227" s="48" t="s">
        <v>187</v>
      </c>
      <c r="D227" s="48" t="s">
        <v>14</v>
      </c>
      <c r="E227" s="48">
        <v>23</v>
      </c>
      <c r="F227" s="48">
        <v>31</v>
      </c>
      <c r="G227" s="48">
        <v>3</v>
      </c>
      <c r="H227" s="48">
        <v>2</v>
      </c>
      <c r="I227" s="48">
        <v>4278</v>
      </c>
      <c r="K227" s="49" t="s">
        <v>1021</v>
      </c>
      <c r="L227" s="49" t="s">
        <v>1020</v>
      </c>
      <c r="M227" s="49" t="s">
        <v>19</v>
      </c>
      <c r="N227" s="49" t="s">
        <v>19</v>
      </c>
      <c r="O227" s="49" t="s">
        <v>19</v>
      </c>
      <c r="P227" s="49" t="s">
        <v>19</v>
      </c>
      <c r="Q227" s="49" t="s">
        <v>19</v>
      </c>
      <c r="R227" s="49" t="s">
        <v>19</v>
      </c>
      <c r="S227" s="49" t="s">
        <v>1022</v>
      </c>
      <c r="T227" s="49" t="s">
        <v>19</v>
      </c>
      <c r="U227" s="49" t="s">
        <v>1019</v>
      </c>
    </row>
    <row r="228" spans="1:21" s="48" customFormat="1" x14ac:dyDescent="0.3">
      <c r="A228" s="47" t="s">
        <v>150</v>
      </c>
      <c r="B228" s="48" t="s">
        <v>188</v>
      </c>
      <c r="C228" s="48" t="s">
        <v>189</v>
      </c>
      <c r="D228" s="48" t="s">
        <v>14</v>
      </c>
      <c r="E228" s="48">
        <v>23</v>
      </c>
      <c r="F228" s="48">
        <v>17</v>
      </c>
      <c r="G228" s="48">
        <v>31</v>
      </c>
      <c r="H228" s="48">
        <v>7</v>
      </c>
      <c r="I228" s="48">
        <v>84847</v>
      </c>
      <c r="K228" s="49" t="s">
        <v>19</v>
      </c>
      <c r="L228" s="49" t="s">
        <v>19</v>
      </c>
      <c r="M228" s="49" t="s">
        <v>19</v>
      </c>
      <c r="N228" s="49" t="s">
        <v>1021</v>
      </c>
      <c r="O228" s="49" t="s">
        <v>19</v>
      </c>
      <c r="P228" s="49" t="s">
        <v>19</v>
      </c>
      <c r="Q228" s="49" t="s">
        <v>1022</v>
      </c>
      <c r="R228" s="49" t="s">
        <v>19</v>
      </c>
      <c r="S228" s="49" t="s">
        <v>1020</v>
      </c>
      <c r="T228" s="49" t="s">
        <v>19</v>
      </c>
      <c r="U228" s="49" t="s">
        <v>1019</v>
      </c>
    </row>
    <row r="229" spans="1:21" s="48" customFormat="1" x14ac:dyDescent="0.3">
      <c r="A229" s="47" t="s">
        <v>150</v>
      </c>
      <c r="B229" s="48" t="s">
        <v>192</v>
      </c>
      <c r="C229" s="48" t="s">
        <v>193</v>
      </c>
      <c r="D229" s="48" t="s">
        <v>14</v>
      </c>
      <c r="E229" s="48">
        <v>31</v>
      </c>
      <c r="F229" s="48">
        <v>17</v>
      </c>
      <c r="G229" s="48">
        <v>13</v>
      </c>
      <c r="H229" s="48">
        <v>2</v>
      </c>
      <c r="I229" s="48">
        <v>13702</v>
      </c>
      <c r="K229" s="49" t="s">
        <v>1019</v>
      </c>
      <c r="L229" s="49" t="s">
        <v>19</v>
      </c>
      <c r="M229" s="49" t="s">
        <v>19</v>
      </c>
      <c r="N229" s="49" t="s">
        <v>19</v>
      </c>
      <c r="O229" s="49" t="s">
        <v>19</v>
      </c>
      <c r="P229" s="49" t="s">
        <v>1022</v>
      </c>
      <c r="Q229" s="49" t="s">
        <v>1021</v>
      </c>
      <c r="R229" s="49" t="s">
        <v>19</v>
      </c>
      <c r="S229" s="49" t="s">
        <v>19</v>
      </c>
      <c r="T229" s="49" t="s">
        <v>19</v>
      </c>
      <c r="U229" s="49" t="s">
        <v>1020</v>
      </c>
    </row>
    <row r="230" spans="1:21" s="48" customFormat="1" x14ac:dyDescent="0.3">
      <c r="A230" s="47" t="s">
        <v>150</v>
      </c>
      <c r="B230" s="48" t="s">
        <v>196</v>
      </c>
      <c r="C230" s="48" t="s">
        <v>197</v>
      </c>
      <c r="D230" s="48" t="s">
        <v>14</v>
      </c>
      <c r="E230" s="48">
        <v>19</v>
      </c>
      <c r="F230" s="48">
        <v>17</v>
      </c>
      <c r="G230" s="48">
        <v>23</v>
      </c>
      <c r="H230" s="48">
        <v>7</v>
      </c>
      <c r="I230" s="48">
        <v>52003</v>
      </c>
      <c r="K230" s="49" t="s">
        <v>19</v>
      </c>
      <c r="L230" s="49" t="s">
        <v>19</v>
      </c>
      <c r="M230" s="49" t="s">
        <v>19</v>
      </c>
      <c r="N230" s="49" t="s">
        <v>1019</v>
      </c>
      <c r="O230" s="49" t="s">
        <v>19</v>
      </c>
      <c r="P230" s="49" t="s">
        <v>19</v>
      </c>
      <c r="Q230" s="49" t="s">
        <v>1021</v>
      </c>
      <c r="R230" s="49" t="s">
        <v>1020</v>
      </c>
      <c r="S230" s="49" t="s">
        <v>1022</v>
      </c>
      <c r="T230" s="49" t="s">
        <v>19</v>
      </c>
      <c r="U230" s="49" t="s">
        <v>19</v>
      </c>
    </row>
    <row r="231" spans="1:21" s="48" customFormat="1" x14ac:dyDescent="0.3">
      <c r="A231" s="47" t="s">
        <v>150</v>
      </c>
      <c r="B231" s="48" t="s">
        <v>127</v>
      </c>
      <c r="C231" s="48" t="s">
        <v>201</v>
      </c>
      <c r="D231" s="48" t="s">
        <v>14</v>
      </c>
      <c r="E231" s="48">
        <v>17</v>
      </c>
      <c r="F231" s="48">
        <v>23</v>
      </c>
      <c r="G231" s="48">
        <v>31</v>
      </c>
      <c r="H231" s="48">
        <v>7</v>
      </c>
      <c r="I231" s="48">
        <v>84847</v>
      </c>
      <c r="K231" s="49" t="s">
        <v>19</v>
      </c>
      <c r="L231" s="49" t="s">
        <v>19</v>
      </c>
      <c r="M231" s="49" t="s">
        <v>19</v>
      </c>
      <c r="N231" s="49" t="s">
        <v>1021</v>
      </c>
      <c r="O231" s="49" t="s">
        <v>19</v>
      </c>
      <c r="P231" s="49" t="s">
        <v>19</v>
      </c>
      <c r="Q231" s="49" t="s">
        <v>1022</v>
      </c>
      <c r="R231" s="49" t="s">
        <v>19</v>
      </c>
      <c r="S231" s="49" t="s">
        <v>1020</v>
      </c>
      <c r="T231" s="49" t="s">
        <v>19</v>
      </c>
      <c r="U231" s="49" t="s">
        <v>1019</v>
      </c>
    </row>
    <row r="232" spans="1:21" s="48" customFormat="1" x14ac:dyDescent="0.3">
      <c r="A232" s="47" t="s">
        <v>150</v>
      </c>
      <c r="B232" s="48" t="s">
        <v>202</v>
      </c>
      <c r="C232" s="48" t="s">
        <v>203</v>
      </c>
      <c r="D232" s="48" t="s">
        <v>14</v>
      </c>
      <c r="E232" s="48">
        <v>17</v>
      </c>
      <c r="F232" s="48">
        <v>23</v>
      </c>
      <c r="G232" s="48">
        <v>7</v>
      </c>
      <c r="H232" s="48">
        <v>19</v>
      </c>
      <c r="I232" s="48">
        <v>52003</v>
      </c>
      <c r="K232" s="49" t="s">
        <v>19</v>
      </c>
      <c r="L232" s="49" t="s">
        <v>19</v>
      </c>
      <c r="M232" s="49" t="s">
        <v>19</v>
      </c>
      <c r="N232" s="49" t="s">
        <v>1019</v>
      </c>
      <c r="O232" s="49" t="s">
        <v>19</v>
      </c>
      <c r="P232" s="49"/>
      <c r="Q232" s="49" t="s">
        <v>1021</v>
      </c>
      <c r="R232" s="49" t="s">
        <v>1020</v>
      </c>
      <c r="S232" s="49" t="s">
        <v>1022</v>
      </c>
      <c r="T232" s="49" t="s">
        <v>19</v>
      </c>
      <c r="U232" s="49" t="s">
        <v>19</v>
      </c>
    </row>
    <row r="233" spans="1:21" s="48" customFormat="1" x14ac:dyDescent="0.3">
      <c r="A233" s="47" t="s">
        <v>150</v>
      </c>
      <c r="B233" s="48" t="s">
        <v>205</v>
      </c>
      <c r="C233" s="48" t="s">
        <v>206</v>
      </c>
      <c r="D233" s="48" t="s">
        <v>14</v>
      </c>
      <c r="E233" s="48">
        <v>19</v>
      </c>
      <c r="F233" s="48">
        <v>31</v>
      </c>
      <c r="G233" s="48">
        <v>5</v>
      </c>
      <c r="H233" s="48">
        <v>7</v>
      </c>
      <c r="I233" s="48">
        <v>20615</v>
      </c>
      <c r="K233" s="49" t="s">
        <v>19</v>
      </c>
      <c r="L233" s="49" t="s">
        <v>19</v>
      </c>
      <c r="M233" s="49" t="s">
        <v>1021</v>
      </c>
      <c r="N233" s="49" t="s">
        <v>1022</v>
      </c>
      <c r="O233" s="49" t="s">
        <v>19</v>
      </c>
      <c r="P233" s="49" t="s">
        <v>19</v>
      </c>
      <c r="Q233" s="49" t="s">
        <v>19</v>
      </c>
      <c r="R233" s="49" t="s">
        <v>1019</v>
      </c>
      <c r="S233" s="49" t="s">
        <v>19</v>
      </c>
      <c r="T233" s="49" t="s">
        <v>19</v>
      </c>
      <c r="U233" s="49" t="s">
        <v>1020</v>
      </c>
    </row>
    <row r="234" spans="1:21" s="48" customFormat="1" x14ac:dyDescent="0.3">
      <c r="A234" s="47" t="s">
        <v>150</v>
      </c>
      <c r="B234" s="48" t="s">
        <v>207</v>
      </c>
      <c r="C234" s="48" t="s">
        <v>208</v>
      </c>
      <c r="D234" s="48" t="s">
        <v>14</v>
      </c>
      <c r="E234" s="48">
        <v>3</v>
      </c>
      <c r="F234" s="48">
        <v>11</v>
      </c>
      <c r="G234" s="48">
        <v>29</v>
      </c>
      <c r="H234" s="48">
        <v>17</v>
      </c>
      <c r="I234" s="48">
        <v>16269</v>
      </c>
      <c r="K234" s="49" t="s">
        <v>19</v>
      </c>
      <c r="L234" s="49" t="s">
        <v>1021</v>
      </c>
      <c r="M234" s="49" t="s">
        <v>19</v>
      </c>
      <c r="N234" s="49" t="s">
        <v>19</v>
      </c>
      <c r="O234" s="49" t="s">
        <v>1020</v>
      </c>
      <c r="P234" s="49" t="s">
        <v>19</v>
      </c>
      <c r="Q234" s="49" t="s">
        <v>1022</v>
      </c>
      <c r="R234" s="49" t="s">
        <v>19</v>
      </c>
      <c r="S234" s="49" t="s">
        <v>19</v>
      </c>
      <c r="T234" s="49" t="s">
        <v>1019</v>
      </c>
      <c r="U234" s="49" t="s">
        <v>19</v>
      </c>
    </row>
    <row r="235" spans="1:21" s="48" customFormat="1" x14ac:dyDescent="0.3">
      <c r="A235" s="47" t="s">
        <v>150</v>
      </c>
      <c r="B235" s="48" t="s">
        <v>212</v>
      </c>
      <c r="C235" s="48" t="s">
        <v>55</v>
      </c>
      <c r="D235" s="48" t="s">
        <v>14</v>
      </c>
      <c r="E235" s="48">
        <v>31</v>
      </c>
      <c r="F235" s="48">
        <v>5</v>
      </c>
      <c r="G235" s="48">
        <v>2</v>
      </c>
      <c r="H235" s="48">
        <v>29</v>
      </c>
      <c r="I235" s="48">
        <v>8990</v>
      </c>
      <c r="K235" s="49" t="s">
        <v>1020</v>
      </c>
      <c r="L235" s="49" t="s">
        <v>19</v>
      </c>
      <c r="M235" s="49" t="s">
        <v>1021</v>
      </c>
      <c r="N235" s="49" t="s">
        <v>19</v>
      </c>
      <c r="O235" s="49" t="s">
        <v>19</v>
      </c>
      <c r="P235" s="49" t="s">
        <v>19</v>
      </c>
      <c r="Q235" s="49" t="s">
        <v>19</v>
      </c>
      <c r="R235" s="49" t="s">
        <v>19</v>
      </c>
      <c r="S235" s="49" t="s">
        <v>19</v>
      </c>
      <c r="T235" s="49" t="s">
        <v>1019</v>
      </c>
      <c r="U235" s="49" t="s">
        <v>1022</v>
      </c>
    </row>
    <row r="236" spans="1:21" s="48" customFormat="1" x14ac:dyDescent="0.3">
      <c r="A236" s="47" t="s">
        <v>87</v>
      </c>
      <c r="B236" s="48" t="s">
        <v>88</v>
      </c>
      <c r="C236" s="48" t="s">
        <v>89</v>
      </c>
      <c r="D236" s="48" t="s">
        <v>14</v>
      </c>
      <c r="E236" s="48">
        <v>5</v>
      </c>
      <c r="F236" s="48">
        <v>3</v>
      </c>
      <c r="G236" s="48">
        <v>11</v>
      </c>
      <c r="H236" s="48">
        <v>17</v>
      </c>
      <c r="I236" s="48">
        <v>2805</v>
      </c>
      <c r="K236" s="49" t="s">
        <v>19</v>
      </c>
      <c r="L236" s="49" t="s">
        <v>1021</v>
      </c>
      <c r="M236" s="49" t="s">
        <v>1019</v>
      </c>
      <c r="N236" s="49" t="s">
        <v>19</v>
      </c>
      <c r="O236" s="49" t="s">
        <v>1020</v>
      </c>
      <c r="P236" s="49" t="s">
        <v>19</v>
      </c>
      <c r="Q236" s="49" t="s">
        <v>1022</v>
      </c>
      <c r="R236" s="49" t="s">
        <v>19</v>
      </c>
      <c r="S236" s="49" t="s">
        <v>19</v>
      </c>
      <c r="T236" s="49" t="s">
        <v>19</v>
      </c>
      <c r="U236" s="49" t="s">
        <v>19</v>
      </c>
    </row>
    <row r="237" spans="1:21" s="48" customFormat="1" x14ac:dyDescent="0.3">
      <c r="A237" s="47" t="s">
        <v>87</v>
      </c>
      <c r="B237" s="48" t="s">
        <v>92</v>
      </c>
      <c r="C237" s="48" t="s">
        <v>93</v>
      </c>
      <c r="D237" s="48" t="s">
        <v>14</v>
      </c>
      <c r="E237" s="48">
        <v>23</v>
      </c>
      <c r="F237" s="48">
        <v>17</v>
      </c>
      <c r="G237" s="48">
        <v>31</v>
      </c>
      <c r="H237" s="48">
        <v>5</v>
      </c>
      <c r="I237" s="48">
        <v>60605</v>
      </c>
      <c r="K237" s="49" t="s">
        <v>19</v>
      </c>
      <c r="L237" s="49" t="s">
        <v>19</v>
      </c>
      <c r="M237" s="49" t="s">
        <v>1020</v>
      </c>
      <c r="N237" s="49" t="s">
        <v>19</v>
      </c>
      <c r="O237" s="49" t="s">
        <v>19</v>
      </c>
      <c r="P237" s="49" t="s">
        <v>19</v>
      </c>
      <c r="Q237" s="49" t="s">
        <v>1019</v>
      </c>
      <c r="R237" s="49" t="s">
        <v>19</v>
      </c>
      <c r="S237" s="49" t="s">
        <v>1022</v>
      </c>
      <c r="T237" s="49" t="s">
        <v>19</v>
      </c>
      <c r="U237" s="49" t="s">
        <v>1021</v>
      </c>
    </row>
    <row r="238" spans="1:21" s="48" customFormat="1" x14ac:dyDescent="0.3">
      <c r="A238" s="47" t="s">
        <v>87</v>
      </c>
      <c r="B238" s="48" t="s">
        <v>94</v>
      </c>
      <c r="C238" s="48" t="s">
        <v>95</v>
      </c>
      <c r="D238" s="48" t="s">
        <v>14</v>
      </c>
      <c r="E238" s="48">
        <v>2</v>
      </c>
      <c r="F238" s="48">
        <v>29</v>
      </c>
      <c r="G238" s="48">
        <v>3</v>
      </c>
      <c r="H238" s="48">
        <v>31</v>
      </c>
      <c r="I238" s="48">
        <v>5394</v>
      </c>
      <c r="K238" s="49" t="s">
        <v>1020</v>
      </c>
      <c r="L238" s="49" t="s">
        <v>1022</v>
      </c>
      <c r="M238" s="49" t="s">
        <v>19</v>
      </c>
      <c r="N238" s="49" t="s">
        <v>19</v>
      </c>
      <c r="O238" s="49" t="s">
        <v>19</v>
      </c>
      <c r="P238" s="49" t="s">
        <v>19</v>
      </c>
      <c r="Q238" s="49" t="s">
        <v>19</v>
      </c>
      <c r="R238" s="49" t="s">
        <v>19</v>
      </c>
      <c r="S238" s="49" t="s">
        <v>19</v>
      </c>
      <c r="T238" s="49" t="s">
        <v>1019</v>
      </c>
      <c r="U238" s="49" t="s">
        <v>1021</v>
      </c>
    </row>
    <row r="239" spans="1:21" s="48" customFormat="1" x14ac:dyDescent="0.3">
      <c r="A239" s="47" t="s">
        <v>87</v>
      </c>
      <c r="B239" s="48" t="s">
        <v>96</v>
      </c>
      <c r="C239" s="48" t="s">
        <v>97</v>
      </c>
      <c r="D239" s="48" t="s">
        <v>14</v>
      </c>
      <c r="E239" s="48">
        <v>2</v>
      </c>
      <c r="F239" s="48">
        <v>17</v>
      </c>
      <c r="G239" s="48">
        <v>31</v>
      </c>
      <c r="H239" s="48">
        <v>23</v>
      </c>
      <c r="I239" s="48">
        <v>24242</v>
      </c>
      <c r="K239" s="49" t="s">
        <v>1021</v>
      </c>
      <c r="L239" s="49" t="s">
        <v>19</v>
      </c>
      <c r="M239" s="49" t="s">
        <v>19</v>
      </c>
      <c r="N239" s="49" t="s">
        <v>19</v>
      </c>
      <c r="O239" s="49" t="s">
        <v>19</v>
      </c>
      <c r="P239" s="49" t="s">
        <v>19</v>
      </c>
      <c r="Q239" s="49" t="s">
        <v>1019</v>
      </c>
      <c r="R239" s="49" t="s">
        <v>19</v>
      </c>
      <c r="S239" s="49" t="s">
        <v>1020</v>
      </c>
      <c r="T239" s="49" t="s">
        <v>19</v>
      </c>
      <c r="U239" s="49" t="s">
        <v>1022</v>
      </c>
    </row>
    <row r="240" spans="1:21" s="48" customFormat="1" x14ac:dyDescent="0.3">
      <c r="A240" s="47" t="s">
        <v>87</v>
      </c>
      <c r="B240" s="48" t="s">
        <v>98</v>
      </c>
      <c r="C240" s="48" t="s">
        <v>99</v>
      </c>
      <c r="D240" s="48" t="s">
        <v>14</v>
      </c>
      <c r="E240" s="48">
        <v>3</v>
      </c>
      <c r="F240" s="48">
        <v>5</v>
      </c>
      <c r="G240" s="48">
        <v>29</v>
      </c>
      <c r="H240" s="48">
        <v>19</v>
      </c>
      <c r="I240" s="48">
        <v>8265</v>
      </c>
      <c r="K240" s="49" t="s">
        <v>19</v>
      </c>
      <c r="L240" s="49" t="s">
        <v>1022</v>
      </c>
      <c r="M240" s="49" t="s">
        <v>1020</v>
      </c>
      <c r="N240" s="49" t="s">
        <v>19</v>
      </c>
      <c r="O240" s="49" t="s">
        <v>19</v>
      </c>
      <c r="P240" s="49" t="s">
        <v>19</v>
      </c>
      <c r="Q240" s="49" t="s">
        <v>19</v>
      </c>
      <c r="R240" s="49" t="s">
        <v>1021</v>
      </c>
      <c r="S240" s="49" t="s">
        <v>19</v>
      </c>
      <c r="T240" s="49" t="s">
        <v>1019</v>
      </c>
      <c r="U240" s="49" t="s">
        <v>19</v>
      </c>
    </row>
    <row r="241" spans="1:21" s="48" customFormat="1" x14ac:dyDescent="0.3">
      <c r="A241" s="47" t="s">
        <v>87</v>
      </c>
      <c r="B241" s="48" t="s">
        <v>104</v>
      </c>
      <c r="C241" s="48" t="s">
        <v>105</v>
      </c>
      <c r="D241" s="48" t="s">
        <v>14</v>
      </c>
      <c r="E241" s="48">
        <v>2</v>
      </c>
      <c r="F241" s="48">
        <v>31</v>
      </c>
      <c r="G241" s="48">
        <v>3</v>
      </c>
      <c r="H241" s="48">
        <v>7</v>
      </c>
      <c r="I241" s="48">
        <v>1302</v>
      </c>
      <c r="K241" s="49" t="s">
        <v>1021</v>
      </c>
      <c r="L241" s="49" t="s">
        <v>1020</v>
      </c>
      <c r="M241" s="49" t="s">
        <v>19</v>
      </c>
      <c r="N241" s="49" t="s">
        <v>1019</v>
      </c>
      <c r="O241" s="49" t="s">
        <v>19</v>
      </c>
      <c r="P241" s="49" t="s">
        <v>19</v>
      </c>
      <c r="Q241" s="49" t="s">
        <v>19</v>
      </c>
      <c r="R241" s="49" t="s">
        <v>19</v>
      </c>
      <c r="S241" s="49" t="s">
        <v>19</v>
      </c>
      <c r="T241" s="49" t="s">
        <v>19</v>
      </c>
      <c r="U241" s="49" t="s">
        <v>1022</v>
      </c>
    </row>
    <row r="242" spans="1:21" s="48" customFormat="1" x14ac:dyDescent="0.3">
      <c r="A242" s="47" t="s">
        <v>87</v>
      </c>
      <c r="B242" s="48" t="s">
        <v>106</v>
      </c>
      <c r="C242" s="48" t="s">
        <v>107</v>
      </c>
      <c r="D242" s="48" t="s">
        <v>14</v>
      </c>
      <c r="E242" s="48">
        <v>17</v>
      </c>
      <c r="F242" s="48">
        <v>19</v>
      </c>
      <c r="G242" s="48">
        <v>23</v>
      </c>
      <c r="H242" s="48">
        <v>29</v>
      </c>
      <c r="I242" s="48">
        <v>215441</v>
      </c>
      <c r="K242" s="49" t="s">
        <v>19</v>
      </c>
      <c r="L242" s="49" t="s">
        <v>19</v>
      </c>
      <c r="M242" s="49" t="s">
        <v>19</v>
      </c>
      <c r="N242" s="49" t="s">
        <v>19</v>
      </c>
      <c r="O242" s="49" t="s">
        <v>19</v>
      </c>
      <c r="P242" s="49" t="s">
        <v>19</v>
      </c>
      <c r="Q242" s="49" t="s">
        <v>1019</v>
      </c>
      <c r="R242" s="49" t="s">
        <v>1021</v>
      </c>
      <c r="S242" s="49" t="s">
        <v>1022</v>
      </c>
      <c r="T242" s="49" t="s">
        <v>1020</v>
      </c>
      <c r="U242" s="49" t="s">
        <v>19</v>
      </c>
    </row>
    <row r="243" spans="1:21" s="48" customFormat="1" x14ac:dyDescent="0.3">
      <c r="A243" s="47" t="s">
        <v>87</v>
      </c>
      <c r="B243" s="48" t="s">
        <v>108</v>
      </c>
      <c r="C243" s="48" t="s">
        <v>109</v>
      </c>
      <c r="D243" s="48" t="s">
        <v>14</v>
      </c>
      <c r="E243" s="48">
        <v>13</v>
      </c>
      <c r="F243" s="48">
        <v>31</v>
      </c>
      <c r="G243" s="48">
        <v>3</v>
      </c>
      <c r="H243" s="48">
        <v>29</v>
      </c>
      <c r="I243" s="48">
        <v>35061</v>
      </c>
      <c r="K243" s="49" t="s">
        <v>19</v>
      </c>
      <c r="L243" s="49" t="s">
        <v>1022</v>
      </c>
      <c r="M243" s="49" t="s">
        <v>19</v>
      </c>
      <c r="N243" s="49" t="s">
        <v>19</v>
      </c>
      <c r="O243" s="49" t="s">
        <v>19</v>
      </c>
      <c r="P243" s="49" t="s">
        <v>1019</v>
      </c>
      <c r="Q243" s="49" t="s">
        <v>19</v>
      </c>
      <c r="R243" s="49" t="s">
        <v>19</v>
      </c>
      <c r="S243" s="49" t="s">
        <v>19</v>
      </c>
      <c r="T243" s="49" t="s">
        <v>1020</v>
      </c>
      <c r="U243" s="49" t="s">
        <v>1021</v>
      </c>
    </row>
    <row r="244" spans="1:21" s="48" customFormat="1" x14ac:dyDescent="0.3">
      <c r="A244" s="47" t="s">
        <v>87</v>
      </c>
      <c r="B244" s="48" t="s">
        <v>112</v>
      </c>
      <c r="C244" s="48" t="s">
        <v>113</v>
      </c>
      <c r="D244" s="48" t="s">
        <v>14</v>
      </c>
      <c r="E244" s="48">
        <v>29</v>
      </c>
      <c r="F244" s="48">
        <v>17</v>
      </c>
      <c r="G244" s="48">
        <v>13</v>
      </c>
      <c r="H244" s="48">
        <v>3</v>
      </c>
      <c r="I244" s="48">
        <v>19227</v>
      </c>
      <c r="K244" s="49" t="s">
        <v>19</v>
      </c>
      <c r="L244" s="49" t="s">
        <v>1022</v>
      </c>
      <c r="M244" s="49" t="s">
        <v>19</v>
      </c>
      <c r="N244" s="49" t="s">
        <v>19</v>
      </c>
      <c r="O244" s="49" t="s">
        <v>19</v>
      </c>
      <c r="P244" s="49" t="s">
        <v>1019</v>
      </c>
      <c r="Q244" s="49" t="s">
        <v>1020</v>
      </c>
      <c r="R244" s="49" t="s">
        <v>19</v>
      </c>
      <c r="S244" s="49" t="s">
        <v>19</v>
      </c>
      <c r="T244" s="49" t="s">
        <v>1021</v>
      </c>
      <c r="U244" s="49" t="s">
        <v>19</v>
      </c>
    </row>
    <row r="245" spans="1:21" s="48" customFormat="1" ht="13.5" customHeight="1" x14ac:dyDescent="0.3">
      <c r="A245" s="47" t="s">
        <v>87</v>
      </c>
      <c r="B245" s="48" t="s">
        <v>114</v>
      </c>
      <c r="C245" s="48" t="s">
        <v>99</v>
      </c>
      <c r="D245" s="48" t="s">
        <v>14</v>
      </c>
      <c r="E245" s="48">
        <v>17</v>
      </c>
      <c r="F245" s="48">
        <v>31</v>
      </c>
      <c r="G245" s="48">
        <v>2</v>
      </c>
      <c r="H245" s="48">
        <v>13</v>
      </c>
      <c r="I245" s="48">
        <v>13702</v>
      </c>
      <c r="K245" s="49" t="s">
        <v>1019</v>
      </c>
      <c r="L245" s="49" t="s">
        <v>19</v>
      </c>
      <c r="M245" s="49" t="s">
        <v>19</v>
      </c>
      <c r="N245" s="49" t="s">
        <v>19</v>
      </c>
      <c r="O245" s="49" t="s">
        <v>19</v>
      </c>
      <c r="P245" s="49" t="s">
        <v>1022</v>
      </c>
      <c r="Q245" s="49" t="s">
        <v>1021</v>
      </c>
      <c r="R245" s="49" t="s">
        <v>19</v>
      </c>
      <c r="S245" s="49" t="s">
        <v>19</v>
      </c>
      <c r="T245" s="49" t="s">
        <v>19</v>
      </c>
      <c r="U245" s="49" t="s">
        <v>1020</v>
      </c>
    </row>
    <row r="246" spans="1:21" s="48" customFormat="1" x14ac:dyDescent="0.3">
      <c r="A246" s="47" t="s">
        <v>87</v>
      </c>
      <c r="B246" s="48" t="s">
        <v>115</v>
      </c>
      <c r="C246" s="48" t="s">
        <v>116</v>
      </c>
      <c r="D246" s="48" t="s">
        <v>14</v>
      </c>
      <c r="E246" s="48">
        <v>17</v>
      </c>
      <c r="F246" s="48">
        <v>5</v>
      </c>
      <c r="G246" s="48">
        <v>31</v>
      </c>
      <c r="H246" s="48">
        <v>19</v>
      </c>
      <c r="I246" s="48">
        <v>50065</v>
      </c>
      <c r="K246" s="49" t="s">
        <v>19</v>
      </c>
      <c r="L246" s="49" t="s">
        <v>19</v>
      </c>
      <c r="M246" s="49" t="s">
        <v>1021</v>
      </c>
      <c r="N246" s="49" t="s">
        <v>19</v>
      </c>
      <c r="O246" s="49" t="s">
        <v>19</v>
      </c>
      <c r="P246" s="49" t="s">
        <v>19</v>
      </c>
      <c r="Q246" s="49" t="s">
        <v>1020</v>
      </c>
      <c r="S246" s="49" t="s">
        <v>1019</v>
      </c>
      <c r="T246" s="49" t="s">
        <v>19</v>
      </c>
      <c r="U246" s="49" t="s">
        <v>1022</v>
      </c>
    </row>
    <row r="247" spans="1:21" s="48" customFormat="1" x14ac:dyDescent="0.3">
      <c r="A247" s="47" t="s">
        <v>87</v>
      </c>
      <c r="B247" s="48" t="s">
        <v>117</v>
      </c>
      <c r="C247" s="48" t="s">
        <v>118</v>
      </c>
      <c r="D247" s="48" t="s">
        <v>14</v>
      </c>
      <c r="E247" s="48">
        <v>17</v>
      </c>
      <c r="F247" s="48">
        <v>23</v>
      </c>
      <c r="G247" s="48">
        <v>31</v>
      </c>
      <c r="H247" s="48">
        <v>19</v>
      </c>
      <c r="I247" s="48">
        <v>230299</v>
      </c>
      <c r="K247" s="49" t="s">
        <v>19</v>
      </c>
      <c r="L247" s="49" t="s">
        <v>19</v>
      </c>
      <c r="M247" s="49" t="s">
        <v>19</v>
      </c>
      <c r="N247" s="49" t="s">
        <v>19</v>
      </c>
      <c r="O247" s="49" t="s">
        <v>19</v>
      </c>
      <c r="P247" s="49" t="s">
        <v>19</v>
      </c>
      <c r="Q247" s="49" t="s">
        <v>1022</v>
      </c>
      <c r="R247" s="49" t="s">
        <v>1020</v>
      </c>
      <c r="S247" s="49" t="s">
        <v>1019</v>
      </c>
      <c r="T247" s="49" t="s">
        <v>19</v>
      </c>
      <c r="U247" s="49" t="s">
        <v>1021</v>
      </c>
    </row>
    <row r="248" spans="1:21" s="48" customFormat="1" x14ac:dyDescent="0.3">
      <c r="A248" s="47" t="s">
        <v>87</v>
      </c>
      <c r="B248" s="48" t="s">
        <v>121</v>
      </c>
      <c r="C248" s="48" t="s">
        <v>122</v>
      </c>
      <c r="D248" s="48" t="s">
        <v>14</v>
      </c>
      <c r="E248" s="48">
        <v>17</v>
      </c>
      <c r="F248" s="48">
        <v>23</v>
      </c>
      <c r="G248" s="48">
        <v>31</v>
      </c>
      <c r="H248" s="48">
        <v>2</v>
      </c>
      <c r="I248" s="48">
        <v>24242</v>
      </c>
      <c r="K248" s="49" t="s">
        <v>1020</v>
      </c>
      <c r="L248" s="49" t="s">
        <v>19</v>
      </c>
      <c r="M248" s="49" t="s">
        <v>19</v>
      </c>
      <c r="N248" s="49" t="s">
        <v>19</v>
      </c>
      <c r="O248" s="49" t="s">
        <v>19</v>
      </c>
      <c r="P248" s="49" t="s">
        <v>19</v>
      </c>
      <c r="Q248" s="49" t="s">
        <v>1019</v>
      </c>
      <c r="R248" s="49" t="s">
        <v>19</v>
      </c>
      <c r="S248" s="49" t="s">
        <v>1021</v>
      </c>
      <c r="T248" s="49" t="s">
        <v>19</v>
      </c>
      <c r="U248" s="49" t="s">
        <v>1022</v>
      </c>
    </row>
    <row r="249" spans="1:21" s="48" customFormat="1" x14ac:dyDescent="0.3">
      <c r="A249" s="47" t="s">
        <v>87</v>
      </c>
      <c r="B249" s="48" t="s">
        <v>123</v>
      </c>
      <c r="C249" s="48" t="s">
        <v>124</v>
      </c>
      <c r="D249" s="48" t="s">
        <v>14</v>
      </c>
      <c r="E249" s="48">
        <v>3</v>
      </c>
      <c r="F249" s="48">
        <v>31</v>
      </c>
      <c r="G249" s="48">
        <v>13</v>
      </c>
      <c r="H249" s="48">
        <v>1</v>
      </c>
      <c r="I249" s="48">
        <v>1209</v>
      </c>
      <c r="K249" s="49" t="s">
        <v>19</v>
      </c>
      <c r="L249" s="49" t="s">
        <v>1022</v>
      </c>
      <c r="M249" s="49" t="s">
        <v>19</v>
      </c>
      <c r="N249" s="49" t="s">
        <v>19</v>
      </c>
      <c r="O249" s="49" t="s">
        <v>19</v>
      </c>
      <c r="P249" s="49" t="s">
        <v>1019</v>
      </c>
      <c r="Q249" s="49" t="s">
        <v>19</v>
      </c>
      <c r="R249" s="49" t="s">
        <v>19</v>
      </c>
      <c r="S249" s="49" t="s">
        <v>19</v>
      </c>
      <c r="T249" s="49" t="s">
        <v>19</v>
      </c>
      <c r="U249" s="49" t="s">
        <v>1021</v>
      </c>
    </row>
    <row r="250" spans="1:21" s="48" customFormat="1" x14ac:dyDescent="0.3">
      <c r="A250" s="47" t="s">
        <v>87</v>
      </c>
      <c r="B250" s="48" t="s">
        <v>127</v>
      </c>
      <c r="C250" s="48" t="s">
        <v>128</v>
      </c>
      <c r="D250" s="48" t="s">
        <v>14</v>
      </c>
      <c r="E250" s="48">
        <v>29</v>
      </c>
      <c r="F250" s="48">
        <v>3</v>
      </c>
      <c r="G250" s="48">
        <v>5</v>
      </c>
      <c r="H250" s="48">
        <v>11</v>
      </c>
      <c r="I250" s="48">
        <v>4785</v>
      </c>
      <c r="K250" s="49" t="s">
        <v>19</v>
      </c>
      <c r="L250" s="49" t="s">
        <v>1019</v>
      </c>
      <c r="M250" s="49" t="s">
        <v>1020</v>
      </c>
      <c r="N250" s="49" t="s">
        <v>19</v>
      </c>
      <c r="O250" s="49" t="s">
        <v>1021</v>
      </c>
      <c r="P250" s="49" t="s">
        <v>19</v>
      </c>
      <c r="Q250" s="49" t="s">
        <v>19</v>
      </c>
      <c r="R250" s="49" t="s">
        <v>19</v>
      </c>
      <c r="S250" s="49" t="s">
        <v>19</v>
      </c>
      <c r="T250" s="49" t="s">
        <v>1022</v>
      </c>
      <c r="U250" s="49" t="s">
        <v>19</v>
      </c>
    </row>
    <row r="251" spans="1:21" s="48" customFormat="1" x14ac:dyDescent="0.3">
      <c r="A251" s="47" t="s">
        <v>87</v>
      </c>
      <c r="B251" s="48" t="s">
        <v>130</v>
      </c>
      <c r="C251" s="48" t="s">
        <v>131</v>
      </c>
      <c r="D251" s="48" t="s">
        <v>14</v>
      </c>
      <c r="E251" s="48">
        <v>17</v>
      </c>
      <c r="F251" s="48">
        <v>23</v>
      </c>
      <c r="G251" s="48">
        <v>31</v>
      </c>
      <c r="H251" s="48">
        <v>29</v>
      </c>
      <c r="I251" s="48">
        <v>351509</v>
      </c>
      <c r="K251" s="49" t="s">
        <v>19</v>
      </c>
      <c r="L251" s="49" t="s">
        <v>19</v>
      </c>
      <c r="M251" s="49" t="s">
        <v>19</v>
      </c>
      <c r="N251" s="49" t="s">
        <v>19</v>
      </c>
      <c r="O251" s="49" t="s">
        <v>19</v>
      </c>
      <c r="P251" s="49" t="s">
        <v>19</v>
      </c>
      <c r="Q251" s="49" t="s">
        <v>1021</v>
      </c>
      <c r="R251" s="49" t="s">
        <v>19</v>
      </c>
      <c r="S251" s="49" t="s">
        <v>1020</v>
      </c>
      <c r="T251" s="49" t="s">
        <v>1022</v>
      </c>
      <c r="U251" s="49" t="s">
        <v>1019</v>
      </c>
    </row>
    <row r="252" spans="1:21" s="48" customFormat="1" x14ac:dyDescent="0.3">
      <c r="A252" s="47" t="s">
        <v>87</v>
      </c>
      <c r="B252" s="48" t="s">
        <v>132</v>
      </c>
      <c r="C252" s="48" t="s">
        <v>133</v>
      </c>
      <c r="D252" s="48" t="s">
        <v>14</v>
      </c>
      <c r="E252" s="48">
        <v>17</v>
      </c>
      <c r="F252" s="48">
        <v>23</v>
      </c>
      <c r="G252" s="48">
        <v>31</v>
      </c>
      <c r="H252" s="48">
        <v>13</v>
      </c>
      <c r="I252" s="48">
        <v>157573</v>
      </c>
      <c r="K252" s="49" t="s">
        <v>19</v>
      </c>
      <c r="L252" s="49" t="s">
        <v>19</v>
      </c>
      <c r="M252" s="49" t="s">
        <v>19</v>
      </c>
      <c r="N252" s="49"/>
      <c r="O252" s="49" t="s">
        <v>19</v>
      </c>
      <c r="P252" s="49" t="s">
        <v>1022</v>
      </c>
      <c r="Q252" s="49" t="s">
        <v>1019</v>
      </c>
      <c r="R252" s="49" t="s">
        <v>19</v>
      </c>
      <c r="S252" s="49" t="s">
        <v>1021</v>
      </c>
      <c r="T252" s="49" t="s">
        <v>19</v>
      </c>
      <c r="U252" s="49" t="s">
        <v>1020</v>
      </c>
    </row>
    <row r="253" spans="1:21" s="48" customFormat="1" x14ac:dyDescent="0.3">
      <c r="A253" s="47" t="s">
        <v>87</v>
      </c>
      <c r="B253" s="48" t="s">
        <v>134</v>
      </c>
      <c r="C253" s="48" t="s">
        <v>135</v>
      </c>
      <c r="D253" s="48" t="s">
        <v>14</v>
      </c>
      <c r="E253" s="48">
        <v>17</v>
      </c>
      <c r="F253" s="48">
        <v>29</v>
      </c>
      <c r="G253" s="48">
        <v>3</v>
      </c>
      <c r="H253" s="48">
        <v>5</v>
      </c>
      <c r="I253" s="48">
        <v>7395</v>
      </c>
      <c r="K253" s="49" t="s">
        <v>19</v>
      </c>
      <c r="L253" s="49" t="s">
        <v>1022</v>
      </c>
      <c r="M253" s="49" t="s">
        <v>1020</v>
      </c>
      <c r="N253" s="49" t="s">
        <v>19</v>
      </c>
      <c r="O253" s="49" t="s">
        <v>19</v>
      </c>
      <c r="P253" s="49" t="s">
        <v>19</v>
      </c>
      <c r="Q253" s="49" t="s">
        <v>1019</v>
      </c>
      <c r="R253" s="49" t="s">
        <v>19</v>
      </c>
      <c r="S253" s="49" t="s">
        <v>19</v>
      </c>
      <c r="T253" s="49" t="s">
        <v>1021</v>
      </c>
      <c r="U253" s="49" t="s">
        <v>19</v>
      </c>
    </row>
    <row r="254" spans="1:21" s="48" customFormat="1" x14ac:dyDescent="0.3">
      <c r="A254" s="47" t="s">
        <v>87</v>
      </c>
      <c r="B254" s="48" t="s">
        <v>136</v>
      </c>
      <c r="C254" s="48" t="s">
        <v>137</v>
      </c>
      <c r="D254" s="48" t="s">
        <v>14</v>
      </c>
      <c r="E254" s="48">
        <v>17</v>
      </c>
      <c r="F254" s="48">
        <v>23</v>
      </c>
      <c r="G254" s="48">
        <v>31</v>
      </c>
      <c r="H254" s="48">
        <v>19</v>
      </c>
      <c r="I254" s="48">
        <v>230299</v>
      </c>
      <c r="K254" s="49" t="s">
        <v>19</v>
      </c>
      <c r="L254" s="49" t="s">
        <v>19</v>
      </c>
      <c r="M254" s="49" t="s">
        <v>19</v>
      </c>
      <c r="N254" s="49" t="s">
        <v>19</v>
      </c>
      <c r="O254" s="49" t="s">
        <v>19</v>
      </c>
      <c r="P254" s="49" t="s">
        <v>19</v>
      </c>
      <c r="Q254" s="49" t="s">
        <v>1022</v>
      </c>
      <c r="R254" s="49" t="s">
        <v>1020</v>
      </c>
      <c r="S254" s="49" t="s">
        <v>1019</v>
      </c>
      <c r="T254" s="49" t="s">
        <v>19</v>
      </c>
      <c r="U254" s="49" t="s">
        <v>1021</v>
      </c>
    </row>
    <row r="255" spans="1:21" s="48" customFormat="1" x14ac:dyDescent="0.3">
      <c r="A255" s="47" t="s">
        <v>87</v>
      </c>
      <c r="B255" s="48" t="s">
        <v>139</v>
      </c>
      <c r="C255" s="48" t="s">
        <v>140</v>
      </c>
      <c r="D255" s="48" t="s">
        <v>14</v>
      </c>
      <c r="E255" s="48">
        <v>7</v>
      </c>
      <c r="F255" s="48">
        <v>5</v>
      </c>
      <c r="G255" s="48">
        <v>29</v>
      </c>
      <c r="H255" s="48">
        <v>3</v>
      </c>
      <c r="I255" s="48">
        <v>3045</v>
      </c>
      <c r="K255" s="49" t="s">
        <v>19</v>
      </c>
      <c r="L255" s="49" t="s">
        <v>1020</v>
      </c>
      <c r="M255" s="49" t="s">
        <v>1019</v>
      </c>
      <c r="N255" s="49" t="s">
        <v>1022</v>
      </c>
      <c r="O255" s="49" t="s">
        <v>19</v>
      </c>
      <c r="P255" s="49" t="s">
        <v>19</v>
      </c>
      <c r="Q255" s="49" t="s">
        <v>19</v>
      </c>
      <c r="R255" s="49" t="s">
        <v>19</v>
      </c>
      <c r="S255" s="49" t="s">
        <v>19</v>
      </c>
      <c r="T255" s="49" t="s">
        <v>1021</v>
      </c>
      <c r="U255" s="49" t="s">
        <v>19</v>
      </c>
    </row>
    <row r="256" spans="1:21" s="48" customFormat="1" x14ac:dyDescent="0.3">
      <c r="A256" s="47" t="s">
        <v>87</v>
      </c>
      <c r="B256" s="48" t="s">
        <v>141</v>
      </c>
      <c r="C256" s="48" t="s">
        <v>142</v>
      </c>
      <c r="D256" s="48" t="s">
        <v>14</v>
      </c>
      <c r="E256" s="48">
        <v>7</v>
      </c>
      <c r="F256" s="48">
        <v>17</v>
      </c>
      <c r="G256" s="48">
        <v>2</v>
      </c>
      <c r="H256" s="48">
        <v>19</v>
      </c>
      <c r="I256" s="48">
        <v>4522</v>
      </c>
      <c r="K256" s="49" t="s">
        <v>1019</v>
      </c>
      <c r="L256" s="49" t="s">
        <v>19</v>
      </c>
      <c r="M256" s="49" t="s">
        <v>19</v>
      </c>
      <c r="N256" s="49" t="s">
        <v>1021</v>
      </c>
      <c r="O256" s="49" t="s">
        <v>19</v>
      </c>
      <c r="P256" s="49" t="s">
        <v>19</v>
      </c>
      <c r="Q256" s="49" t="s">
        <v>1022</v>
      </c>
      <c r="R256" s="49" t="s">
        <v>1020</v>
      </c>
      <c r="S256" s="49" t="s">
        <v>19</v>
      </c>
      <c r="T256" s="49" t="s">
        <v>19</v>
      </c>
      <c r="U256" s="49" t="s">
        <v>19</v>
      </c>
    </row>
    <row r="257" spans="1:21" s="48" customFormat="1" x14ac:dyDescent="0.3">
      <c r="A257" s="47" t="s">
        <v>87</v>
      </c>
      <c r="B257" s="48" t="s">
        <v>143</v>
      </c>
      <c r="C257" s="48" t="s">
        <v>21</v>
      </c>
      <c r="D257" s="48" t="s">
        <v>14</v>
      </c>
      <c r="E257" s="48">
        <v>7</v>
      </c>
      <c r="F257" s="48">
        <v>2</v>
      </c>
      <c r="G257" s="48">
        <v>5</v>
      </c>
      <c r="H257" s="48">
        <v>29</v>
      </c>
      <c r="I257" s="48">
        <v>2030</v>
      </c>
      <c r="K257" s="49" t="s">
        <v>1019</v>
      </c>
      <c r="L257" s="49" t="s">
        <v>19</v>
      </c>
      <c r="M257" s="49" t="s">
        <v>1020</v>
      </c>
      <c r="N257" s="49" t="s">
        <v>1021</v>
      </c>
      <c r="O257" s="49" t="s">
        <v>19</v>
      </c>
      <c r="P257" s="49" t="s">
        <v>19</v>
      </c>
      <c r="Q257" s="49" t="s">
        <v>19</v>
      </c>
      <c r="R257" s="49" t="s">
        <v>19</v>
      </c>
      <c r="S257" s="49" t="s">
        <v>19</v>
      </c>
      <c r="T257" s="49" t="s">
        <v>1022</v>
      </c>
      <c r="U257" s="49" t="s">
        <v>19</v>
      </c>
    </row>
    <row r="258" spans="1:21" s="48" customFormat="1" x14ac:dyDescent="0.3">
      <c r="A258" s="47" t="s">
        <v>87</v>
      </c>
      <c r="B258" s="48" t="s">
        <v>148</v>
      </c>
      <c r="C258" s="48" t="s">
        <v>149</v>
      </c>
      <c r="D258" s="48" t="s">
        <v>14</v>
      </c>
      <c r="E258" s="48">
        <v>3</v>
      </c>
      <c r="F258" s="48">
        <v>29</v>
      </c>
      <c r="G258" s="48">
        <v>31</v>
      </c>
      <c r="H258" s="48">
        <v>19</v>
      </c>
      <c r="I258" s="48">
        <v>51243</v>
      </c>
      <c r="K258" s="49" t="s">
        <v>19</v>
      </c>
      <c r="L258" s="49" t="s">
        <v>1021</v>
      </c>
      <c r="M258" s="49" t="s">
        <v>19</v>
      </c>
      <c r="N258" s="49" t="s">
        <v>19</v>
      </c>
      <c r="O258" s="49" t="s">
        <v>19</v>
      </c>
      <c r="P258" s="49" t="s">
        <v>19</v>
      </c>
      <c r="Q258" s="49" t="s">
        <v>19</v>
      </c>
      <c r="R258" s="49" t="s">
        <v>1019</v>
      </c>
      <c r="S258" s="49" t="s">
        <v>19</v>
      </c>
      <c r="T258" s="49" t="s">
        <v>1022</v>
      </c>
      <c r="U258" s="49" t="s">
        <v>1020</v>
      </c>
    </row>
    <row r="259" spans="1:21" s="48" customFormat="1" x14ac:dyDescent="0.3">
      <c r="A259" s="47" t="s">
        <v>502</v>
      </c>
      <c r="B259" s="48" t="s">
        <v>503</v>
      </c>
      <c r="C259" s="48" t="s">
        <v>322</v>
      </c>
      <c r="D259" s="48" t="s">
        <v>14</v>
      </c>
      <c r="E259" s="48">
        <v>11</v>
      </c>
      <c r="F259" s="48">
        <v>3</v>
      </c>
      <c r="G259" s="48">
        <v>5</v>
      </c>
      <c r="H259" s="48">
        <v>19</v>
      </c>
      <c r="I259" s="48">
        <v>3135</v>
      </c>
      <c r="K259" s="49" t="s">
        <v>19</v>
      </c>
      <c r="L259" s="49" t="s">
        <v>1019</v>
      </c>
      <c r="M259" s="49" t="s">
        <v>1022</v>
      </c>
      <c r="N259" s="49" t="s">
        <v>19</v>
      </c>
      <c r="O259" s="49" t="s">
        <v>1020</v>
      </c>
      <c r="P259" s="49" t="s">
        <v>19</v>
      </c>
      <c r="Q259" s="49" t="s">
        <v>19</v>
      </c>
      <c r="R259" s="49" t="s">
        <v>1021</v>
      </c>
      <c r="S259" s="49" t="s">
        <v>19</v>
      </c>
      <c r="T259" s="49" t="s">
        <v>19</v>
      </c>
      <c r="U259" s="49" t="s">
        <v>19</v>
      </c>
    </row>
    <row r="260" spans="1:21" s="48" customFormat="1" x14ac:dyDescent="0.3">
      <c r="A260" s="47" t="s">
        <v>502</v>
      </c>
      <c r="B260" s="48" t="s">
        <v>504</v>
      </c>
      <c r="C260" s="48" t="s">
        <v>243</v>
      </c>
      <c r="D260" s="48" t="s">
        <v>14</v>
      </c>
      <c r="E260" s="48">
        <v>29</v>
      </c>
      <c r="F260" s="48">
        <v>3</v>
      </c>
      <c r="G260" s="48">
        <v>5</v>
      </c>
      <c r="H260" s="48">
        <v>23</v>
      </c>
      <c r="I260" s="48">
        <v>10005</v>
      </c>
      <c r="K260" s="49" t="s">
        <v>19</v>
      </c>
      <c r="L260" s="49" t="s">
        <v>1020</v>
      </c>
      <c r="M260" s="49" t="s">
        <v>1022</v>
      </c>
      <c r="N260" s="49" t="s">
        <v>19</v>
      </c>
      <c r="O260" s="49" t="s">
        <v>19</v>
      </c>
      <c r="P260" s="49" t="s">
        <v>19</v>
      </c>
      <c r="Q260" s="49" t="s">
        <v>19</v>
      </c>
      <c r="R260" s="49" t="s">
        <v>19</v>
      </c>
      <c r="S260" s="49" t="s">
        <v>1021</v>
      </c>
      <c r="T260" s="49" t="s">
        <v>1019</v>
      </c>
      <c r="U260" s="49" t="s">
        <v>19</v>
      </c>
    </row>
    <row r="261" spans="1:21" s="48" customFormat="1" x14ac:dyDescent="0.3">
      <c r="A261" s="47">
        <v>211</v>
      </c>
      <c r="B261" s="48" t="s">
        <v>977</v>
      </c>
      <c r="C261" s="48" t="s">
        <v>978</v>
      </c>
      <c r="D261" s="48" t="s">
        <v>14</v>
      </c>
      <c r="E261" s="48">
        <v>13</v>
      </c>
      <c r="F261" s="48">
        <v>5</v>
      </c>
      <c r="G261" s="48">
        <v>3</v>
      </c>
      <c r="H261" s="48">
        <v>29</v>
      </c>
      <c r="I261" s="48">
        <v>5655</v>
      </c>
      <c r="K261" s="49" t="s">
        <v>19</v>
      </c>
      <c r="L261" s="49" t="s">
        <v>1020</v>
      </c>
      <c r="M261" s="49" t="s">
        <v>1021</v>
      </c>
      <c r="N261" s="49"/>
      <c r="O261" s="49" t="s">
        <v>19</v>
      </c>
      <c r="P261" s="49" t="s">
        <v>1019</v>
      </c>
      <c r="Q261" s="49" t="s">
        <v>19</v>
      </c>
      <c r="R261" s="49" t="s">
        <v>19</v>
      </c>
      <c r="S261" s="49" t="s">
        <v>19</v>
      </c>
      <c r="T261" s="49" t="s">
        <v>1022</v>
      </c>
      <c r="U261" s="49" t="s">
        <v>19</v>
      </c>
    </row>
    <row r="262" spans="1:21" s="48" customFormat="1" x14ac:dyDescent="0.3">
      <c r="A262" s="47" t="s">
        <v>502</v>
      </c>
      <c r="B262" s="48" t="s">
        <v>505</v>
      </c>
      <c r="C262" s="48" t="s">
        <v>506</v>
      </c>
      <c r="D262" s="48" t="s">
        <v>14</v>
      </c>
      <c r="E262" s="48">
        <v>2</v>
      </c>
      <c r="F262" s="48">
        <v>5</v>
      </c>
      <c r="G262" s="48">
        <v>29</v>
      </c>
      <c r="H262" s="48">
        <v>31</v>
      </c>
      <c r="I262" s="48">
        <v>8990</v>
      </c>
      <c r="K262" s="49" t="s">
        <v>1020</v>
      </c>
      <c r="L262" s="49" t="s">
        <v>19</v>
      </c>
      <c r="M262" s="49" t="s">
        <v>1021</v>
      </c>
      <c r="N262" s="49" t="s">
        <v>19</v>
      </c>
      <c r="O262" s="49" t="s">
        <v>19</v>
      </c>
      <c r="P262" s="49" t="s">
        <v>19</v>
      </c>
      <c r="Q262" s="49" t="s">
        <v>19</v>
      </c>
      <c r="R262" s="49" t="s">
        <v>19</v>
      </c>
      <c r="S262" s="49" t="s">
        <v>19</v>
      </c>
      <c r="T262" s="49" t="s">
        <v>1019</v>
      </c>
      <c r="U262" s="49" t="s">
        <v>1022</v>
      </c>
    </row>
    <row r="263" spans="1:21" s="48" customFormat="1" x14ac:dyDescent="0.3">
      <c r="A263" s="47" t="s">
        <v>502</v>
      </c>
      <c r="B263" s="48" t="s">
        <v>507</v>
      </c>
      <c r="C263" s="48" t="s">
        <v>234</v>
      </c>
      <c r="D263" s="48" t="s">
        <v>14</v>
      </c>
      <c r="E263" s="48">
        <v>3</v>
      </c>
      <c r="F263" s="48">
        <v>29</v>
      </c>
      <c r="G263" s="48">
        <v>13</v>
      </c>
      <c r="H263" s="48">
        <v>5</v>
      </c>
      <c r="I263" s="48">
        <v>5655</v>
      </c>
      <c r="K263" s="49" t="s">
        <v>19</v>
      </c>
      <c r="L263" s="49" t="s">
        <v>1020</v>
      </c>
      <c r="M263" s="49" t="s">
        <v>1021</v>
      </c>
      <c r="N263" s="49" t="s">
        <v>19</v>
      </c>
      <c r="O263" s="49" t="s">
        <v>19</v>
      </c>
      <c r="P263" s="49" t="s">
        <v>1019</v>
      </c>
      <c r="Q263" s="49" t="s">
        <v>19</v>
      </c>
      <c r="R263" s="49" t="s">
        <v>19</v>
      </c>
      <c r="S263" s="49" t="s">
        <v>19</v>
      </c>
      <c r="T263" s="49" t="s">
        <v>1022</v>
      </c>
      <c r="U263" s="49" t="s">
        <v>19</v>
      </c>
    </row>
    <row r="264" spans="1:21" s="48" customFormat="1" x14ac:dyDescent="0.3">
      <c r="A264" s="47" t="s">
        <v>502</v>
      </c>
      <c r="B264" s="48" t="s">
        <v>508</v>
      </c>
      <c r="C264" s="48" t="s">
        <v>111</v>
      </c>
      <c r="D264" s="48" t="s">
        <v>14</v>
      </c>
      <c r="E264" s="48">
        <v>31</v>
      </c>
      <c r="F264" s="48">
        <v>2</v>
      </c>
      <c r="G264" s="48">
        <v>17</v>
      </c>
      <c r="H264" s="48">
        <v>23</v>
      </c>
      <c r="I264" s="48">
        <v>24242</v>
      </c>
      <c r="K264" s="49" t="s">
        <v>1021</v>
      </c>
      <c r="L264" s="49" t="s">
        <v>19</v>
      </c>
      <c r="M264" s="49" t="s">
        <v>19</v>
      </c>
      <c r="N264" s="49" t="s">
        <v>19</v>
      </c>
      <c r="O264" s="49" t="s">
        <v>19</v>
      </c>
      <c r="P264" s="49" t="s">
        <v>19</v>
      </c>
      <c r="Q264" s="49" t="s">
        <v>1019</v>
      </c>
      <c r="R264" s="49" t="s">
        <v>19</v>
      </c>
      <c r="S264" s="49" t="s">
        <v>1022</v>
      </c>
      <c r="T264" s="49" t="s">
        <v>19</v>
      </c>
      <c r="U264" s="49" t="s">
        <v>1020</v>
      </c>
    </row>
    <row r="265" spans="1:21" s="48" customFormat="1" x14ac:dyDescent="0.3">
      <c r="A265" s="47" t="s">
        <v>502</v>
      </c>
      <c r="B265" s="48" t="s">
        <v>509</v>
      </c>
      <c r="C265" s="48" t="s">
        <v>280</v>
      </c>
      <c r="D265" s="48" t="s">
        <v>14</v>
      </c>
      <c r="E265" s="48">
        <v>2</v>
      </c>
      <c r="F265" s="48">
        <v>31</v>
      </c>
      <c r="G265" s="48">
        <v>13</v>
      </c>
      <c r="H265" s="48">
        <v>3</v>
      </c>
      <c r="I265" s="48">
        <v>2418</v>
      </c>
      <c r="K265" s="49" t="s">
        <v>1019</v>
      </c>
      <c r="L265" s="49" t="s">
        <v>1020</v>
      </c>
      <c r="M265" s="49" t="s">
        <v>19</v>
      </c>
      <c r="N265" s="49" t="s">
        <v>19</v>
      </c>
      <c r="O265" s="49" t="s">
        <v>19</v>
      </c>
      <c r="P265" s="49" t="s">
        <v>1022</v>
      </c>
      <c r="Q265" s="49" t="s">
        <v>19</v>
      </c>
      <c r="R265" s="49" t="s">
        <v>19</v>
      </c>
      <c r="S265" s="49" t="s">
        <v>19</v>
      </c>
      <c r="T265" s="49" t="s">
        <v>19</v>
      </c>
      <c r="U265" s="49" t="s">
        <v>1021</v>
      </c>
    </row>
    <row r="266" spans="1:21" s="48" customFormat="1" x14ac:dyDescent="0.3">
      <c r="A266" s="47" t="s">
        <v>502</v>
      </c>
      <c r="B266" s="48" t="s">
        <v>510</v>
      </c>
      <c r="C266" s="48" t="s">
        <v>511</v>
      </c>
      <c r="D266" s="48" t="s">
        <v>14</v>
      </c>
      <c r="E266" s="48">
        <v>31</v>
      </c>
      <c r="F266" s="48">
        <v>7</v>
      </c>
      <c r="G266" s="48">
        <v>17</v>
      </c>
      <c r="H266" s="48">
        <v>3</v>
      </c>
      <c r="I266" s="48">
        <v>11067</v>
      </c>
      <c r="K266" s="49" t="s">
        <v>19</v>
      </c>
      <c r="L266" s="49" t="s">
        <v>1021</v>
      </c>
      <c r="M266" s="49" t="s">
        <v>1022</v>
      </c>
      <c r="O266" s="49" t="s">
        <v>1020</v>
      </c>
      <c r="P266" s="49" t="s">
        <v>19</v>
      </c>
      <c r="R266" s="49" t="s">
        <v>19</v>
      </c>
      <c r="S266" s="49" t="s">
        <v>19</v>
      </c>
      <c r="T266" s="49" t="s">
        <v>19</v>
      </c>
      <c r="U266" s="49" t="s">
        <v>1019</v>
      </c>
    </row>
    <row r="267" spans="1:21" s="48" customFormat="1" x14ac:dyDescent="0.3">
      <c r="A267" s="47" t="s">
        <v>502</v>
      </c>
      <c r="B267" s="48" t="s">
        <v>173</v>
      </c>
      <c r="C267" s="48" t="s">
        <v>107</v>
      </c>
      <c r="D267" s="48" t="s">
        <v>14</v>
      </c>
      <c r="E267" s="48">
        <v>13</v>
      </c>
      <c r="F267" s="48">
        <v>3</v>
      </c>
      <c r="G267" s="48">
        <v>2</v>
      </c>
      <c r="H267" s="48">
        <v>5</v>
      </c>
      <c r="I267" s="48">
        <v>390</v>
      </c>
      <c r="K267" s="49" t="s">
        <v>1021</v>
      </c>
      <c r="L267" s="49" t="s">
        <v>1022</v>
      </c>
      <c r="M267" s="49" t="s">
        <v>1020</v>
      </c>
      <c r="N267" s="49" t="s">
        <v>19</v>
      </c>
      <c r="O267" s="49" t="s">
        <v>19</v>
      </c>
      <c r="P267" s="49" t="s">
        <v>1019</v>
      </c>
      <c r="Q267" s="49" t="s">
        <v>19</v>
      </c>
      <c r="R267" s="49" t="s">
        <v>19</v>
      </c>
      <c r="S267" s="49" t="s">
        <v>19</v>
      </c>
      <c r="T267" s="49" t="s">
        <v>19</v>
      </c>
      <c r="U267" s="49" t="s">
        <v>19</v>
      </c>
    </row>
    <row r="268" spans="1:21" s="48" customFormat="1" x14ac:dyDescent="0.3">
      <c r="A268" s="47" t="s">
        <v>502</v>
      </c>
      <c r="B268" s="48" t="s">
        <v>512</v>
      </c>
      <c r="C268" s="48" t="s">
        <v>243</v>
      </c>
      <c r="D268" s="48" t="s">
        <v>14</v>
      </c>
      <c r="E268" s="48">
        <v>17</v>
      </c>
      <c r="F268" s="48">
        <v>23</v>
      </c>
      <c r="G268" s="48">
        <v>31</v>
      </c>
      <c r="H268" s="48">
        <v>7</v>
      </c>
      <c r="I268" s="48">
        <v>84847</v>
      </c>
      <c r="K268" s="49" t="s">
        <v>19</v>
      </c>
      <c r="L268" s="49" t="s">
        <v>19</v>
      </c>
      <c r="M268" s="49" t="s">
        <v>19</v>
      </c>
      <c r="N268" s="49" t="s">
        <v>1021</v>
      </c>
      <c r="O268" s="49" t="s">
        <v>19</v>
      </c>
      <c r="P268" s="49" t="s">
        <v>19</v>
      </c>
      <c r="Q268" s="49" t="s">
        <v>1022</v>
      </c>
      <c r="R268" s="49" t="s">
        <v>19</v>
      </c>
      <c r="S268" s="49" t="s">
        <v>1020</v>
      </c>
      <c r="T268" s="49" t="s">
        <v>19</v>
      </c>
      <c r="U268" s="49" t="s">
        <v>1019</v>
      </c>
    </row>
    <row r="269" spans="1:21" s="48" customFormat="1" x14ac:dyDescent="0.3">
      <c r="A269" s="47" t="s">
        <v>502</v>
      </c>
      <c r="B269" s="48" t="s">
        <v>513</v>
      </c>
      <c r="C269" s="48" t="s">
        <v>491</v>
      </c>
      <c r="D269" s="48" t="s">
        <v>14</v>
      </c>
      <c r="E269" s="48">
        <v>31</v>
      </c>
      <c r="F269" s="48">
        <v>17</v>
      </c>
      <c r="G269" s="48">
        <v>23</v>
      </c>
      <c r="H269" s="48">
        <v>2</v>
      </c>
      <c r="I269" s="48">
        <v>24242</v>
      </c>
      <c r="K269" s="49" t="s">
        <v>1020</v>
      </c>
      <c r="L269" s="49" t="s">
        <v>19</v>
      </c>
      <c r="M269" s="49" t="s">
        <v>19</v>
      </c>
      <c r="N269" s="49" t="s">
        <v>19</v>
      </c>
      <c r="O269" s="49" t="s">
        <v>19</v>
      </c>
      <c r="P269" s="49" t="s">
        <v>19</v>
      </c>
      <c r="Q269" s="49" t="s">
        <v>1019</v>
      </c>
      <c r="R269" s="49" t="s">
        <v>19</v>
      </c>
      <c r="S269" s="49" t="s">
        <v>1021</v>
      </c>
      <c r="T269" s="49" t="s">
        <v>19</v>
      </c>
      <c r="U269" s="49" t="s">
        <v>1022</v>
      </c>
    </row>
    <row r="270" spans="1:21" s="48" customFormat="1" x14ac:dyDescent="0.3">
      <c r="A270" s="47" t="s">
        <v>502</v>
      </c>
      <c r="B270" s="48" t="s">
        <v>514</v>
      </c>
      <c r="C270" s="48" t="s">
        <v>515</v>
      </c>
      <c r="D270" s="48" t="s">
        <v>14</v>
      </c>
      <c r="E270" s="48">
        <v>17</v>
      </c>
      <c r="F270" s="48">
        <v>11</v>
      </c>
      <c r="G270" s="48">
        <v>29</v>
      </c>
      <c r="H270" s="48">
        <v>23</v>
      </c>
      <c r="I270" s="48">
        <v>124729</v>
      </c>
      <c r="K270" s="49" t="s">
        <v>19</v>
      </c>
      <c r="L270" s="49" t="s">
        <v>19</v>
      </c>
      <c r="M270" s="49" t="s">
        <v>19</v>
      </c>
      <c r="N270" s="49" t="s">
        <v>19</v>
      </c>
      <c r="O270" s="49" t="s">
        <v>1022</v>
      </c>
      <c r="P270" s="49" t="s">
        <v>19</v>
      </c>
      <c r="Q270" s="49" t="s">
        <v>1020</v>
      </c>
      <c r="R270" s="49" t="s">
        <v>19</v>
      </c>
      <c r="S270" s="49" t="s">
        <v>1019</v>
      </c>
      <c r="T270" s="49" t="s">
        <v>1021</v>
      </c>
      <c r="U270" s="49" t="s">
        <v>19</v>
      </c>
    </row>
    <row r="271" spans="1:21" s="48" customFormat="1" x14ac:dyDescent="0.3">
      <c r="A271" s="47" t="s">
        <v>502</v>
      </c>
      <c r="B271" s="48" t="s">
        <v>519</v>
      </c>
      <c r="C271" s="48" t="s">
        <v>520</v>
      </c>
      <c r="D271" s="48" t="s">
        <v>14</v>
      </c>
      <c r="E271" s="48">
        <v>5</v>
      </c>
      <c r="F271" s="48">
        <v>29</v>
      </c>
      <c r="G271" s="48">
        <v>11</v>
      </c>
      <c r="H271" s="48">
        <v>3</v>
      </c>
      <c r="I271" s="48">
        <v>4785</v>
      </c>
      <c r="K271" s="49" t="s">
        <v>19</v>
      </c>
      <c r="L271" s="49" t="s">
        <v>1019</v>
      </c>
      <c r="M271" s="49" t="s">
        <v>1020</v>
      </c>
      <c r="N271" s="49" t="s">
        <v>19</v>
      </c>
      <c r="O271" s="49" t="s">
        <v>1021</v>
      </c>
      <c r="P271" s="49" t="s">
        <v>19</v>
      </c>
      <c r="Q271" s="49" t="s">
        <v>19</v>
      </c>
      <c r="R271" s="49" t="s">
        <v>19</v>
      </c>
      <c r="S271" s="49" t="s">
        <v>19</v>
      </c>
      <c r="T271" s="49" t="s">
        <v>1022</v>
      </c>
      <c r="U271" s="49" t="s">
        <v>19</v>
      </c>
    </row>
    <row r="272" spans="1:21" s="48" customFormat="1" x14ac:dyDescent="0.3">
      <c r="A272" s="47" t="s">
        <v>502</v>
      </c>
      <c r="B272" s="48" t="s">
        <v>521</v>
      </c>
      <c r="C272" s="48" t="s">
        <v>142</v>
      </c>
      <c r="D272" s="48" t="s">
        <v>14</v>
      </c>
      <c r="E272" s="48">
        <v>19</v>
      </c>
      <c r="F272" s="48">
        <v>11</v>
      </c>
      <c r="G272" s="48">
        <v>17</v>
      </c>
      <c r="H272" s="48">
        <v>3</v>
      </c>
      <c r="I272" s="48">
        <v>10659</v>
      </c>
      <c r="K272" s="49" t="s">
        <v>19</v>
      </c>
      <c r="L272" s="49" t="s">
        <v>1021</v>
      </c>
      <c r="M272" s="49" t="s">
        <v>19</v>
      </c>
      <c r="N272" s="49" t="s">
        <v>19</v>
      </c>
      <c r="O272" s="49" t="s">
        <v>1022</v>
      </c>
      <c r="P272" s="49" t="s">
        <v>19</v>
      </c>
      <c r="Q272" s="49" t="s">
        <v>1020</v>
      </c>
      <c r="R272" s="49" t="s">
        <v>1019</v>
      </c>
      <c r="S272" s="49"/>
      <c r="T272" s="49" t="s">
        <v>19</v>
      </c>
      <c r="U272" s="49" t="s">
        <v>19</v>
      </c>
    </row>
    <row r="273" spans="1:21" s="48" customFormat="1" x14ac:dyDescent="0.3">
      <c r="A273" s="47" t="s">
        <v>502</v>
      </c>
      <c r="B273" s="48" t="s">
        <v>522</v>
      </c>
      <c r="C273" s="48" t="s">
        <v>523</v>
      </c>
      <c r="D273" s="48" t="s">
        <v>14</v>
      </c>
      <c r="E273" s="48">
        <v>13</v>
      </c>
      <c r="F273" s="48">
        <v>3</v>
      </c>
      <c r="G273" s="48">
        <v>2</v>
      </c>
      <c r="H273" s="48">
        <v>19</v>
      </c>
      <c r="I273" s="48">
        <v>1482</v>
      </c>
      <c r="K273" s="49" t="s">
        <v>1021</v>
      </c>
      <c r="L273" s="49" t="s">
        <v>1019</v>
      </c>
      <c r="M273" s="49" t="s">
        <v>19</v>
      </c>
      <c r="N273" s="49" t="s">
        <v>19</v>
      </c>
      <c r="O273" s="49" t="s">
        <v>19</v>
      </c>
      <c r="P273" s="49" t="s">
        <v>1022</v>
      </c>
      <c r="Q273" s="49" t="s">
        <v>19</v>
      </c>
      <c r="R273" s="49" t="s">
        <v>1020</v>
      </c>
      <c r="S273" s="49" t="s">
        <v>19</v>
      </c>
      <c r="T273" s="49" t="s">
        <v>19</v>
      </c>
      <c r="U273" s="49" t="s">
        <v>19</v>
      </c>
    </row>
    <row r="274" spans="1:21" s="48" customFormat="1" x14ac:dyDescent="0.3">
      <c r="A274" s="47" t="s">
        <v>502</v>
      </c>
      <c r="B274" s="48" t="s">
        <v>524</v>
      </c>
      <c r="C274" s="48" t="s">
        <v>231</v>
      </c>
      <c r="D274" s="48" t="s">
        <v>14</v>
      </c>
      <c r="E274" s="48">
        <v>23</v>
      </c>
      <c r="F274" s="48">
        <v>31</v>
      </c>
      <c r="G274" s="48">
        <v>17</v>
      </c>
      <c r="H274" s="48">
        <v>7</v>
      </c>
      <c r="I274" s="48">
        <v>84847</v>
      </c>
      <c r="K274" s="49" t="s">
        <v>19</v>
      </c>
      <c r="L274" s="49" t="s">
        <v>19</v>
      </c>
      <c r="M274" s="49" t="s">
        <v>19</v>
      </c>
      <c r="N274" s="49" t="s">
        <v>1021</v>
      </c>
      <c r="O274" s="49" t="s">
        <v>19</v>
      </c>
      <c r="P274" s="49" t="s">
        <v>19</v>
      </c>
      <c r="Q274" s="49" t="s">
        <v>1022</v>
      </c>
      <c r="R274" s="49" t="s">
        <v>19</v>
      </c>
      <c r="S274" s="49" t="s">
        <v>1020</v>
      </c>
      <c r="T274" s="49" t="s">
        <v>19</v>
      </c>
      <c r="U274" s="49" t="s">
        <v>1019</v>
      </c>
    </row>
    <row r="275" spans="1:21" s="48" customFormat="1" x14ac:dyDescent="0.3">
      <c r="A275" s="47" t="s">
        <v>502</v>
      </c>
      <c r="B275" s="48" t="s">
        <v>525</v>
      </c>
      <c r="C275" s="48" t="s">
        <v>526</v>
      </c>
      <c r="D275" s="48" t="s">
        <v>14</v>
      </c>
      <c r="E275" s="48">
        <v>13</v>
      </c>
      <c r="F275" s="48">
        <v>19</v>
      </c>
      <c r="G275" s="48">
        <v>5</v>
      </c>
      <c r="H275" s="48">
        <v>23</v>
      </c>
      <c r="I275" s="48">
        <v>28405</v>
      </c>
      <c r="K275" s="49" t="s">
        <v>19</v>
      </c>
      <c r="L275" s="49" t="s">
        <v>19</v>
      </c>
      <c r="M275" s="49" t="s">
        <v>1020</v>
      </c>
      <c r="N275" s="49" t="s">
        <v>19</v>
      </c>
      <c r="O275" s="49" t="s">
        <v>19</v>
      </c>
      <c r="P275" s="49" t="s">
        <v>1019</v>
      </c>
      <c r="Q275" s="49" t="s">
        <v>19</v>
      </c>
      <c r="R275" s="49" t="s">
        <v>1022</v>
      </c>
      <c r="S275" s="49" t="s">
        <v>1021</v>
      </c>
      <c r="T275" s="49" t="s">
        <v>19</v>
      </c>
      <c r="U275" s="49" t="s">
        <v>19</v>
      </c>
    </row>
    <row r="276" spans="1:21" s="48" customFormat="1" x14ac:dyDescent="0.3">
      <c r="A276" s="47" t="s">
        <v>502</v>
      </c>
      <c r="B276" s="48" t="s">
        <v>527</v>
      </c>
      <c r="C276" s="48" t="s">
        <v>528</v>
      </c>
      <c r="D276" s="48" t="s">
        <v>14</v>
      </c>
      <c r="E276" s="48">
        <v>17</v>
      </c>
      <c r="F276" s="48">
        <v>23</v>
      </c>
      <c r="G276" s="48">
        <v>31</v>
      </c>
      <c r="H276" s="48">
        <v>19</v>
      </c>
      <c r="I276" s="48">
        <v>230299</v>
      </c>
      <c r="K276" s="49" t="s">
        <v>19</v>
      </c>
      <c r="L276" s="49" t="s">
        <v>19</v>
      </c>
      <c r="M276" s="49" t="s">
        <v>19</v>
      </c>
      <c r="N276" s="49" t="s">
        <v>19</v>
      </c>
      <c r="O276" s="49" t="s">
        <v>19</v>
      </c>
      <c r="P276" s="49" t="s">
        <v>19</v>
      </c>
      <c r="Q276" s="49" t="s">
        <v>1022</v>
      </c>
      <c r="R276" s="49" t="s">
        <v>1020</v>
      </c>
      <c r="S276" s="49" t="s">
        <v>1019</v>
      </c>
      <c r="T276" s="49" t="s">
        <v>19</v>
      </c>
      <c r="U276" s="49" t="s">
        <v>1021</v>
      </c>
    </row>
    <row r="277" spans="1:21" s="48" customFormat="1" x14ac:dyDescent="0.3">
      <c r="A277" s="47" t="s">
        <v>502</v>
      </c>
      <c r="B277" s="48" t="s">
        <v>527</v>
      </c>
      <c r="C277" s="48" t="s">
        <v>529</v>
      </c>
      <c r="D277" s="48" t="s">
        <v>14</v>
      </c>
      <c r="E277" s="48">
        <v>3</v>
      </c>
      <c r="F277" s="48">
        <v>5</v>
      </c>
      <c r="G277" s="48">
        <v>2</v>
      </c>
      <c r="H277" s="48">
        <v>29</v>
      </c>
      <c r="I277" s="48">
        <v>870</v>
      </c>
      <c r="K277" s="49" t="s">
        <v>1019</v>
      </c>
      <c r="L277" s="49" t="s">
        <v>1022</v>
      </c>
      <c r="M277" s="49" t="s">
        <v>1021</v>
      </c>
      <c r="N277" s="49" t="s">
        <v>19</v>
      </c>
      <c r="O277" s="49" t="s">
        <v>19</v>
      </c>
      <c r="P277" s="49" t="s">
        <v>19</v>
      </c>
      <c r="Q277" s="49" t="s">
        <v>19</v>
      </c>
      <c r="R277" s="49" t="s">
        <v>19</v>
      </c>
      <c r="S277" s="49" t="s">
        <v>19</v>
      </c>
      <c r="T277" s="49" t="s">
        <v>1020</v>
      </c>
      <c r="U277" s="49" t="s">
        <v>19</v>
      </c>
    </row>
    <row r="278" spans="1:21" s="48" customFormat="1" x14ac:dyDescent="0.3">
      <c r="A278" s="47" t="s">
        <v>502</v>
      </c>
      <c r="B278" s="48" t="s">
        <v>530</v>
      </c>
      <c r="C278" s="48" t="s">
        <v>21</v>
      </c>
      <c r="D278" s="48" t="s">
        <v>14</v>
      </c>
      <c r="E278" s="48">
        <v>31</v>
      </c>
      <c r="F278" s="48">
        <v>23</v>
      </c>
      <c r="G278" s="48">
        <v>17</v>
      </c>
      <c r="H278" s="48">
        <v>2</v>
      </c>
      <c r="I278" s="48">
        <v>24242</v>
      </c>
      <c r="K278" s="49" t="s">
        <v>1020</v>
      </c>
      <c r="L278" s="49" t="s">
        <v>19</v>
      </c>
      <c r="M278" s="49" t="s">
        <v>19</v>
      </c>
      <c r="N278" s="49" t="s">
        <v>19</v>
      </c>
      <c r="O278" s="49" t="s">
        <v>19</v>
      </c>
      <c r="P278" s="49" t="s">
        <v>19</v>
      </c>
      <c r="Q278" s="49" t="s">
        <v>1019</v>
      </c>
      <c r="R278" s="49" t="s">
        <v>19</v>
      </c>
      <c r="S278" s="49" t="s">
        <v>1021</v>
      </c>
      <c r="T278" s="49" t="s">
        <v>19</v>
      </c>
      <c r="U278" s="49" t="s">
        <v>1022</v>
      </c>
    </row>
    <row r="279" spans="1:21" s="48" customFormat="1" x14ac:dyDescent="0.3">
      <c r="A279" s="47" t="s">
        <v>502</v>
      </c>
      <c r="B279" s="48" t="s">
        <v>531</v>
      </c>
      <c r="C279" s="48" t="s">
        <v>99</v>
      </c>
      <c r="D279" s="48" t="s">
        <v>14</v>
      </c>
      <c r="E279" s="48">
        <v>2</v>
      </c>
      <c r="F279" s="48">
        <v>23</v>
      </c>
      <c r="G279" s="48">
        <v>13</v>
      </c>
      <c r="H279" s="48">
        <v>29</v>
      </c>
      <c r="I279" s="48">
        <v>17342</v>
      </c>
      <c r="K279" s="49" t="s">
        <v>1021</v>
      </c>
      <c r="L279" s="49" t="s">
        <v>19</v>
      </c>
      <c r="M279" s="49" t="s">
        <v>19</v>
      </c>
      <c r="N279" s="49" t="s">
        <v>19</v>
      </c>
      <c r="O279" s="49" t="s">
        <v>19</v>
      </c>
      <c r="P279" s="49" t="s">
        <v>1022</v>
      </c>
      <c r="Q279" s="49" t="s">
        <v>19</v>
      </c>
      <c r="R279" s="49" t="s">
        <v>19</v>
      </c>
      <c r="S279" s="49" t="s">
        <v>1020</v>
      </c>
      <c r="T279" s="49" t="s">
        <v>1019</v>
      </c>
      <c r="U279" s="49" t="s">
        <v>19</v>
      </c>
    </row>
    <row r="280" spans="1:21" s="48" customFormat="1" x14ac:dyDescent="0.3">
      <c r="A280" s="47" t="s">
        <v>502</v>
      </c>
      <c r="B280" s="48" t="s">
        <v>532</v>
      </c>
      <c r="C280" s="48" t="s">
        <v>480</v>
      </c>
      <c r="D280" s="48" t="s">
        <v>14</v>
      </c>
      <c r="E280" s="48">
        <v>3</v>
      </c>
      <c r="F280" s="48">
        <v>5</v>
      </c>
      <c r="G280" s="48">
        <v>7</v>
      </c>
      <c r="H280" s="48">
        <v>29</v>
      </c>
      <c r="I280" s="48">
        <v>3045</v>
      </c>
      <c r="K280" s="49" t="s">
        <v>19</v>
      </c>
      <c r="L280" s="49" t="s">
        <v>1020</v>
      </c>
      <c r="M280" s="49" t="s">
        <v>1019</v>
      </c>
      <c r="N280" s="49" t="s">
        <v>1022</v>
      </c>
      <c r="O280" s="49" t="s">
        <v>19</v>
      </c>
      <c r="P280" s="49" t="s">
        <v>19</v>
      </c>
      <c r="Q280" s="49" t="s">
        <v>19</v>
      </c>
      <c r="R280" s="49" t="s">
        <v>19</v>
      </c>
      <c r="S280" s="49" t="s">
        <v>19</v>
      </c>
      <c r="T280" s="49" t="s">
        <v>1021</v>
      </c>
      <c r="U280" s="49" t="s">
        <v>19</v>
      </c>
    </row>
    <row r="281" spans="1:21" s="48" customFormat="1" x14ac:dyDescent="0.3">
      <c r="A281" s="47" t="s">
        <v>502</v>
      </c>
      <c r="B281" s="48" t="s">
        <v>533</v>
      </c>
      <c r="C281" s="48" t="s">
        <v>534</v>
      </c>
      <c r="D281" s="48" t="s">
        <v>14</v>
      </c>
      <c r="E281" s="48">
        <v>17</v>
      </c>
      <c r="F281" s="48">
        <v>23</v>
      </c>
      <c r="G281" s="48">
        <v>31</v>
      </c>
      <c r="H281" s="48">
        <v>19</v>
      </c>
      <c r="I281" s="48">
        <v>230299</v>
      </c>
      <c r="K281" s="49" t="s">
        <v>19</v>
      </c>
      <c r="L281" s="49" t="s">
        <v>19</v>
      </c>
      <c r="M281" s="49" t="s">
        <v>19</v>
      </c>
      <c r="N281" s="49" t="s">
        <v>19</v>
      </c>
      <c r="O281" s="49" t="s">
        <v>19</v>
      </c>
      <c r="P281" s="49" t="s">
        <v>19</v>
      </c>
      <c r="Q281" s="49" t="s">
        <v>1022</v>
      </c>
      <c r="R281" s="49" t="s">
        <v>1020</v>
      </c>
      <c r="S281" s="49" t="s">
        <v>1019</v>
      </c>
      <c r="T281" s="49" t="s">
        <v>19</v>
      </c>
      <c r="U281" s="49" t="s">
        <v>1021</v>
      </c>
    </row>
    <row r="282" spans="1:21" s="48" customFormat="1" x14ac:dyDescent="0.3">
      <c r="A282" s="47" t="s">
        <v>502</v>
      </c>
      <c r="B282" s="48" t="s">
        <v>535</v>
      </c>
      <c r="C282" s="48" t="s">
        <v>536</v>
      </c>
      <c r="D282" s="48" t="s">
        <v>14</v>
      </c>
      <c r="E282" s="48">
        <v>17</v>
      </c>
      <c r="F282" s="48">
        <v>23</v>
      </c>
      <c r="G282" s="48">
        <v>31</v>
      </c>
      <c r="H282" s="48">
        <v>7</v>
      </c>
      <c r="I282" s="48">
        <v>84847</v>
      </c>
      <c r="K282" s="49" t="s">
        <v>19</v>
      </c>
      <c r="L282" s="49" t="s">
        <v>19</v>
      </c>
      <c r="M282" s="49" t="s">
        <v>19</v>
      </c>
      <c r="N282" s="49" t="s">
        <v>1021</v>
      </c>
      <c r="O282" s="49" t="s">
        <v>19</v>
      </c>
      <c r="P282" s="49" t="s">
        <v>19</v>
      </c>
      <c r="Q282" s="49" t="s">
        <v>1022</v>
      </c>
      <c r="R282" s="49" t="s">
        <v>19</v>
      </c>
      <c r="S282" s="49" t="s">
        <v>1020</v>
      </c>
      <c r="T282" s="49" t="s">
        <v>19</v>
      </c>
      <c r="U282" s="49" t="s">
        <v>1019</v>
      </c>
    </row>
    <row r="283" spans="1:21" s="48" customFormat="1" x14ac:dyDescent="0.3">
      <c r="A283" s="47" t="s">
        <v>502</v>
      </c>
      <c r="B283" s="48" t="s">
        <v>537</v>
      </c>
      <c r="C283" s="48" t="s">
        <v>538</v>
      </c>
      <c r="D283" s="48" t="s">
        <v>14</v>
      </c>
      <c r="E283" s="48">
        <v>31</v>
      </c>
      <c r="F283" s="48">
        <v>17</v>
      </c>
      <c r="G283" s="48">
        <v>23</v>
      </c>
      <c r="H283" s="48">
        <v>13</v>
      </c>
      <c r="I283" s="48">
        <v>157573</v>
      </c>
      <c r="K283" s="49" t="s">
        <v>19</v>
      </c>
      <c r="L283" s="49" t="s">
        <v>19</v>
      </c>
      <c r="M283" s="49" t="s">
        <v>19</v>
      </c>
      <c r="N283" s="49" t="s">
        <v>19</v>
      </c>
      <c r="O283" s="49" t="s">
        <v>19</v>
      </c>
      <c r="P283" s="49" t="s">
        <v>1022</v>
      </c>
      <c r="Q283" s="49" t="s">
        <v>1019</v>
      </c>
      <c r="R283" s="49" t="s">
        <v>19</v>
      </c>
      <c r="S283" s="49" t="s">
        <v>1021</v>
      </c>
      <c r="T283" s="49" t="s">
        <v>19</v>
      </c>
      <c r="U283" s="49" t="s">
        <v>1020</v>
      </c>
    </row>
    <row r="284" spans="1:21" s="48" customFormat="1" x14ac:dyDescent="0.3">
      <c r="A284" s="47" t="s">
        <v>502</v>
      </c>
      <c r="B284" s="48" t="s">
        <v>539</v>
      </c>
      <c r="C284" s="48" t="s">
        <v>540</v>
      </c>
      <c r="D284" s="48" t="s">
        <v>14</v>
      </c>
      <c r="E284" s="48">
        <v>23</v>
      </c>
      <c r="F284" s="48">
        <v>17</v>
      </c>
      <c r="G284" s="48">
        <v>31</v>
      </c>
      <c r="H284" s="48">
        <v>11</v>
      </c>
      <c r="I284" s="48">
        <v>133331</v>
      </c>
      <c r="K284" s="49" t="s">
        <v>19</v>
      </c>
      <c r="L284" s="49" t="s">
        <v>19</v>
      </c>
      <c r="M284" s="49" t="s">
        <v>19</v>
      </c>
      <c r="N284" s="49" t="s">
        <v>19</v>
      </c>
      <c r="O284" s="49" t="s">
        <v>1019</v>
      </c>
      <c r="P284" s="49" t="s">
        <v>19</v>
      </c>
      <c r="Q284" s="49" t="s">
        <v>1020</v>
      </c>
      <c r="R284" s="49" t="s">
        <v>19</v>
      </c>
      <c r="S284" s="49" t="s">
        <v>1022</v>
      </c>
      <c r="T284" s="49" t="s">
        <v>19</v>
      </c>
      <c r="U284" s="49" t="s">
        <v>1021</v>
      </c>
    </row>
    <row r="285" spans="1:21" s="48" customFormat="1" x14ac:dyDescent="0.3">
      <c r="A285" s="47" t="s">
        <v>502</v>
      </c>
      <c r="B285" s="48" t="s">
        <v>541</v>
      </c>
      <c r="C285" s="48" t="s">
        <v>542</v>
      </c>
      <c r="D285" s="48" t="s">
        <v>14</v>
      </c>
      <c r="E285" s="48">
        <v>17</v>
      </c>
      <c r="F285" s="48">
        <v>23</v>
      </c>
      <c r="G285" s="48">
        <v>19</v>
      </c>
      <c r="H285" s="48">
        <v>11</v>
      </c>
      <c r="I285" s="48">
        <v>81719</v>
      </c>
      <c r="K285" s="49" t="s">
        <v>19</v>
      </c>
      <c r="L285" s="49" t="s">
        <v>19</v>
      </c>
      <c r="M285" s="49" t="s">
        <v>19</v>
      </c>
      <c r="N285" s="49" t="s">
        <v>19</v>
      </c>
      <c r="O285" s="49" t="s">
        <v>1019</v>
      </c>
      <c r="P285" s="49" t="s">
        <v>19</v>
      </c>
      <c r="Q285" s="49" t="s">
        <v>1020</v>
      </c>
      <c r="R285" s="49" t="s">
        <v>1021</v>
      </c>
      <c r="S285" s="49" t="s">
        <v>1022</v>
      </c>
      <c r="T285" s="49" t="s">
        <v>19</v>
      </c>
      <c r="U285" s="49" t="s">
        <v>19</v>
      </c>
    </row>
    <row r="286" spans="1:21" s="48" customFormat="1" x14ac:dyDescent="0.3">
      <c r="A286" s="47" t="s">
        <v>502</v>
      </c>
      <c r="B286" s="48" t="s">
        <v>543</v>
      </c>
      <c r="C286" s="48" t="s">
        <v>544</v>
      </c>
      <c r="D286" s="48" t="s">
        <v>14</v>
      </c>
      <c r="E286" s="48">
        <v>17</v>
      </c>
      <c r="F286" s="48">
        <v>31</v>
      </c>
      <c r="G286" s="48">
        <v>23</v>
      </c>
      <c r="H286" s="48">
        <v>13</v>
      </c>
      <c r="I286" s="48">
        <v>157573</v>
      </c>
      <c r="K286" s="49" t="s">
        <v>19</v>
      </c>
      <c r="L286" s="49" t="s">
        <v>19</v>
      </c>
      <c r="M286" s="49" t="s">
        <v>19</v>
      </c>
      <c r="N286" s="49" t="s">
        <v>19</v>
      </c>
      <c r="O286" s="49" t="s">
        <v>19</v>
      </c>
      <c r="P286" s="49" t="s">
        <v>1022</v>
      </c>
      <c r="Q286" s="49" t="s">
        <v>1019</v>
      </c>
      <c r="R286" s="49" t="s">
        <v>19</v>
      </c>
      <c r="S286" s="49" t="s">
        <v>1021</v>
      </c>
      <c r="T286" s="49" t="s">
        <v>19</v>
      </c>
      <c r="U286" s="49" t="s">
        <v>1020</v>
      </c>
    </row>
    <row r="287" spans="1:21" s="48" customFormat="1" x14ac:dyDescent="0.3">
      <c r="A287" s="47" t="s">
        <v>502</v>
      </c>
      <c r="B287" s="48" t="s">
        <v>545</v>
      </c>
      <c r="C287" s="48" t="s">
        <v>546</v>
      </c>
      <c r="D287" s="48" t="s">
        <v>14</v>
      </c>
      <c r="E287" s="48">
        <v>2</v>
      </c>
      <c r="F287" s="48">
        <v>31</v>
      </c>
      <c r="G287" s="48">
        <v>17</v>
      </c>
      <c r="H287" s="48">
        <v>29</v>
      </c>
      <c r="I287" s="48">
        <v>30566</v>
      </c>
      <c r="K287" s="49" t="s">
        <v>1019</v>
      </c>
      <c r="L287" s="49" t="s">
        <v>19</v>
      </c>
      <c r="M287" s="49" t="s">
        <v>19</v>
      </c>
      <c r="N287" s="49" t="s">
        <v>19</v>
      </c>
      <c r="O287" s="49" t="s">
        <v>19</v>
      </c>
      <c r="P287" s="49" t="s">
        <v>19</v>
      </c>
      <c r="Q287" s="49" t="s">
        <v>1021</v>
      </c>
      <c r="R287" s="49" t="s">
        <v>19</v>
      </c>
      <c r="S287" s="49" t="s">
        <v>19</v>
      </c>
      <c r="T287" s="49" t="s">
        <v>1020</v>
      </c>
      <c r="U287" s="49" t="s">
        <v>1022</v>
      </c>
    </row>
    <row r="288" spans="1:21" s="48" customFormat="1" x14ac:dyDescent="0.3">
      <c r="A288" s="47" t="s">
        <v>502</v>
      </c>
      <c r="B288" s="48" t="s">
        <v>547</v>
      </c>
      <c r="C288" s="48" t="s">
        <v>548</v>
      </c>
      <c r="D288" s="48" t="s">
        <v>14</v>
      </c>
      <c r="E288" s="48">
        <v>2</v>
      </c>
      <c r="F288" s="48">
        <v>31</v>
      </c>
      <c r="G288" s="48">
        <v>5</v>
      </c>
      <c r="H288" s="48">
        <v>13</v>
      </c>
      <c r="I288" s="48">
        <v>4030</v>
      </c>
      <c r="K288" s="49" t="s">
        <v>1020</v>
      </c>
      <c r="L288" s="49" t="s">
        <v>19</v>
      </c>
      <c r="M288" s="49" t="s">
        <v>1021</v>
      </c>
      <c r="N288" s="49" t="s">
        <v>19</v>
      </c>
      <c r="O288" s="49" t="s">
        <v>19</v>
      </c>
      <c r="P288" s="49" t="s">
        <v>1019</v>
      </c>
      <c r="Q288" s="49" t="s">
        <v>19</v>
      </c>
      <c r="R288" s="49" t="s">
        <v>19</v>
      </c>
      <c r="S288" s="49" t="s">
        <v>19</v>
      </c>
      <c r="T288" s="49" t="s">
        <v>19</v>
      </c>
      <c r="U288" s="49" t="s">
        <v>1022</v>
      </c>
    </row>
    <row r="289" spans="1:22" s="48" customFormat="1" x14ac:dyDescent="0.3">
      <c r="A289" s="47" t="s">
        <v>502</v>
      </c>
      <c r="B289" s="48" t="s">
        <v>549</v>
      </c>
      <c r="C289" s="48" t="s">
        <v>550</v>
      </c>
      <c r="D289" s="48" t="s">
        <v>14</v>
      </c>
      <c r="E289" s="48">
        <v>17</v>
      </c>
      <c r="F289" s="48">
        <v>23</v>
      </c>
      <c r="G289" s="48">
        <v>5</v>
      </c>
      <c r="H289" s="48">
        <v>11</v>
      </c>
      <c r="I289" s="48">
        <v>21505</v>
      </c>
      <c r="K289" s="49" t="s">
        <v>19</v>
      </c>
      <c r="L289" s="49" t="s">
        <v>19</v>
      </c>
      <c r="M289" s="49" t="s">
        <v>1019</v>
      </c>
      <c r="N289" s="49" t="s">
        <v>19</v>
      </c>
      <c r="O289" s="49" t="s">
        <v>1020</v>
      </c>
      <c r="P289" s="49" t="s">
        <v>19</v>
      </c>
      <c r="Q289" s="49" t="s">
        <v>1021</v>
      </c>
      <c r="R289" s="49" t="s">
        <v>19</v>
      </c>
      <c r="S289" s="49" t="s">
        <v>1022</v>
      </c>
      <c r="T289" s="49" t="s">
        <v>19</v>
      </c>
      <c r="U289" s="49" t="s">
        <v>19</v>
      </c>
    </row>
    <row r="290" spans="1:22" x14ac:dyDescent="0.3">
      <c r="A290" s="47" t="s">
        <v>502</v>
      </c>
      <c r="B290" s="48" t="s">
        <v>551</v>
      </c>
      <c r="C290" s="48" t="s">
        <v>552</v>
      </c>
      <c r="D290" s="48" t="s">
        <v>14</v>
      </c>
      <c r="E290" s="48">
        <v>2</v>
      </c>
      <c r="F290" s="48">
        <v>31</v>
      </c>
      <c r="G290" s="48">
        <v>29</v>
      </c>
      <c r="H290" s="48">
        <v>23</v>
      </c>
      <c r="I290" s="48">
        <v>41354</v>
      </c>
      <c r="J290" s="48"/>
      <c r="K290" s="49" t="s">
        <v>1020</v>
      </c>
      <c r="L290" s="49" t="s">
        <v>19</v>
      </c>
      <c r="M290" s="49" t="s">
        <v>19</v>
      </c>
      <c r="N290" s="49" t="s">
        <v>19</v>
      </c>
      <c r="O290" s="49" t="s">
        <v>19</v>
      </c>
      <c r="P290" s="49" t="s">
        <v>19</v>
      </c>
      <c r="Q290" s="49" t="s">
        <v>19</v>
      </c>
      <c r="R290" s="49" t="s">
        <v>19</v>
      </c>
      <c r="S290" s="49" t="s">
        <v>1022</v>
      </c>
      <c r="T290" s="49" t="s">
        <v>1021</v>
      </c>
      <c r="U290" s="49" t="s">
        <v>1019</v>
      </c>
      <c r="V290" s="48"/>
    </row>
  </sheetData>
  <sortState ref="A11:V290">
    <sortCondition ref="A11:A290"/>
    <sortCondition ref="B11:B290"/>
    <sortCondition ref="C11:C290"/>
  </sortState>
  <pageMargins left="0.70866141732283472" right="0.70866141732283472" top="0.74803149606299213" bottom="0.74803149606299213" header="0.31496062992125984" footer="0.31496062992125984"/>
  <pageSetup paperSize="9" scale="2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2A9E-5F2E-43ED-9730-63258085E3E4}">
  <dimension ref="A1:M78"/>
  <sheetViews>
    <sheetView zoomScale="160" zoomScaleNormal="160" workbookViewId="0">
      <selection activeCell="B9" sqref="B9"/>
    </sheetView>
  </sheetViews>
  <sheetFormatPr baseColWidth="10" defaultRowHeight="13.8" x14ac:dyDescent="0.3"/>
  <cols>
    <col min="1" max="1" width="70.5" customWidth="1"/>
    <col min="2" max="2" width="3.125" bestFit="1" customWidth="1"/>
    <col min="3" max="3" width="4.125" bestFit="1" customWidth="1"/>
    <col min="4" max="4" width="4" customWidth="1"/>
    <col min="5" max="5" width="4.125" bestFit="1" customWidth="1"/>
    <col min="6" max="13" width="4.625" customWidth="1"/>
  </cols>
  <sheetData>
    <row r="1" spans="1:13" ht="14.4" x14ac:dyDescent="0.3">
      <c r="A1" s="1" t="s">
        <v>4</v>
      </c>
      <c r="B1" s="4"/>
      <c r="C1" s="4"/>
      <c r="D1" s="4"/>
      <c r="F1" s="63" t="s">
        <v>1020</v>
      </c>
      <c r="G1" s="64"/>
      <c r="H1" s="63" t="s">
        <v>1019</v>
      </c>
      <c r="I1" s="64"/>
      <c r="J1" s="63" t="s">
        <v>1021</v>
      </c>
      <c r="K1" s="64"/>
      <c r="L1" s="63" t="s">
        <v>1022</v>
      </c>
      <c r="M1" s="64"/>
    </row>
    <row r="2" spans="1:13" x14ac:dyDescent="0.3">
      <c r="A2" s="2" t="s">
        <v>24</v>
      </c>
      <c r="B2" s="4">
        <v>2</v>
      </c>
      <c r="C2" s="4">
        <f>COUNTIF(Travail!U:U,"X")</f>
        <v>90</v>
      </c>
      <c r="D2" s="4">
        <f>C2/4</f>
        <v>22.5</v>
      </c>
      <c r="E2">
        <f>SUM(F2:M2)</f>
        <v>120</v>
      </c>
      <c r="F2" s="9">
        <v>20</v>
      </c>
      <c r="G2" s="10">
        <v>20</v>
      </c>
      <c r="H2" s="9">
        <v>20</v>
      </c>
      <c r="I2" s="10">
        <v>20</v>
      </c>
      <c r="J2" s="9">
        <v>20</v>
      </c>
      <c r="K2" s="10">
        <v>20</v>
      </c>
      <c r="L2" s="9"/>
      <c r="M2" s="10"/>
    </row>
    <row r="3" spans="1:13" x14ac:dyDescent="0.3">
      <c r="A3" s="2" t="s">
        <v>29</v>
      </c>
      <c r="B3" s="4">
        <v>3</v>
      </c>
      <c r="C3" s="4">
        <f>COUNTIF(Travail!V:V,"X")</f>
        <v>124</v>
      </c>
      <c r="D3" s="4">
        <f t="shared" ref="D3:D12" si="0">C3/4</f>
        <v>31</v>
      </c>
      <c r="E3">
        <f t="shared" ref="E3:E12" si="1">SUM(F3:M3)</f>
        <v>150</v>
      </c>
      <c r="F3" s="9">
        <v>25</v>
      </c>
      <c r="G3" s="10"/>
      <c r="H3" s="9">
        <v>25</v>
      </c>
      <c r="I3" s="10"/>
      <c r="J3" s="9">
        <v>25</v>
      </c>
      <c r="K3" s="10">
        <v>25</v>
      </c>
      <c r="L3" s="9">
        <v>25</v>
      </c>
      <c r="M3" s="10">
        <v>25</v>
      </c>
    </row>
    <row r="4" spans="1:13" x14ac:dyDescent="0.3">
      <c r="A4" s="2" t="s">
        <v>23</v>
      </c>
      <c r="B4" s="4">
        <v>5</v>
      </c>
      <c r="C4" s="4">
        <f>COUNTIF(Travail!W:W,"X")</f>
        <v>76</v>
      </c>
      <c r="D4" s="4">
        <f t="shared" si="0"/>
        <v>19</v>
      </c>
      <c r="E4">
        <f t="shared" si="1"/>
        <v>100</v>
      </c>
      <c r="F4" s="9">
        <v>25</v>
      </c>
      <c r="G4" s="10"/>
      <c r="H4" s="9">
        <v>25</v>
      </c>
      <c r="I4" s="10"/>
      <c r="J4" s="9">
        <v>25</v>
      </c>
      <c r="K4" s="10"/>
      <c r="L4" s="9">
        <v>25</v>
      </c>
      <c r="M4" s="10"/>
    </row>
    <row r="5" spans="1:13" x14ac:dyDescent="0.3">
      <c r="A5" s="2" t="s">
        <v>17</v>
      </c>
      <c r="B5" s="4">
        <v>7</v>
      </c>
      <c r="C5" s="4">
        <f>COUNTIF(Travail!X:X,"X")</f>
        <v>64</v>
      </c>
      <c r="D5" s="4">
        <f t="shared" si="0"/>
        <v>16</v>
      </c>
      <c r="E5">
        <f t="shared" si="1"/>
        <v>100</v>
      </c>
      <c r="F5" s="9">
        <v>25</v>
      </c>
      <c r="G5" s="10"/>
      <c r="H5" s="9">
        <v>25</v>
      </c>
      <c r="I5" s="10"/>
      <c r="J5" s="9">
        <v>25</v>
      </c>
      <c r="K5" s="10"/>
      <c r="L5" s="9">
        <v>25</v>
      </c>
      <c r="M5" s="10"/>
    </row>
    <row r="6" spans="1:13" x14ac:dyDescent="0.3">
      <c r="A6" s="2" t="s">
        <v>67</v>
      </c>
      <c r="B6" s="4">
        <v>11</v>
      </c>
      <c r="C6" s="4">
        <f>COUNTIF(Travail!Y:Y,"X")</f>
        <v>55</v>
      </c>
      <c r="D6" s="4">
        <f t="shared" si="0"/>
        <v>13.75</v>
      </c>
      <c r="E6">
        <f t="shared" si="1"/>
        <v>100</v>
      </c>
      <c r="F6" s="9">
        <v>25</v>
      </c>
      <c r="G6" s="10"/>
      <c r="H6" s="9">
        <v>25</v>
      </c>
      <c r="I6" s="10"/>
      <c r="J6" s="9">
        <v>25</v>
      </c>
      <c r="K6" s="10"/>
      <c r="L6" s="9">
        <v>25</v>
      </c>
      <c r="M6" s="10"/>
    </row>
    <row r="7" spans="1:13" x14ac:dyDescent="0.3">
      <c r="A7" s="2" t="s">
        <v>34</v>
      </c>
      <c r="B7" s="4">
        <v>13</v>
      </c>
      <c r="C7" s="4">
        <f>COUNTIF(Travail!Z:Z,"X")</f>
        <v>36</v>
      </c>
      <c r="D7" s="4">
        <f t="shared" si="0"/>
        <v>9</v>
      </c>
      <c r="E7">
        <f t="shared" si="1"/>
        <v>100</v>
      </c>
      <c r="F7" s="9">
        <v>25</v>
      </c>
      <c r="G7" s="10"/>
      <c r="H7" s="9">
        <v>25</v>
      </c>
      <c r="I7" s="10"/>
      <c r="J7" s="9">
        <v>25</v>
      </c>
      <c r="K7" s="10"/>
      <c r="L7" s="9">
        <v>25</v>
      </c>
      <c r="M7" s="10"/>
    </row>
    <row r="8" spans="1:13" x14ac:dyDescent="0.3">
      <c r="A8" s="2" t="s">
        <v>15</v>
      </c>
      <c r="B8" s="4">
        <v>17</v>
      </c>
      <c r="C8" s="4">
        <f>COUNTIF(Travail!AA:AA,"X")</f>
        <v>169</v>
      </c>
      <c r="D8" s="4">
        <f t="shared" si="0"/>
        <v>42.25</v>
      </c>
      <c r="E8">
        <f t="shared" si="1"/>
        <v>200</v>
      </c>
      <c r="F8" s="9">
        <v>25</v>
      </c>
      <c r="G8" s="10">
        <v>25</v>
      </c>
      <c r="H8" s="9">
        <v>25</v>
      </c>
      <c r="I8" s="10">
        <v>25</v>
      </c>
      <c r="J8" s="9">
        <v>25</v>
      </c>
      <c r="K8" s="10">
        <v>25</v>
      </c>
      <c r="L8" s="9">
        <v>25</v>
      </c>
      <c r="M8" s="10">
        <v>25</v>
      </c>
    </row>
    <row r="9" spans="1:13" x14ac:dyDescent="0.3">
      <c r="A9" s="2" t="s">
        <v>22</v>
      </c>
      <c r="B9" s="4">
        <v>19</v>
      </c>
      <c r="C9" s="4">
        <f>COUNTIF(Travail!AB:AB,"X")</f>
        <v>93</v>
      </c>
      <c r="D9" s="4">
        <f t="shared" si="0"/>
        <v>23.25</v>
      </c>
      <c r="E9">
        <f t="shared" si="1"/>
        <v>100</v>
      </c>
      <c r="F9" s="9">
        <v>25</v>
      </c>
      <c r="G9" s="10"/>
      <c r="H9" s="9">
        <v>25</v>
      </c>
      <c r="I9" s="10"/>
      <c r="J9" s="9">
        <v>25</v>
      </c>
      <c r="K9" s="10"/>
      <c r="L9" s="9">
        <v>25</v>
      </c>
      <c r="M9" s="10"/>
    </row>
    <row r="10" spans="1:13" ht="13.05" x14ac:dyDescent="0.3">
      <c r="A10" s="2" t="s">
        <v>16</v>
      </c>
      <c r="B10" s="4">
        <v>23</v>
      </c>
      <c r="C10" s="4">
        <f>COUNTIF(Travail!AC:AC,"X")</f>
        <v>123</v>
      </c>
      <c r="D10" s="4">
        <f t="shared" si="0"/>
        <v>30.75</v>
      </c>
      <c r="E10">
        <f t="shared" si="1"/>
        <v>200</v>
      </c>
      <c r="F10" s="9">
        <v>25</v>
      </c>
      <c r="G10" s="10">
        <v>25</v>
      </c>
      <c r="H10" s="9">
        <v>25</v>
      </c>
      <c r="I10" s="10">
        <v>25</v>
      </c>
      <c r="J10" s="9">
        <v>25</v>
      </c>
      <c r="K10" s="10">
        <v>25</v>
      </c>
      <c r="L10" s="9">
        <v>25</v>
      </c>
      <c r="M10" s="10">
        <v>25</v>
      </c>
    </row>
    <row r="11" spans="1:13" x14ac:dyDescent="0.3">
      <c r="A11" s="2" t="s">
        <v>30</v>
      </c>
      <c r="B11" s="4">
        <v>29</v>
      </c>
      <c r="C11" s="4">
        <f>COUNTIF(Travail!AD:AD,"X")</f>
        <v>121</v>
      </c>
      <c r="D11" s="4">
        <f t="shared" si="0"/>
        <v>30.25</v>
      </c>
      <c r="E11">
        <f t="shared" si="1"/>
        <v>200</v>
      </c>
      <c r="F11" s="9">
        <v>25</v>
      </c>
      <c r="G11" s="10">
        <v>25</v>
      </c>
      <c r="H11" s="9">
        <v>25</v>
      </c>
      <c r="I11" s="10">
        <v>25</v>
      </c>
      <c r="J11" s="9">
        <v>25</v>
      </c>
      <c r="K11" s="10">
        <v>25</v>
      </c>
      <c r="L11" s="9">
        <v>25</v>
      </c>
      <c r="M11" s="10">
        <v>25</v>
      </c>
    </row>
    <row r="12" spans="1:13" ht="13.05" x14ac:dyDescent="0.3">
      <c r="A12" s="2" t="s">
        <v>18</v>
      </c>
      <c r="B12" s="4">
        <v>31</v>
      </c>
      <c r="C12" s="4">
        <f>COUNTIF(Travail!AE:AE,"X")</f>
        <v>159</v>
      </c>
      <c r="D12" s="4">
        <f t="shared" si="0"/>
        <v>39.75</v>
      </c>
      <c r="E12">
        <f t="shared" si="1"/>
        <v>200</v>
      </c>
      <c r="F12" s="11">
        <v>25</v>
      </c>
      <c r="G12" s="12">
        <v>25</v>
      </c>
      <c r="H12" s="11">
        <v>25</v>
      </c>
      <c r="I12" s="12">
        <v>25</v>
      </c>
      <c r="J12" s="11">
        <v>25</v>
      </c>
      <c r="K12" s="12">
        <v>25</v>
      </c>
      <c r="L12" s="11">
        <v>25</v>
      </c>
      <c r="M12" s="12">
        <v>25</v>
      </c>
    </row>
    <row r="13" spans="1:13" ht="13.05" x14ac:dyDescent="0.3">
      <c r="A13" s="3"/>
      <c r="F13">
        <f>SUM(F2:G12)</f>
        <v>390</v>
      </c>
      <c r="G13">
        <v>280</v>
      </c>
      <c r="H13">
        <f>SUM(H2:I12)</f>
        <v>390</v>
      </c>
      <c r="I13">
        <v>280</v>
      </c>
      <c r="J13">
        <f>SUM(J2:K12)</f>
        <v>415</v>
      </c>
      <c r="K13">
        <v>280</v>
      </c>
      <c r="L13">
        <f>SUM(L2:M12)</f>
        <v>375</v>
      </c>
      <c r="M13">
        <v>280</v>
      </c>
    </row>
    <row r="14" spans="1:13" ht="13.05" x14ac:dyDescent="0.3">
      <c r="A14" s="3"/>
    </row>
    <row r="15" spans="1:13" ht="13.05" x14ac:dyDescent="0.3">
      <c r="A15" s="3"/>
    </row>
    <row r="16" spans="1:13" ht="13.05" x14ac:dyDescent="0.3">
      <c r="A16" s="3"/>
    </row>
    <row r="17" spans="1:1" ht="13.05" x14ac:dyDescent="0.3">
      <c r="A17" s="3"/>
    </row>
    <row r="18" spans="1:1" ht="13.05" x14ac:dyDescent="0.3">
      <c r="A18" s="3"/>
    </row>
    <row r="19" spans="1:1" ht="13.05" x14ac:dyDescent="0.3">
      <c r="A19" s="3"/>
    </row>
    <row r="20" spans="1:1" ht="13.05" x14ac:dyDescent="0.3">
      <c r="A20" s="3"/>
    </row>
    <row r="21" spans="1:1" ht="13.05" x14ac:dyDescent="0.3">
      <c r="A21" s="3"/>
    </row>
    <row r="22" spans="1:1" ht="13.05" x14ac:dyDescent="0.3">
      <c r="A22" s="3"/>
    </row>
    <row r="23" spans="1:1" ht="13.05" x14ac:dyDescent="0.3">
      <c r="A23" s="3"/>
    </row>
    <row r="24" spans="1:1" ht="13.05" x14ac:dyDescent="0.3">
      <c r="A24" s="3"/>
    </row>
    <row r="25" spans="1:1" x14ac:dyDescent="0.3">
      <c r="A25" s="3"/>
    </row>
    <row r="26" spans="1:1" x14ac:dyDescent="0.3">
      <c r="A26" s="3"/>
    </row>
    <row r="27" spans="1:1" x14ac:dyDescent="0.3">
      <c r="A27" s="3"/>
    </row>
    <row r="28" spans="1:1" x14ac:dyDescent="0.3">
      <c r="A28" s="3"/>
    </row>
    <row r="29" spans="1:1" ht="14.4" x14ac:dyDescent="0.3">
      <c r="A29" s="6"/>
    </row>
    <row r="30" spans="1:1" ht="14.4" x14ac:dyDescent="0.3">
      <c r="A30" s="6"/>
    </row>
    <row r="31" spans="1:1" ht="14.4" x14ac:dyDescent="0.3">
      <c r="A31" s="6"/>
    </row>
    <row r="32" spans="1:1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  <row r="41" spans="1:1" x14ac:dyDescent="0.3">
      <c r="A41" s="3"/>
    </row>
    <row r="42" spans="1:1" x14ac:dyDescent="0.3">
      <c r="A42" s="3"/>
    </row>
    <row r="43" spans="1:1" x14ac:dyDescent="0.3">
      <c r="A43" s="3"/>
    </row>
    <row r="44" spans="1:1" x14ac:dyDescent="0.3">
      <c r="A44" s="3"/>
    </row>
    <row r="45" spans="1:1" x14ac:dyDescent="0.3">
      <c r="A45" s="3"/>
    </row>
    <row r="46" spans="1:1" x14ac:dyDescent="0.3">
      <c r="A46" s="3"/>
    </row>
    <row r="47" spans="1:1" x14ac:dyDescent="0.3">
      <c r="A47" s="3"/>
    </row>
    <row r="48" spans="1:1" x14ac:dyDescent="0.3">
      <c r="A48" s="3"/>
    </row>
    <row r="49" spans="1:1" x14ac:dyDescent="0.3">
      <c r="A49" s="3"/>
    </row>
    <row r="50" spans="1:1" x14ac:dyDescent="0.3">
      <c r="A50" s="3"/>
    </row>
    <row r="51" spans="1:1" x14ac:dyDescent="0.3">
      <c r="A51" s="3"/>
    </row>
    <row r="52" spans="1:1" x14ac:dyDescent="0.3">
      <c r="A52" s="3"/>
    </row>
    <row r="53" spans="1:1" x14ac:dyDescent="0.3">
      <c r="A53" s="3"/>
    </row>
    <row r="54" spans="1:1" x14ac:dyDescent="0.3">
      <c r="A54" s="3"/>
    </row>
    <row r="55" spans="1:1" x14ac:dyDescent="0.3">
      <c r="A55" s="3"/>
    </row>
    <row r="56" spans="1:1" x14ac:dyDescent="0.3">
      <c r="A56" s="3"/>
    </row>
    <row r="57" spans="1:1" x14ac:dyDescent="0.3">
      <c r="A57" s="3"/>
    </row>
    <row r="58" spans="1:1" x14ac:dyDescent="0.3">
      <c r="A58" s="3"/>
    </row>
    <row r="59" spans="1:1" x14ac:dyDescent="0.3">
      <c r="A59" s="3"/>
    </row>
    <row r="60" spans="1:1" x14ac:dyDescent="0.3">
      <c r="A60" s="3"/>
    </row>
    <row r="61" spans="1:1" ht="14.4" x14ac:dyDescent="0.3">
      <c r="A61" s="6"/>
    </row>
    <row r="62" spans="1:1" x14ac:dyDescent="0.3">
      <c r="A62" s="3"/>
    </row>
    <row r="63" spans="1:1" x14ac:dyDescent="0.3">
      <c r="A63" s="3"/>
    </row>
    <row r="64" spans="1:1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3"/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  <row r="77" spans="1:1" x14ac:dyDescent="0.3">
      <c r="A77" s="3"/>
    </row>
    <row r="78" spans="1:1" x14ac:dyDescent="0.3">
      <c r="A78" s="3"/>
    </row>
  </sheetData>
  <sortState ref="A2:A105">
    <sortCondition ref="A2:A105"/>
  </sortState>
  <mergeCells count="4">
    <mergeCell ref="F1:G1"/>
    <mergeCell ref="H1:I1"/>
    <mergeCell ref="J1:K1"/>
    <mergeCell ref="L1:M1"/>
  </mergeCells>
  <conditionalFormatting sqref="C2:C12">
    <cfRule type="expression" dxfId="0" priority="1">
      <formula>(C2&lt;E2)</formula>
    </cfRule>
  </conditionalFormatting>
  <pageMargins left="0.70866141732283472" right="0.70866141732283472" top="0.74803149606299213" bottom="0.74803149606299213" header="0.31496062992125984" footer="0.31496062992125984"/>
  <pageSetup paperSize="9" scale="13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F143-10A6-4AFC-AD24-59512B8CA32E}">
  <dimension ref="A1:J21"/>
  <sheetViews>
    <sheetView zoomScale="250" zoomScaleNormal="250" workbookViewId="0">
      <selection activeCell="D12" sqref="D12"/>
    </sheetView>
  </sheetViews>
  <sheetFormatPr baseColWidth="10" defaultRowHeight="13.8" x14ac:dyDescent="0.3"/>
  <cols>
    <col min="1" max="1" width="12" style="3"/>
    <col min="2" max="2" width="16" bestFit="1" customWidth="1"/>
    <col min="3" max="3" width="4" customWidth="1"/>
    <col min="4" max="4" width="16" bestFit="1" customWidth="1"/>
    <col min="5" max="5" width="4" customWidth="1"/>
    <col min="6" max="6" width="16.5" bestFit="1" customWidth="1"/>
    <col min="7" max="7" width="4.5" customWidth="1"/>
    <col min="8" max="8" width="13.125" bestFit="1" customWidth="1"/>
    <col min="9" max="9" width="4.125" customWidth="1"/>
    <col min="10" max="10" width="10.375" bestFit="1" customWidth="1"/>
    <col min="11" max="11" width="4.75" customWidth="1"/>
  </cols>
  <sheetData>
    <row r="1" spans="1:10" x14ac:dyDescent="0.3">
      <c r="A1" s="2"/>
      <c r="B1" s="2" t="s">
        <v>1020</v>
      </c>
      <c r="C1" s="2"/>
      <c r="D1" s="2" t="s">
        <v>1019</v>
      </c>
      <c r="E1" s="2"/>
      <c r="F1" s="2" t="s">
        <v>1021</v>
      </c>
      <c r="G1" s="2"/>
      <c r="H1" s="2" t="s">
        <v>1022</v>
      </c>
      <c r="I1" s="2"/>
      <c r="J1" s="2" t="s">
        <v>1023</v>
      </c>
    </row>
    <row r="2" spans="1:10" x14ac:dyDescent="0.3">
      <c r="A2" s="2">
        <v>201</v>
      </c>
      <c r="B2" s="4" t="s">
        <v>1024</v>
      </c>
      <c r="C2" s="4"/>
      <c r="D2" s="4" t="s">
        <v>1025</v>
      </c>
      <c r="E2" s="4"/>
      <c r="F2" s="4" t="s">
        <v>1025</v>
      </c>
      <c r="G2" s="4"/>
      <c r="H2" s="4" t="s">
        <v>1026</v>
      </c>
      <c r="I2" s="4"/>
      <c r="J2" s="4"/>
    </row>
    <row r="3" spans="1:10" x14ac:dyDescent="0.3">
      <c r="A3" s="2"/>
      <c r="B3" s="4"/>
      <c r="C3" s="4"/>
      <c r="D3" s="4" t="s">
        <v>1049</v>
      </c>
      <c r="E3" s="4"/>
      <c r="F3" s="4"/>
      <c r="G3" s="4"/>
      <c r="H3" s="4"/>
      <c r="I3" s="4"/>
      <c r="J3" s="4"/>
    </row>
    <row r="4" spans="1:10" x14ac:dyDescent="0.3">
      <c r="A4" s="2">
        <v>202</v>
      </c>
      <c r="B4" s="4" t="s">
        <v>1028</v>
      </c>
      <c r="C4" s="4"/>
      <c r="D4" s="4" t="s">
        <v>1029</v>
      </c>
      <c r="E4" s="4"/>
      <c r="F4" s="4" t="s">
        <v>1030</v>
      </c>
      <c r="G4" s="4"/>
      <c r="H4" s="7" t="s">
        <v>1031</v>
      </c>
      <c r="I4" s="7"/>
      <c r="J4" s="7" t="s">
        <v>1031</v>
      </c>
    </row>
    <row r="5" spans="1:10" x14ac:dyDescent="0.3">
      <c r="A5" s="2"/>
      <c r="B5" s="4" t="s">
        <v>1030</v>
      </c>
      <c r="C5" s="4"/>
      <c r="D5" s="4" t="s">
        <v>1030</v>
      </c>
      <c r="E5" s="4"/>
      <c r="F5" s="4"/>
      <c r="G5" s="4"/>
      <c r="H5" s="4"/>
      <c r="I5" s="4"/>
      <c r="J5" s="4"/>
    </row>
    <row r="6" spans="1:10" x14ac:dyDescent="0.3">
      <c r="A6" s="2">
        <v>203</v>
      </c>
      <c r="B6" s="4" t="s">
        <v>1032</v>
      </c>
      <c r="C6" s="4"/>
      <c r="D6" s="4"/>
      <c r="E6" s="4"/>
      <c r="F6" s="4" t="s">
        <v>1033</v>
      </c>
      <c r="G6" s="4"/>
      <c r="H6" s="7" t="s">
        <v>1034</v>
      </c>
      <c r="I6" s="7"/>
      <c r="J6" s="7" t="s">
        <v>1034</v>
      </c>
    </row>
    <row r="7" spans="1:10" x14ac:dyDescent="0.3">
      <c r="A7" s="2">
        <v>204</v>
      </c>
      <c r="B7" s="4"/>
      <c r="C7" s="4"/>
      <c r="D7" s="4" t="s">
        <v>1024</v>
      </c>
      <c r="E7" s="4"/>
      <c r="F7" s="4" t="s">
        <v>1027</v>
      </c>
      <c r="G7" s="4"/>
      <c r="H7" s="4" t="s">
        <v>1027</v>
      </c>
      <c r="I7" s="4"/>
      <c r="J7" s="4"/>
    </row>
    <row r="8" spans="1:10" x14ac:dyDescent="0.3">
      <c r="A8" s="2">
        <v>205</v>
      </c>
      <c r="B8" s="4"/>
      <c r="C8" s="4"/>
      <c r="D8" s="4" t="s">
        <v>1026</v>
      </c>
      <c r="E8" s="4"/>
      <c r="F8" s="4" t="s">
        <v>1035</v>
      </c>
      <c r="G8" s="4"/>
      <c r="H8" s="4" t="s">
        <v>930</v>
      </c>
      <c r="I8" s="4"/>
      <c r="J8" s="4"/>
    </row>
    <row r="9" spans="1:10" x14ac:dyDescent="0.3">
      <c r="A9" s="2"/>
      <c r="B9" s="4"/>
      <c r="C9" s="4"/>
      <c r="D9" s="4" t="s">
        <v>1050</v>
      </c>
      <c r="E9" s="4"/>
      <c r="F9" s="4" t="s">
        <v>1051</v>
      </c>
      <c r="G9" s="4"/>
      <c r="H9" s="4"/>
      <c r="I9" s="4"/>
      <c r="J9" s="4"/>
    </row>
    <row r="10" spans="1:10" x14ac:dyDescent="0.3">
      <c r="A10" s="2"/>
      <c r="B10" s="4"/>
      <c r="C10" s="4"/>
      <c r="D10" s="4"/>
      <c r="E10" s="4"/>
      <c r="F10" s="4" t="s">
        <v>1045</v>
      </c>
      <c r="G10" s="4"/>
      <c r="H10" s="4"/>
      <c r="I10" s="4"/>
      <c r="J10" s="4"/>
    </row>
    <row r="11" spans="1:10" x14ac:dyDescent="0.3">
      <c r="A11" s="2">
        <v>206</v>
      </c>
      <c r="B11" s="4"/>
      <c r="C11" s="4"/>
      <c r="D11" s="4"/>
      <c r="E11" s="4"/>
      <c r="F11" s="4" t="s">
        <v>1036</v>
      </c>
      <c r="G11" s="4"/>
      <c r="H11" s="4" t="s">
        <v>1036</v>
      </c>
      <c r="I11" s="4"/>
      <c r="J11" s="4"/>
    </row>
    <row r="12" spans="1:10" x14ac:dyDescent="0.3">
      <c r="A12" s="2"/>
      <c r="B12" s="4"/>
      <c r="C12" s="4"/>
      <c r="D12" s="4"/>
      <c r="E12" s="4"/>
      <c r="F12" s="4"/>
      <c r="G12" s="4"/>
      <c r="H12" s="4" t="s">
        <v>1052</v>
      </c>
      <c r="I12" s="4"/>
      <c r="J12" s="4"/>
    </row>
    <row r="13" spans="1:10" x14ac:dyDescent="0.3">
      <c r="A13" s="2">
        <v>207</v>
      </c>
      <c r="B13" s="4"/>
      <c r="C13" s="4"/>
      <c r="D13" s="4" t="s">
        <v>919</v>
      </c>
      <c r="E13" s="4"/>
      <c r="F13" s="7" t="s">
        <v>1037</v>
      </c>
      <c r="G13" s="4"/>
      <c r="H13" s="4" t="s">
        <v>1038</v>
      </c>
      <c r="I13" s="4"/>
      <c r="J13" s="4"/>
    </row>
    <row r="14" spans="1:10" x14ac:dyDescent="0.3">
      <c r="A14" s="2"/>
      <c r="B14" s="4" t="s">
        <v>1046</v>
      </c>
      <c r="C14" s="4"/>
      <c r="D14" s="4" t="s">
        <v>1047</v>
      </c>
      <c r="E14" s="4"/>
      <c r="F14" s="7"/>
      <c r="G14" s="4"/>
      <c r="H14" s="4"/>
      <c r="I14" s="4"/>
      <c r="J14" s="4"/>
    </row>
    <row r="15" spans="1:10" x14ac:dyDescent="0.3">
      <c r="A15" s="2"/>
      <c r="B15" s="4"/>
      <c r="C15" s="4"/>
      <c r="D15" s="4" t="s">
        <v>1053</v>
      </c>
      <c r="E15" s="4"/>
      <c r="F15" s="7"/>
      <c r="G15" s="4"/>
      <c r="H15" s="4"/>
      <c r="I15" s="4"/>
      <c r="J15" s="4"/>
    </row>
    <row r="16" spans="1:10" x14ac:dyDescent="0.3">
      <c r="A16" s="2">
        <v>208</v>
      </c>
      <c r="B16" s="4" t="s">
        <v>930</v>
      </c>
      <c r="C16" s="4"/>
      <c r="D16" s="4" t="s">
        <v>1039</v>
      </c>
      <c r="E16" s="4"/>
      <c r="F16" s="4" t="s">
        <v>1040</v>
      </c>
      <c r="G16" s="4"/>
      <c r="H16" s="4"/>
      <c r="I16" s="4"/>
      <c r="J16" s="4"/>
    </row>
    <row r="17" spans="1:10" x14ac:dyDescent="0.3">
      <c r="A17" s="2">
        <v>209</v>
      </c>
      <c r="B17" s="4" t="s">
        <v>1026</v>
      </c>
      <c r="C17" s="4"/>
      <c r="D17" s="4"/>
      <c r="E17" s="4"/>
      <c r="F17" s="4" t="s">
        <v>1041</v>
      </c>
      <c r="G17" s="4"/>
      <c r="H17" s="7" t="s">
        <v>1042</v>
      </c>
      <c r="I17" s="4"/>
      <c r="J17" s="4"/>
    </row>
    <row r="18" spans="1:10" x14ac:dyDescent="0.3">
      <c r="A18" s="2"/>
      <c r="B18" s="4"/>
      <c r="C18" s="4"/>
      <c r="D18" s="4"/>
      <c r="E18" s="4"/>
      <c r="F18" s="4"/>
      <c r="G18" s="4"/>
      <c r="H18" s="4" t="s">
        <v>1041</v>
      </c>
      <c r="I18" s="4"/>
      <c r="J18" s="4"/>
    </row>
    <row r="19" spans="1:10" x14ac:dyDescent="0.3">
      <c r="A19" s="2">
        <v>210</v>
      </c>
      <c r="B19" s="4" t="s">
        <v>1039</v>
      </c>
      <c r="C19" s="4"/>
      <c r="D19" s="4"/>
      <c r="E19" s="4"/>
      <c r="F19" s="4" t="s">
        <v>1043</v>
      </c>
      <c r="G19" s="4"/>
      <c r="H19" s="4"/>
      <c r="I19" s="4"/>
      <c r="J19" s="4"/>
    </row>
    <row r="20" spans="1:10" x14ac:dyDescent="0.3">
      <c r="A20" s="2">
        <v>211</v>
      </c>
      <c r="B20" s="4" t="s">
        <v>1043</v>
      </c>
      <c r="C20" s="4"/>
      <c r="D20" s="4" t="s">
        <v>1044</v>
      </c>
      <c r="E20" s="4"/>
      <c r="F20" s="4" t="s">
        <v>132</v>
      </c>
      <c r="G20" s="4"/>
      <c r="H20" s="4" t="s">
        <v>132</v>
      </c>
      <c r="I20" s="4"/>
      <c r="J20" s="4"/>
    </row>
    <row r="21" spans="1:10" x14ac:dyDescent="0.3">
      <c r="A21" s="2"/>
      <c r="B21" s="4"/>
      <c r="C21" s="4"/>
      <c r="D21" s="4" t="s">
        <v>1048</v>
      </c>
      <c r="E21" s="4"/>
      <c r="F21" s="4"/>
      <c r="G21" s="4"/>
      <c r="H21" s="4"/>
      <c r="I21" s="4"/>
      <c r="J21" s="4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6BAB9-1FCE-40FD-AB3B-4EC680BFEDCB}">
  <sheetPr>
    <pageSetUpPr fitToPage="1"/>
  </sheetPr>
  <dimension ref="A1:J50"/>
  <sheetViews>
    <sheetView zoomScaleNormal="100" workbookViewId="0">
      <selection activeCell="J11" sqref="J11"/>
    </sheetView>
  </sheetViews>
  <sheetFormatPr baseColWidth="10" defaultColWidth="11.5" defaultRowHeight="20.399999999999999" x14ac:dyDescent="0.35"/>
  <cols>
    <col min="1" max="1" width="11.5" style="36"/>
    <col min="2" max="2" width="83.5" style="34" bestFit="1" customWidth="1"/>
    <col min="3" max="3" width="26.625" style="19" customWidth="1"/>
    <col min="4" max="4" width="26.625" style="24" customWidth="1"/>
    <col min="5" max="5" width="26.625" style="19" customWidth="1"/>
    <col min="6" max="6" width="26.625" style="24" customWidth="1"/>
    <col min="7" max="7" width="26.625" style="19" customWidth="1"/>
    <col min="8" max="8" width="26.625" style="24" customWidth="1"/>
    <col min="9" max="9" width="26.625" style="19" customWidth="1"/>
    <col min="10" max="10" width="26.625" style="24" customWidth="1"/>
    <col min="11" max="16384" width="11.5" style="4"/>
  </cols>
  <sheetData>
    <row r="1" spans="1:10" x14ac:dyDescent="0.35">
      <c r="C1" s="18" t="s">
        <v>1080</v>
      </c>
      <c r="D1" s="25" t="s">
        <v>1081</v>
      </c>
      <c r="E1" s="18" t="s">
        <v>1087</v>
      </c>
      <c r="F1" s="25" t="s">
        <v>1086</v>
      </c>
      <c r="G1" s="18" t="s">
        <v>1085</v>
      </c>
      <c r="H1" s="25" t="s">
        <v>1084</v>
      </c>
      <c r="I1" s="18" t="s">
        <v>1083</v>
      </c>
      <c r="J1" s="25" t="s">
        <v>1082</v>
      </c>
    </row>
    <row r="3" spans="1:10" x14ac:dyDescent="0.35">
      <c r="A3" s="36">
        <v>2</v>
      </c>
      <c r="B3" s="62" t="s">
        <v>24</v>
      </c>
      <c r="C3" s="19" t="s">
        <v>1108</v>
      </c>
      <c r="D3" s="19" t="s">
        <v>1107</v>
      </c>
      <c r="E3" s="19" t="s">
        <v>1108</v>
      </c>
      <c r="F3" s="19" t="s">
        <v>1107</v>
      </c>
      <c r="G3" s="19" t="s">
        <v>1108</v>
      </c>
      <c r="H3" s="19" t="s">
        <v>1107</v>
      </c>
      <c r="I3" s="23"/>
      <c r="J3" s="23"/>
    </row>
    <row r="4" spans="1:10" x14ac:dyDescent="0.35">
      <c r="C4" s="19" t="s">
        <v>1054</v>
      </c>
      <c r="D4" s="19" t="s">
        <v>1055</v>
      </c>
      <c r="E4" s="19" t="s">
        <v>1054</v>
      </c>
      <c r="F4" s="19" t="s">
        <v>1055</v>
      </c>
      <c r="G4" s="19" t="s">
        <v>1054</v>
      </c>
      <c r="H4" s="19" t="s">
        <v>1055</v>
      </c>
      <c r="J4" s="19"/>
    </row>
    <row r="5" spans="1:10" x14ac:dyDescent="0.35">
      <c r="D5" s="19"/>
      <c r="F5" s="19"/>
      <c r="H5" s="19"/>
      <c r="J5" s="19"/>
    </row>
    <row r="6" spans="1:10" x14ac:dyDescent="0.35">
      <c r="A6" s="36">
        <v>3</v>
      </c>
      <c r="B6" s="62" t="s">
        <v>29</v>
      </c>
      <c r="C6" s="19" t="s">
        <v>1100</v>
      </c>
      <c r="D6" s="23"/>
      <c r="E6" s="19" t="s">
        <v>1100</v>
      </c>
      <c r="F6" s="23"/>
      <c r="G6" s="19" t="s">
        <v>1100</v>
      </c>
      <c r="H6" s="19" t="s">
        <v>1101</v>
      </c>
      <c r="I6" s="19" t="s">
        <v>1100</v>
      </c>
      <c r="J6" s="19" t="s">
        <v>1101</v>
      </c>
    </row>
    <row r="7" spans="1:10" x14ac:dyDescent="0.35">
      <c r="C7" s="19" t="s">
        <v>1077</v>
      </c>
      <c r="E7" s="19" t="s">
        <v>1077</v>
      </c>
      <c r="G7" s="20" t="s">
        <v>132</v>
      </c>
      <c r="H7" s="20" t="s">
        <v>1036</v>
      </c>
      <c r="I7" s="20" t="s">
        <v>132</v>
      </c>
      <c r="J7" s="20" t="s">
        <v>1036</v>
      </c>
    </row>
    <row r="8" spans="1:10" x14ac:dyDescent="0.35">
      <c r="C8" s="19" t="s">
        <v>1093</v>
      </c>
      <c r="E8" s="19" t="s">
        <v>1078</v>
      </c>
      <c r="G8" s="19" t="s">
        <v>1093</v>
      </c>
      <c r="H8" s="24" t="s">
        <v>1079</v>
      </c>
      <c r="I8" s="19" t="s">
        <v>1093</v>
      </c>
      <c r="J8" s="24" t="s">
        <v>1079</v>
      </c>
    </row>
    <row r="10" spans="1:10" x14ac:dyDescent="0.35">
      <c r="A10" s="36">
        <v>5</v>
      </c>
      <c r="B10" s="62" t="s">
        <v>23</v>
      </c>
      <c r="C10" s="19" t="s">
        <v>1109</v>
      </c>
      <c r="D10" s="23"/>
      <c r="E10" s="19" t="s">
        <v>1109</v>
      </c>
      <c r="F10" s="23"/>
      <c r="G10" s="19" t="s">
        <v>1109</v>
      </c>
      <c r="H10" s="23"/>
      <c r="I10" s="19" t="s">
        <v>1109</v>
      </c>
      <c r="J10" s="23"/>
    </row>
    <row r="11" spans="1:10" x14ac:dyDescent="0.35">
      <c r="C11" s="20" t="s">
        <v>930</v>
      </c>
      <c r="E11" s="20" t="s">
        <v>1050</v>
      </c>
      <c r="G11" s="20" t="s">
        <v>1027</v>
      </c>
      <c r="I11" s="20" t="s">
        <v>1027</v>
      </c>
    </row>
    <row r="12" spans="1:10" x14ac:dyDescent="0.35">
      <c r="C12" s="20" t="s">
        <v>1049</v>
      </c>
      <c r="E12" s="20" t="s">
        <v>1029</v>
      </c>
      <c r="G12" s="21"/>
      <c r="I12" s="20" t="s">
        <v>930</v>
      </c>
    </row>
    <row r="13" spans="1:10" s="14" customFormat="1" x14ac:dyDescent="0.35">
      <c r="A13" s="37"/>
      <c r="B13" s="35"/>
      <c r="C13" s="24"/>
      <c r="D13" s="24"/>
      <c r="E13" s="24"/>
      <c r="F13" s="24"/>
      <c r="G13" s="33"/>
      <c r="H13" s="24"/>
      <c r="I13" s="24"/>
      <c r="J13" s="24"/>
    </row>
    <row r="14" spans="1:10" x14ac:dyDescent="0.35">
      <c r="A14" s="36">
        <v>7</v>
      </c>
      <c r="B14" s="62" t="s">
        <v>17</v>
      </c>
      <c r="C14" s="23"/>
      <c r="D14" s="23"/>
      <c r="E14" s="19" t="s">
        <v>1102</v>
      </c>
      <c r="F14" s="23"/>
      <c r="G14" s="19" t="s">
        <v>1102</v>
      </c>
      <c r="H14" s="23"/>
      <c r="I14" s="19" t="s">
        <v>1102</v>
      </c>
      <c r="J14" s="23"/>
    </row>
    <row r="15" spans="1:10" x14ac:dyDescent="0.35">
      <c r="E15" s="19" t="s">
        <v>1076</v>
      </c>
      <c r="G15" s="20" t="s">
        <v>1045</v>
      </c>
      <c r="I15" s="19" t="s">
        <v>1076</v>
      </c>
    </row>
    <row r="16" spans="1:10" x14ac:dyDescent="0.35">
      <c r="E16" s="20" t="s">
        <v>1024</v>
      </c>
      <c r="G16" s="20" t="s">
        <v>1024</v>
      </c>
    </row>
    <row r="17" spans="1:10" s="14" customFormat="1" x14ac:dyDescent="0.35">
      <c r="A17" s="37"/>
      <c r="B17" s="35"/>
      <c r="C17" s="24"/>
      <c r="D17" s="24"/>
      <c r="E17" s="24"/>
      <c r="F17" s="24"/>
      <c r="G17" s="24"/>
      <c r="H17" s="24"/>
      <c r="I17" s="24"/>
      <c r="J17" s="24"/>
    </row>
    <row r="18" spans="1:10" x14ac:dyDescent="0.35">
      <c r="A18" s="36">
        <v>11</v>
      </c>
      <c r="B18" s="62" t="s">
        <v>67</v>
      </c>
      <c r="C18" s="19" t="s">
        <v>1097</v>
      </c>
      <c r="D18" s="23"/>
      <c r="E18" s="19" t="s">
        <v>1097</v>
      </c>
      <c r="F18" s="23"/>
      <c r="G18" s="19" t="s">
        <v>1097</v>
      </c>
      <c r="H18" s="23"/>
      <c r="I18" s="19" t="s">
        <v>1097</v>
      </c>
      <c r="J18" s="23"/>
    </row>
    <row r="19" spans="1:10" x14ac:dyDescent="0.35">
      <c r="C19" s="19" t="s">
        <v>1074</v>
      </c>
      <c r="E19" s="19" t="s">
        <v>1074</v>
      </c>
      <c r="G19" s="19" t="s">
        <v>1074</v>
      </c>
      <c r="I19" s="19" t="s">
        <v>1074</v>
      </c>
    </row>
    <row r="20" spans="1:10" x14ac:dyDescent="0.35">
      <c r="C20" s="19" t="s">
        <v>1075</v>
      </c>
      <c r="E20" s="19" t="s">
        <v>1075</v>
      </c>
      <c r="G20" s="19" t="s">
        <v>1075</v>
      </c>
      <c r="I20" s="19" t="s">
        <v>1075</v>
      </c>
    </row>
    <row r="23" spans="1:10" x14ac:dyDescent="0.35">
      <c r="A23" s="36">
        <v>13</v>
      </c>
      <c r="B23" s="62" t="s">
        <v>34</v>
      </c>
      <c r="C23" s="23"/>
      <c r="D23" s="23"/>
      <c r="E23" s="19" t="s">
        <v>1106</v>
      </c>
      <c r="F23" s="23"/>
      <c r="G23" s="23"/>
      <c r="H23" s="23"/>
      <c r="I23" s="19" t="s">
        <v>1106</v>
      </c>
      <c r="J23" s="23"/>
    </row>
    <row r="24" spans="1:10" x14ac:dyDescent="0.35">
      <c r="D24" s="19"/>
      <c r="E24" s="20" t="s">
        <v>1040</v>
      </c>
      <c r="F24" s="19"/>
      <c r="H24" s="19"/>
      <c r="I24" s="19" t="s">
        <v>1056</v>
      </c>
      <c r="J24" s="19"/>
    </row>
    <row r="25" spans="1:10" x14ac:dyDescent="0.35">
      <c r="D25" s="19"/>
      <c r="E25" s="20" t="s">
        <v>1111</v>
      </c>
      <c r="F25" s="19"/>
      <c r="H25" s="19"/>
      <c r="I25" s="20" t="s">
        <v>1112</v>
      </c>
      <c r="J25" s="19"/>
    </row>
    <row r="26" spans="1:10" s="14" customFormat="1" x14ac:dyDescent="0.35">
      <c r="A26" s="37"/>
      <c r="B26" s="35"/>
      <c r="C26" s="24"/>
      <c r="D26" s="24"/>
      <c r="E26" s="24"/>
      <c r="F26" s="24"/>
      <c r="G26" s="24"/>
      <c r="H26" s="24"/>
      <c r="I26" s="24"/>
      <c r="J26" s="24"/>
    </row>
    <row r="27" spans="1:10" x14ac:dyDescent="0.35">
      <c r="A27" s="36">
        <v>17</v>
      </c>
      <c r="B27" s="62" t="s">
        <v>15</v>
      </c>
      <c r="C27" s="19" t="s">
        <v>1110</v>
      </c>
      <c r="D27" s="19" t="s">
        <v>1115</v>
      </c>
      <c r="E27" s="19" t="s">
        <v>1110</v>
      </c>
      <c r="F27" s="19" t="s">
        <v>1115</v>
      </c>
      <c r="G27" s="19" t="s">
        <v>1110</v>
      </c>
      <c r="H27" s="19" t="s">
        <v>1115</v>
      </c>
      <c r="I27" s="19" t="s">
        <v>1110</v>
      </c>
      <c r="J27" s="19" t="s">
        <v>1115</v>
      </c>
    </row>
    <row r="28" spans="1:10" x14ac:dyDescent="0.35">
      <c r="C28" s="20" t="s">
        <v>1039</v>
      </c>
      <c r="D28" s="20" t="s">
        <v>1046</v>
      </c>
      <c r="E28" s="20" t="s">
        <v>1039</v>
      </c>
      <c r="F28" s="20" t="s">
        <v>1044</v>
      </c>
      <c r="G28" s="20" t="s">
        <v>1041</v>
      </c>
      <c r="H28" s="20" t="s">
        <v>1025</v>
      </c>
      <c r="I28" s="20" t="s">
        <v>1038</v>
      </c>
      <c r="J28" s="19" t="s">
        <v>1058</v>
      </c>
    </row>
    <row r="29" spans="1:10" x14ac:dyDescent="0.35">
      <c r="C29" s="20" t="s">
        <v>1028</v>
      </c>
      <c r="D29" s="19" t="s">
        <v>1059</v>
      </c>
      <c r="E29" s="20" t="s">
        <v>1048</v>
      </c>
      <c r="F29" s="20" t="s">
        <v>1025</v>
      </c>
      <c r="G29" s="19" t="s">
        <v>1057</v>
      </c>
      <c r="H29" s="19" t="s">
        <v>1058</v>
      </c>
      <c r="I29" s="19" t="s">
        <v>1057</v>
      </c>
      <c r="J29" s="19" t="s">
        <v>1060</v>
      </c>
    </row>
    <row r="30" spans="1:10" x14ac:dyDescent="0.35">
      <c r="F30" s="19"/>
    </row>
    <row r="31" spans="1:10" x14ac:dyDescent="0.35">
      <c r="A31" s="36">
        <v>19</v>
      </c>
      <c r="B31" s="62" t="s">
        <v>22</v>
      </c>
      <c r="C31" s="19" t="s">
        <v>1098</v>
      </c>
      <c r="D31" s="23"/>
      <c r="E31" s="19" t="s">
        <v>1098</v>
      </c>
      <c r="F31" s="23"/>
      <c r="G31" s="19" t="s">
        <v>1098</v>
      </c>
      <c r="H31" s="23"/>
      <c r="I31" s="19" t="s">
        <v>1098</v>
      </c>
      <c r="J31" s="23"/>
    </row>
    <row r="32" spans="1:10" x14ac:dyDescent="0.35">
      <c r="C32" s="19" t="s">
        <v>1061</v>
      </c>
      <c r="D32" s="19"/>
      <c r="E32" s="19" t="s">
        <v>1061</v>
      </c>
      <c r="F32" s="19"/>
      <c r="G32" s="19" t="s">
        <v>1061</v>
      </c>
      <c r="H32" s="19"/>
      <c r="I32" s="19" t="s">
        <v>1061</v>
      </c>
      <c r="J32" s="19"/>
    </row>
    <row r="34" spans="1:10" ht="16.95" customHeight="1" x14ac:dyDescent="0.35">
      <c r="A34" s="36">
        <v>23</v>
      </c>
      <c r="B34" s="62" t="s">
        <v>16</v>
      </c>
      <c r="C34" s="19" t="s">
        <v>1116</v>
      </c>
      <c r="D34" s="24" t="s">
        <v>1117</v>
      </c>
      <c r="E34" s="19" t="s">
        <v>1116</v>
      </c>
      <c r="F34" s="24" t="s">
        <v>1117</v>
      </c>
      <c r="G34" s="19" t="s">
        <v>1116</v>
      </c>
      <c r="H34" s="24" t="s">
        <v>1117</v>
      </c>
      <c r="I34" s="19" t="s">
        <v>1116</v>
      </c>
      <c r="J34" s="24" t="s">
        <v>1117</v>
      </c>
    </row>
    <row r="35" spans="1:10" ht="16.95" customHeight="1" x14ac:dyDescent="0.35">
      <c r="C35" s="20" t="s">
        <v>1030</v>
      </c>
      <c r="D35" s="20" t="s">
        <v>1032</v>
      </c>
      <c r="E35" s="20" t="s">
        <v>1030</v>
      </c>
      <c r="F35" s="24" t="s">
        <v>1062</v>
      </c>
      <c r="G35" s="20" t="s">
        <v>1030</v>
      </c>
      <c r="H35" s="19" t="s">
        <v>1064</v>
      </c>
      <c r="I35" s="19" t="s">
        <v>1063</v>
      </c>
      <c r="J35" s="19" t="s">
        <v>1064</v>
      </c>
    </row>
    <row r="36" spans="1:10" ht="16.95" customHeight="1" x14ac:dyDescent="0.35">
      <c r="C36" s="19" t="s">
        <v>1064</v>
      </c>
      <c r="E36" s="19" t="s">
        <v>1064</v>
      </c>
    </row>
    <row r="37" spans="1:10" ht="16.95" customHeight="1" x14ac:dyDescent="0.35"/>
    <row r="38" spans="1:10" x14ac:dyDescent="0.35">
      <c r="A38" s="36">
        <v>29</v>
      </c>
      <c r="B38" s="62" t="s">
        <v>30</v>
      </c>
      <c r="C38" s="19" t="s">
        <v>1104</v>
      </c>
      <c r="D38" s="24" t="s">
        <v>1103</v>
      </c>
      <c r="E38" s="19" t="s">
        <v>1105</v>
      </c>
      <c r="F38" s="24" t="s">
        <v>1103</v>
      </c>
      <c r="G38" s="19" t="s">
        <v>1104</v>
      </c>
      <c r="H38" s="24" t="s">
        <v>1103</v>
      </c>
      <c r="I38" s="19" t="s">
        <v>1104</v>
      </c>
      <c r="J38" s="24" t="s">
        <v>1103</v>
      </c>
    </row>
    <row r="39" spans="1:10" x14ac:dyDescent="0.35">
      <c r="C39" s="20" t="s">
        <v>1026</v>
      </c>
      <c r="D39" s="19" t="s">
        <v>1066</v>
      </c>
      <c r="E39" s="20" t="s">
        <v>919</v>
      </c>
      <c r="F39" s="19" t="s">
        <v>1066</v>
      </c>
      <c r="G39" s="20" t="s">
        <v>1065</v>
      </c>
      <c r="H39" s="19" t="s">
        <v>1066</v>
      </c>
      <c r="I39" s="20" t="s">
        <v>1026</v>
      </c>
      <c r="J39" s="19" t="s">
        <v>1066</v>
      </c>
    </row>
    <row r="41" spans="1:10" x14ac:dyDescent="0.35">
      <c r="A41" s="36">
        <v>31</v>
      </c>
      <c r="B41" s="62" t="s">
        <v>18</v>
      </c>
      <c r="C41" s="19" t="s">
        <v>1113</v>
      </c>
      <c r="D41" s="19" t="s">
        <v>1114</v>
      </c>
      <c r="E41" s="19" t="s">
        <v>1113</v>
      </c>
      <c r="F41" s="19" t="s">
        <v>1114</v>
      </c>
      <c r="G41" s="19" t="s">
        <v>1113</v>
      </c>
      <c r="H41" s="19" t="s">
        <v>1114</v>
      </c>
      <c r="I41" s="19" t="s">
        <v>1114</v>
      </c>
      <c r="J41" s="19" t="s">
        <v>1113</v>
      </c>
    </row>
    <row r="42" spans="1:10" x14ac:dyDescent="0.35">
      <c r="C42" s="19" t="s">
        <v>1067</v>
      </c>
      <c r="D42" s="19" t="s">
        <v>1069</v>
      </c>
      <c r="E42" s="19" t="s">
        <v>1067</v>
      </c>
      <c r="F42" s="19" t="s">
        <v>1069</v>
      </c>
      <c r="G42" s="19" t="s">
        <v>1068</v>
      </c>
      <c r="H42" s="20" t="s">
        <v>1069</v>
      </c>
      <c r="I42" s="19" t="s">
        <v>1068</v>
      </c>
      <c r="J42" s="20" t="s">
        <v>1067</v>
      </c>
    </row>
    <row r="44" spans="1:10" s="14" customFormat="1" x14ac:dyDescent="0.35">
      <c r="A44" s="37"/>
      <c r="B44" s="62" t="s">
        <v>10</v>
      </c>
      <c r="C44" s="24" t="s">
        <v>1095</v>
      </c>
      <c r="D44" s="24" t="s">
        <v>1096</v>
      </c>
      <c r="E44" s="24" t="s">
        <v>1095</v>
      </c>
      <c r="F44" s="24" t="s">
        <v>1096</v>
      </c>
      <c r="G44" s="24" t="s">
        <v>1099</v>
      </c>
      <c r="H44" s="24" t="s">
        <v>1096</v>
      </c>
      <c r="I44" s="24" t="s">
        <v>1099</v>
      </c>
      <c r="J44" s="24" t="s">
        <v>1096</v>
      </c>
    </row>
    <row r="45" spans="1:10" s="14" customFormat="1" x14ac:dyDescent="0.35">
      <c r="A45" s="37"/>
      <c r="B45" s="35"/>
      <c r="C45" s="22" t="s">
        <v>1070</v>
      </c>
      <c r="D45" s="38" t="s">
        <v>1072</v>
      </c>
      <c r="E45" s="22" t="s">
        <v>1070</v>
      </c>
      <c r="F45" s="38" t="s">
        <v>1072</v>
      </c>
      <c r="G45" s="22" t="s">
        <v>1091</v>
      </c>
      <c r="H45" s="38" t="s">
        <v>1072</v>
      </c>
      <c r="I45" s="22" t="s">
        <v>1091</v>
      </c>
      <c r="J45" s="38" t="s">
        <v>1072</v>
      </c>
    </row>
    <row r="46" spans="1:10" x14ac:dyDescent="0.35">
      <c r="C46" s="22" t="s">
        <v>1071</v>
      </c>
      <c r="D46" s="38" t="s">
        <v>1073</v>
      </c>
      <c r="E46" s="22" t="s">
        <v>1071</v>
      </c>
      <c r="F46" s="38" t="s">
        <v>1073</v>
      </c>
      <c r="G46" s="22" t="s">
        <v>1071</v>
      </c>
      <c r="H46" s="38" t="s">
        <v>1073</v>
      </c>
      <c r="I46" s="22" t="s">
        <v>1071</v>
      </c>
      <c r="J46" s="38" t="s">
        <v>1073</v>
      </c>
    </row>
    <row r="47" spans="1:10" x14ac:dyDescent="0.35">
      <c r="C47" s="22" t="s">
        <v>1089</v>
      </c>
      <c r="D47" s="38" t="s">
        <v>1088</v>
      </c>
    </row>
    <row r="48" spans="1:10" x14ac:dyDescent="0.35">
      <c r="C48" s="24"/>
    </row>
    <row r="49" spans="2:10" x14ac:dyDescent="0.35">
      <c r="B49" s="62" t="s">
        <v>1092</v>
      </c>
      <c r="C49" s="19" t="s">
        <v>1094</v>
      </c>
      <c r="D49" s="57"/>
      <c r="E49" s="19" t="s">
        <v>1094</v>
      </c>
      <c r="F49" s="58"/>
      <c r="G49" s="59"/>
      <c r="H49" s="60"/>
      <c r="I49" s="59"/>
      <c r="J49" s="61"/>
    </row>
    <row r="50" spans="2:10" x14ac:dyDescent="0.35">
      <c r="C50" s="56"/>
      <c r="E50" s="56"/>
    </row>
  </sheetData>
  <pageMargins left="0.70866141732283472" right="0.70866141732283472" top="0.74803149606299213" bottom="0.74803149606299213" header="0.31496062992125984" footer="0.31496062992125984"/>
  <pageSetup paperSize="8" scale="7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876A1-AC92-4AD9-BF17-6E33B5693009}">
  <dimension ref="A1:V289"/>
  <sheetViews>
    <sheetView zoomScale="145" zoomScaleNormal="145" workbookViewId="0">
      <pane ySplit="10" topLeftCell="A11" activePane="bottomLeft" state="frozen"/>
      <selection pane="bottomLeft" activeCell="D280" sqref="D280"/>
    </sheetView>
  </sheetViews>
  <sheetFormatPr baseColWidth="10" defaultRowHeight="13.8" x14ac:dyDescent="0.3"/>
  <cols>
    <col min="1" max="1" width="6.5" style="30" bestFit="1" customWidth="1"/>
    <col min="2" max="2" width="26.125" bestFit="1" customWidth="1"/>
    <col min="3" max="3" width="15.25" bestFit="1" customWidth="1"/>
    <col min="4" max="4" width="8.875" bestFit="1" customWidth="1"/>
    <col min="5" max="8" width="3" bestFit="1" customWidth="1"/>
    <col min="9" max="9" width="7" bestFit="1" customWidth="1"/>
    <col min="10" max="10" width="7.625" customWidth="1"/>
    <col min="11" max="21" width="5.875" customWidth="1"/>
    <col min="22" max="22" width="7.75" customWidth="1"/>
  </cols>
  <sheetData>
    <row r="1" spans="1:22" x14ac:dyDescent="0.3">
      <c r="K1" s="4">
        <v>2</v>
      </c>
      <c r="L1" s="4">
        <v>3</v>
      </c>
      <c r="M1" s="13">
        <v>5</v>
      </c>
      <c r="N1" s="4">
        <v>7</v>
      </c>
      <c r="O1" s="4">
        <v>11</v>
      </c>
      <c r="P1" s="4">
        <v>13</v>
      </c>
      <c r="Q1" s="28">
        <v>17</v>
      </c>
      <c r="R1" s="28">
        <v>19</v>
      </c>
      <c r="S1" s="13">
        <v>23</v>
      </c>
      <c r="T1" s="13">
        <v>29</v>
      </c>
      <c r="U1" s="28">
        <v>31</v>
      </c>
    </row>
    <row r="2" spans="1:22" x14ac:dyDescent="0.3">
      <c r="K2" s="29">
        <f>SUM(K3:K10)/stats!$C$2</f>
        <v>1</v>
      </c>
      <c r="L2" s="29">
        <f>SUM(L3:L10)/stats!$C$3</f>
        <v>0.99193548387096775</v>
      </c>
      <c r="M2" s="29">
        <f>SUM(M3:M10)/stats!$C$4</f>
        <v>1.013157894736842</v>
      </c>
      <c r="N2" s="29">
        <f>SUM(N3:N10)/stats!$C$5</f>
        <v>0.984375</v>
      </c>
      <c r="O2" s="29">
        <f>SUM(O3:O10)/stats!$C$6</f>
        <v>0.98181818181818181</v>
      </c>
      <c r="P2" s="29">
        <f>SUM(P3:P10)/stats!$C$7</f>
        <v>1</v>
      </c>
      <c r="Q2" s="29">
        <f>SUM(Q3:Q10)/stats!$C$8</f>
        <v>1</v>
      </c>
      <c r="R2" s="29">
        <f>SUM(R3:R10)/stats!$C$9</f>
        <v>0.978494623655914</v>
      </c>
      <c r="S2" s="29">
        <f>SUM(S3:S10)/stats!$C$10</f>
        <v>1</v>
      </c>
      <c r="T2" s="29">
        <f>SUM(T3:T10)/stats!$C$11</f>
        <v>1</v>
      </c>
      <c r="U2" s="29">
        <f>SUM(U3:U10)/stats!$C$12</f>
        <v>1</v>
      </c>
    </row>
    <row r="3" spans="1:22" x14ac:dyDescent="0.3">
      <c r="J3" s="2" t="s">
        <v>1080</v>
      </c>
      <c r="K3" s="4">
        <f>COUNTIF(K11:K289,"S1")/2</f>
        <v>16</v>
      </c>
      <c r="L3" s="4">
        <f t="shared" ref="L3:R3" si="0">COUNTIF(L11:L289,"S1")</f>
        <v>22</v>
      </c>
      <c r="M3" s="4">
        <f t="shared" si="0"/>
        <v>23</v>
      </c>
      <c r="N3" s="4">
        <f t="shared" si="0"/>
        <v>0</v>
      </c>
      <c r="O3" s="4">
        <f t="shared" si="0"/>
        <v>14</v>
      </c>
      <c r="P3" s="4">
        <f t="shared" si="0"/>
        <v>0</v>
      </c>
      <c r="Q3" s="4">
        <f>COUNTIF(Q11:Q289,"S1")/2</f>
        <v>21</v>
      </c>
      <c r="R3" s="4">
        <f t="shared" si="0"/>
        <v>24</v>
      </c>
      <c r="S3" s="4">
        <f>COUNTIF(S11:S289,"S1")/2</f>
        <v>16.5</v>
      </c>
      <c r="T3" s="4">
        <f>COUNTIF(T11:T289,"S1")/2</f>
        <v>16</v>
      </c>
      <c r="U3" s="4">
        <f>COUNTIF(U11:U289,"S1")/2</f>
        <v>22</v>
      </c>
      <c r="V3" s="2" t="s">
        <v>1080</v>
      </c>
    </row>
    <row r="4" spans="1:22" x14ac:dyDescent="0.3">
      <c r="J4" s="2" t="s">
        <v>1081</v>
      </c>
      <c r="K4" s="4">
        <f>COUNTIF(K11:K290,"S1")/2</f>
        <v>16</v>
      </c>
      <c r="L4" s="27"/>
      <c r="M4" s="27"/>
      <c r="N4" s="27"/>
      <c r="O4" s="27"/>
      <c r="P4" s="27"/>
      <c r="Q4" s="4">
        <f>COUNTIF(Q11:Q290,"S1")/2</f>
        <v>21</v>
      </c>
      <c r="R4" s="27"/>
      <c r="S4" s="4">
        <f>COUNTIF(S11:S290,"S1")/2</f>
        <v>16.5</v>
      </c>
      <c r="T4" s="4">
        <f>COUNTIF(T11:T290,"S1")/2</f>
        <v>16</v>
      </c>
      <c r="U4" s="4">
        <f>COUNTIF(U11:U290,"S1")/2</f>
        <v>22</v>
      </c>
      <c r="V4" s="2" t="s">
        <v>1081</v>
      </c>
    </row>
    <row r="5" spans="1:22" x14ac:dyDescent="0.3">
      <c r="J5" s="2" t="s">
        <v>1087</v>
      </c>
      <c r="K5" s="4">
        <f>COUNTIF(K11:K289,"S2")/2</f>
        <v>14.5</v>
      </c>
      <c r="L5" s="4">
        <f t="shared" ref="L5:R5" si="1">COUNTIF(L11:L289,"S2")</f>
        <v>21</v>
      </c>
      <c r="M5" s="4">
        <f t="shared" si="1"/>
        <v>18</v>
      </c>
      <c r="N5" s="4">
        <f t="shared" si="1"/>
        <v>20</v>
      </c>
      <c r="O5" s="4">
        <f t="shared" si="1"/>
        <v>12</v>
      </c>
      <c r="P5" s="4">
        <f t="shared" si="1"/>
        <v>16</v>
      </c>
      <c r="Q5" s="4">
        <f>COUNTIF(Q11:Q289,"S2")/2</f>
        <v>21</v>
      </c>
      <c r="R5" s="4">
        <f t="shared" si="1"/>
        <v>21</v>
      </c>
      <c r="S5" s="4">
        <f>COUNTIF(S11:S289,"S2")/2</f>
        <v>16</v>
      </c>
      <c r="T5" s="4">
        <f>COUNTIF(T11:T289,"S2")/2</f>
        <v>14.5</v>
      </c>
      <c r="U5" s="4">
        <f>COUNTIF(U11:U289,"S2")/2</f>
        <v>18.5</v>
      </c>
      <c r="V5" s="2" t="s">
        <v>1087</v>
      </c>
    </row>
    <row r="6" spans="1:22" x14ac:dyDescent="0.3">
      <c r="J6" s="2" t="s">
        <v>1086</v>
      </c>
      <c r="K6" s="4">
        <f>COUNTIF(K11:K290,"S2")/2</f>
        <v>14.5</v>
      </c>
      <c r="L6" s="27"/>
      <c r="M6" s="27"/>
      <c r="N6" s="27"/>
      <c r="O6" s="27"/>
      <c r="P6" s="27"/>
      <c r="Q6" s="4">
        <f>COUNTIF(Q11:Q290,"S2")/2</f>
        <v>21</v>
      </c>
      <c r="R6" s="27"/>
      <c r="S6" s="4">
        <f>COUNTIF(S11:S290,"S2")/2</f>
        <v>16</v>
      </c>
      <c r="T6" s="4">
        <f>COUNTIF(T11:T290,"S2")/2</f>
        <v>14.5</v>
      </c>
      <c r="U6" s="4">
        <f>COUNTIF(U11:U290,"S2")/2</f>
        <v>18.5</v>
      </c>
      <c r="V6" s="2" t="s">
        <v>1086</v>
      </c>
    </row>
    <row r="7" spans="1:22" x14ac:dyDescent="0.3">
      <c r="J7" s="2" t="s">
        <v>1085</v>
      </c>
      <c r="K7" s="4">
        <f>COUNTIF(K11:K289,"S3")/2</f>
        <v>14.5</v>
      </c>
      <c r="L7" s="4">
        <f>COUNTIF(L11:L289,"S3")/2</f>
        <v>19</v>
      </c>
      <c r="M7" s="4">
        <f t="shared" ref="M7:R7" si="2">COUNTIF(M11:M289,"S3")</f>
        <v>18</v>
      </c>
      <c r="N7" s="4">
        <f t="shared" si="2"/>
        <v>19</v>
      </c>
      <c r="O7" s="4">
        <f t="shared" si="2"/>
        <v>14</v>
      </c>
      <c r="P7" s="4">
        <f t="shared" si="2"/>
        <v>0</v>
      </c>
      <c r="Q7" s="4">
        <f>COUNTIF(Q11:Q289,"S3")/2</f>
        <v>21</v>
      </c>
      <c r="R7" s="4">
        <f t="shared" si="2"/>
        <v>23</v>
      </c>
      <c r="S7" s="4">
        <f>COUNTIF(S11:S289,"S3")/2</f>
        <v>14.5</v>
      </c>
      <c r="T7" s="4">
        <f>COUNTIF(T11:T289,"S3")/2</f>
        <v>14.5</v>
      </c>
      <c r="U7" s="4">
        <f>COUNTIF(U11:U289,"S3")/2</f>
        <v>19.5</v>
      </c>
      <c r="V7" s="2" t="s">
        <v>1085</v>
      </c>
    </row>
    <row r="8" spans="1:22" x14ac:dyDescent="0.3">
      <c r="J8" s="2" t="s">
        <v>1084</v>
      </c>
      <c r="K8" s="4">
        <f>COUNTIF(K11:K290,"S3")/2</f>
        <v>14.5</v>
      </c>
      <c r="L8" s="4">
        <f>COUNTIF(L11:L290,"S3")/2</f>
        <v>19</v>
      </c>
      <c r="M8" s="27"/>
      <c r="N8" s="27"/>
      <c r="O8" s="27"/>
      <c r="P8" s="27"/>
      <c r="Q8" s="4">
        <f>COUNTIF(Q11:Q290,"S3")/2</f>
        <v>21</v>
      </c>
      <c r="R8" s="27"/>
      <c r="S8" s="4">
        <f>COUNTIF(S11:S290,"S3")/2</f>
        <v>14.5</v>
      </c>
      <c r="T8" s="4">
        <f>COUNTIF(T11:T290,"S3")/2</f>
        <v>14.5</v>
      </c>
      <c r="U8" s="4">
        <f>COUNTIF(U11:U290,"S3")/2</f>
        <v>19.5</v>
      </c>
      <c r="V8" s="2" t="s">
        <v>1084</v>
      </c>
    </row>
    <row r="9" spans="1:22" x14ac:dyDescent="0.3">
      <c r="J9" s="2" t="s">
        <v>1083</v>
      </c>
      <c r="K9" s="27"/>
      <c r="L9" s="4">
        <f>COUNTIF(L11:L289,"S4")/2</f>
        <v>21</v>
      </c>
      <c r="M9" s="4">
        <f t="shared" ref="M9:R9" si="3">COUNTIF(M11:M289,"S4")</f>
        <v>18</v>
      </c>
      <c r="N9" s="4">
        <f t="shared" si="3"/>
        <v>24</v>
      </c>
      <c r="O9" s="4">
        <f t="shared" si="3"/>
        <v>14</v>
      </c>
      <c r="P9" s="4">
        <f t="shared" si="3"/>
        <v>20</v>
      </c>
      <c r="Q9" s="4">
        <f>COUNTIF(Q11:Q289,"S4")/2</f>
        <v>21.5</v>
      </c>
      <c r="R9" s="4">
        <f t="shared" si="3"/>
        <v>23</v>
      </c>
      <c r="S9" s="4">
        <f>COUNTIF(S11:S289,"S4")/2</f>
        <v>14.5</v>
      </c>
      <c r="T9" s="4">
        <f>COUNTIF(T11:T289,"S4")/2</f>
        <v>15.5</v>
      </c>
      <c r="U9" s="4">
        <f>COUNTIF(U11:U289,"S4")/2</f>
        <v>19.5</v>
      </c>
      <c r="V9" s="2" t="s">
        <v>1083</v>
      </c>
    </row>
    <row r="10" spans="1:22" x14ac:dyDescent="0.3">
      <c r="A10" s="30" t="s">
        <v>0</v>
      </c>
      <c r="B10" t="s">
        <v>1</v>
      </c>
      <c r="C10" t="s">
        <v>2</v>
      </c>
      <c r="D10" t="s">
        <v>3</v>
      </c>
      <c r="E10" t="s">
        <v>1015</v>
      </c>
      <c r="F10" t="s">
        <v>1016</v>
      </c>
      <c r="G10" t="s">
        <v>1017</v>
      </c>
      <c r="H10" t="s">
        <v>1018</v>
      </c>
      <c r="J10" s="2" t="s">
        <v>1082</v>
      </c>
      <c r="K10" s="27"/>
      <c r="L10" s="4">
        <f>COUNTIF(L11:L290,"S4")/2</f>
        <v>21</v>
      </c>
      <c r="M10" s="27"/>
      <c r="N10" s="27"/>
      <c r="O10" s="27"/>
      <c r="P10" s="27"/>
      <c r="Q10" s="4">
        <f>COUNTIF(Q11:Q290,"S4")/2</f>
        <v>21.5</v>
      </c>
      <c r="R10" s="27"/>
      <c r="S10" s="4">
        <f>COUNTIF(S11:S290,"S4")/2</f>
        <v>14.5</v>
      </c>
      <c r="T10" s="4">
        <f>COUNTIF(T11:T290,"S4")/2</f>
        <v>15.5</v>
      </c>
      <c r="U10" s="4">
        <f>COUNTIF(U11:U290,"S4")/2</f>
        <v>19.5</v>
      </c>
      <c r="V10" s="2" t="s">
        <v>1082</v>
      </c>
    </row>
    <row r="11" spans="1:22" s="17" customFormat="1" x14ac:dyDescent="0.3">
      <c r="A11" s="31" t="s">
        <v>278</v>
      </c>
      <c r="B11" s="17" t="s">
        <v>319</v>
      </c>
      <c r="C11" s="17" t="s">
        <v>320</v>
      </c>
      <c r="D11" s="17" t="s">
        <v>14</v>
      </c>
      <c r="E11" s="17">
        <v>3</v>
      </c>
      <c r="F11" s="17">
        <v>7</v>
      </c>
      <c r="G11" s="17">
        <v>5</v>
      </c>
      <c r="H11" s="17">
        <v>1</v>
      </c>
      <c r="I11" s="17">
        <v>105</v>
      </c>
      <c r="K11" s="32" t="s">
        <v>19</v>
      </c>
      <c r="L11" s="32" t="s">
        <v>1021</v>
      </c>
      <c r="M11" s="32" t="s">
        <v>1019</v>
      </c>
      <c r="N11" s="32" t="s">
        <v>1022</v>
      </c>
      <c r="O11" s="32" t="s">
        <v>19</v>
      </c>
      <c r="P11" s="32" t="s">
        <v>19</v>
      </c>
      <c r="Q11" s="32"/>
      <c r="R11" s="32" t="s">
        <v>19</v>
      </c>
      <c r="S11" s="32" t="s">
        <v>19</v>
      </c>
      <c r="T11" s="32" t="s">
        <v>19</v>
      </c>
      <c r="U11" s="32" t="s">
        <v>19</v>
      </c>
    </row>
    <row r="12" spans="1:22" s="17" customFormat="1" x14ac:dyDescent="0.3">
      <c r="A12" s="31" t="s">
        <v>278</v>
      </c>
      <c r="B12" s="17" t="s">
        <v>285</v>
      </c>
      <c r="C12" s="17" t="s">
        <v>122</v>
      </c>
      <c r="D12" s="17" t="s">
        <v>14</v>
      </c>
      <c r="E12" s="17">
        <v>11</v>
      </c>
      <c r="F12" s="17">
        <v>3</v>
      </c>
      <c r="G12" s="17">
        <v>5</v>
      </c>
      <c r="H12" s="17">
        <v>1</v>
      </c>
      <c r="I12" s="17">
        <v>165</v>
      </c>
      <c r="K12" s="32" t="s">
        <v>19</v>
      </c>
      <c r="L12" s="32" t="s">
        <v>1021</v>
      </c>
      <c r="M12" s="32" t="s">
        <v>1019</v>
      </c>
      <c r="N12" s="32" t="s">
        <v>19</v>
      </c>
      <c r="O12" s="32" t="s">
        <v>1022</v>
      </c>
      <c r="P12" s="32" t="s">
        <v>19</v>
      </c>
      <c r="Q12" s="32" t="s">
        <v>19</v>
      </c>
      <c r="R12" s="32" t="s">
        <v>19</v>
      </c>
      <c r="S12" s="32" t="s">
        <v>19</v>
      </c>
      <c r="T12" s="32" t="s">
        <v>19</v>
      </c>
      <c r="U12" s="32" t="s">
        <v>19</v>
      </c>
    </row>
    <row r="13" spans="1:22" s="17" customFormat="1" x14ac:dyDescent="0.3">
      <c r="A13" s="31" t="s">
        <v>553</v>
      </c>
      <c r="B13" s="17" t="s">
        <v>605</v>
      </c>
      <c r="C13" s="17" t="s">
        <v>348</v>
      </c>
      <c r="D13" s="17" t="s">
        <v>14</v>
      </c>
      <c r="E13" s="17">
        <v>7</v>
      </c>
      <c r="F13" s="17">
        <v>2</v>
      </c>
      <c r="G13" s="17">
        <v>5</v>
      </c>
      <c r="H13" s="17">
        <v>3</v>
      </c>
      <c r="I13" s="17">
        <v>210</v>
      </c>
      <c r="K13" s="32" t="s">
        <v>1020</v>
      </c>
      <c r="L13" s="32" t="s">
        <v>1019</v>
      </c>
      <c r="M13" s="32" t="s">
        <v>1022</v>
      </c>
      <c r="N13" s="32" t="s">
        <v>1021</v>
      </c>
      <c r="O13" s="32" t="s">
        <v>19</v>
      </c>
      <c r="P13" s="32" t="s">
        <v>19</v>
      </c>
      <c r="Q13" s="32" t="s">
        <v>19</v>
      </c>
      <c r="R13" s="32" t="s">
        <v>19</v>
      </c>
      <c r="S13" s="32" t="s">
        <v>19</v>
      </c>
      <c r="T13" s="32" t="s">
        <v>19</v>
      </c>
      <c r="U13" s="32" t="s">
        <v>19</v>
      </c>
    </row>
    <row r="14" spans="1:22" s="17" customFormat="1" x14ac:dyDescent="0.3">
      <c r="A14" s="31" t="s">
        <v>502</v>
      </c>
      <c r="B14" s="17" t="s">
        <v>173</v>
      </c>
      <c r="C14" s="17" t="s">
        <v>107</v>
      </c>
      <c r="D14" s="17" t="s">
        <v>14</v>
      </c>
      <c r="E14" s="17">
        <v>13</v>
      </c>
      <c r="F14" s="17">
        <v>3</v>
      </c>
      <c r="G14" s="17">
        <v>2</v>
      </c>
      <c r="H14" s="17">
        <v>5</v>
      </c>
      <c r="I14" s="17">
        <v>390</v>
      </c>
      <c r="K14" s="32" t="s">
        <v>1021</v>
      </c>
      <c r="L14" s="32" t="s">
        <v>1022</v>
      </c>
      <c r="M14" s="32" t="s">
        <v>1020</v>
      </c>
      <c r="N14" s="32" t="s">
        <v>19</v>
      </c>
      <c r="O14" s="32" t="s">
        <v>19</v>
      </c>
      <c r="P14" s="32" t="s">
        <v>1019</v>
      </c>
      <c r="Q14" s="32" t="s">
        <v>19</v>
      </c>
      <c r="R14" s="32" t="s">
        <v>19</v>
      </c>
      <c r="S14" s="32" t="s">
        <v>19</v>
      </c>
      <c r="T14" s="32" t="s">
        <v>19</v>
      </c>
      <c r="U14" s="32" t="s">
        <v>19</v>
      </c>
    </row>
    <row r="15" spans="1:22" s="17" customFormat="1" x14ac:dyDescent="0.3">
      <c r="A15" s="31" t="s">
        <v>553</v>
      </c>
      <c r="B15" s="17" t="s">
        <v>601</v>
      </c>
      <c r="C15" s="17" t="s">
        <v>602</v>
      </c>
      <c r="D15" s="17" t="s">
        <v>14</v>
      </c>
      <c r="E15" s="17">
        <v>2</v>
      </c>
      <c r="F15" s="17">
        <v>7</v>
      </c>
      <c r="G15" s="17">
        <v>17</v>
      </c>
      <c r="H15" s="17">
        <v>3</v>
      </c>
      <c r="I15" s="17">
        <v>714</v>
      </c>
      <c r="K15" s="32" t="s">
        <v>1020</v>
      </c>
      <c r="L15" s="32" t="s">
        <v>1021</v>
      </c>
      <c r="M15" s="32" t="s">
        <v>19</v>
      </c>
      <c r="N15" s="32" t="s">
        <v>1022</v>
      </c>
      <c r="O15" s="32" t="s">
        <v>19</v>
      </c>
      <c r="P15" s="32" t="s">
        <v>19</v>
      </c>
      <c r="Q15" s="32" t="s">
        <v>1019</v>
      </c>
      <c r="R15" s="32" t="s">
        <v>19</v>
      </c>
      <c r="S15" s="32" t="s">
        <v>19</v>
      </c>
      <c r="T15" s="32" t="s">
        <v>19</v>
      </c>
      <c r="U15" s="32" t="s">
        <v>19</v>
      </c>
    </row>
    <row r="16" spans="1:22" s="17" customFormat="1" x14ac:dyDescent="0.3">
      <c r="A16" s="31" t="s">
        <v>11</v>
      </c>
      <c r="B16" s="17" t="s">
        <v>31</v>
      </c>
      <c r="C16" s="17" t="s">
        <v>32</v>
      </c>
      <c r="D16" s="17" t="s">
        <v>14</v>
      </c>
      <c r="E16" s="17">
        <v>2</v>
      </c>
      <c r="F16" s="17">
        <v>29</v>
      </c>
      <c r="G16" s="17">
        <v>3</v>
      </c>
      <c r="H16" s="17">
        <v>5</v>
      </c>
      <c r="I16" s="17">
        <v>870</v>
      </c>
      <c r="K16" s="32" t="s">
        <v>1019</v>
      </c>
      <c r="L16" s="32" t="s">
        <v>1022</v>
      </c>
      <c r="M16" s="32" t="s">
        <v>1021</v>
      </c>
      <c r="N16" s="32" t="s">
        <v>19</v>
      </c>
      <c r="O16" s="32" t="s">
        <v>19</v>
      </c>
      <c r="P16" s="32" t="s">
        <v>19</v>
      </c>
      <c r="Q16" s="32" t="s">
        <v>19</v>
      </c>
      <c r="R16" s="32" t="s">
        <v>19</v>
      </c>
      <c r="S16" s="32" t="s">
        <v>19</v>
      </c>
      <c r="T16" s="32" t="s">
        <v>1020</v>
      </c>
      <c r="U16" s="32" t="s">
        <v>19</v>
      </c>
    </row>
    <row r="17" spans="1:21" s="17" customFormat="1" x14ac:dyDescent="0.3">
      <c r="A17" s="31" t="s">
        <v>11</v>
      </c>
      <c r="B17" s="17" t="s">
        <v>35</v>
      </c>
      <c r="C17" s="17" t="s">
        <v>36</v>
      </c>
      <c r="D17" s="17" t="s">
        <v>14</v>
      </c>
      <c r="E17" s="17">
        <v>2</v>
      </c>
      <c r="F17" s="17">
        <v>3</v>
      </c>
      <c r="G17" s="17">
        <v>5</v>
      </c>
      <c r="H17" s="17">
        <v>29</v>
      </c>
      <c r="I17" s="17">
        <v>870</v>
      </c>
      <c r="K17" s="32" t="s">
        <v>1019</v>
      </c>
      <c r="L17" s="32" t="s">
        <v>1022</v>
      </c>
      <c r="M17" s="32" t="s">
        <v>1021</v>
      </c>
      <c r="N17" s="32" t="s">
        <v>19</v>
      </c>
      <c r="O17" s="32" t="s">
        <v>19</v>
      </c>
      <c r="P17" s="32" t="s">
        <v>19</v>
      </c>
      <c r="Q17" s="32" t="s">
        <v>19</v>
      </c>
      <c r="R17" s="32" t="s">
        <v>19</v>
      </c>
      <c r="S17" s="32" t="s">
        <v>19</v>
      </c>
      <c r="T17" s="32" t="s">
        <v>1020</v>
      </c>
      <c r="U17" s="32"/>
    </row>
    <row r="18" spans="1:21" s="17" customFormat="1" x14ac:dyDescent="0.3">
      <c r="A18" s="31" t="s">
        <v>11</v>
      </c>
      <c r="B18" s="17" t="s">
        <v>52</v>
      </c>
      <c r="C18" s="17" t="s">
        <v>53</v>
      </c>
      <c r="D18" s="17" t="s">
        <v>14</v>
      </c>
      <c r="E18" s="17">
        <v>2</v>
      </c>
      <c r="F18" s="17">
        <v>3</v>
      </c>
      <c r="G18" s="17">
        <v>29</v>
      </c>
      <c r="H18" s="17">
        <v>5</v>
      </c>
      <c r="I18" s="17">
        <v>870</v>
      </c>
      <c r="K18" s="32" t="s">
        <v>1019</v>
      </c>
      <c r="L18" s="32" t="s">
        <v>1022</v>
      </c>
      <c r="M18" s="32" t="s">
        <v>1021</v>
      </c>
      <c r="N18" s="32" t="s">
        <v>19</v>
      </c>
      <c r="O18" s="32" t="s">
        <v>19</v>
      </c>
      <c r="P18" s="32" t="s">
        <v>19</v>
      </c>
      <c r="Q18" s="32" t="s">
        <v>19</v>
      </c>
      <c r="R18" s="32" t="s">
        <v>19</v>
      </c>
      <c r="S18" s="32" t="s">
        <v>19</v>
      </c>
      <c r="T18" s="32" t="s">
        <v>1020</v>
      </c>
      <c r="U18" s="32" t="s">
        <v>19</v>
      </c>
    </row>
    <row r="19" spans="1:21" s="17" customFormat="1" x14ac:dyDescent="0.3">
      <c r="A19" s="31" t="s">
        <v>502</v>
      </c>
      <c r="B19" s="17" t="s">
        <v>527</v>
      </c>
      <c r="C19" s="17" t="s">
        <v>529</v>
      </c>
      <c r="D19" s="17" t="s">
        <v>14</v>
      </c>
      <c r="E19" s="17">
        <v>3</v>
      </c>
      <c r="F19" s="17">
        <v>5</v>
      </c>
      <c r="G19" s="17">
        <v>2</v>
      </c>
      <c r="H19" s="17">
        <v>29</v>
      </c>
      <c r="I19" s="17">
        <v>870</v>
      </c>
      <c r="K19" s="32" t="s">
        <v>1019</v>
      </c>
      <c r="L19" s="32" t="s">
        <v>1022</v>
      </c>
      <c r="M19" s="32" t="s">
        <v>1021</v>
      </c>
      <c r="N19" s="32" t="s">
        <v>19</v>
      </c>
      <c r="O19" s="32" t="s">
        <v>19</v>
      </c>
      <c r="P19" s="32" t="s">
        <v>19</v>
      </c>
      <c r="Q19" s="32" t="s">
        <v>19</v>
      </c>
      <c r="R19" s="32" t="s">
        <v>19</v>
      </c>
      <c r="S19" s="32" t="s">
        <v>19</v>
      </c>
      <c r="T19" s="32" t="s">
        <v>1020</v>
      </c>
      <c r="U19" s="32" t="s">
        <v>19</v>
      </c>
    </row>
    <row r="20" spans="1:21" s="17" customFormat="1" x14ac:dyDescent="0.3">
      <c r="A20" s="31" t="s">
        <v>11</v>
      </c>
      <c r="B20" s="17" t="s">
        <v>73</v>
      </c>
      <c r="C20" s="17" t="s">
        <v>74</v>
      </c>
      <c r="D20" s="17" t="s">
        <v>14</v>
      </c>
      <c r="E20" s="17">
        <v>3</v>
      </c>
      <c r="F20" s="17">
        <v>5</v>
      </c>
      <c r="G20" s="17">
        <v>2</v>
      </c>
      <c r="H20" s="17">
        <v>29</v>
      </c>
      <c r="I20" s="17">
        <v>870</v>
      </c>
      <c r="K20" s="32" t="s">
        <v>1019</v>
      </c>
      <c r="L20" s="32" t="s">
        <v>1022</v>
      </c>
      <c r="M20" s="32" t="s">
        <v>1021</v>
      </c>
      <c r="N20" s="32" t="s">
        <v>19</v>
      </c>
      <c r="O20" s="32" t="s">
        <v>19</v>
      </c>
      <c r="P20" s="32" t="s">
        <v>19</v>
      </c>
      <c r="Q20" s="32" t="s">
        <v>19</v>
      </c>
      <c r="R20" s="32" t="s">
        <v>19</v>
      </c>
      <c r="S20" s="32" t="s">
        <v>19</v>
      </c>
      <c r="T20" s="32" t="s">
        <v>1020</v>
      </c>
      <c r="U20" s="32" t="s">
        <v>19</v>
      </c>
    </row>
    <row r="21" spans="1:21" s="17" customFormat="1" x14ac:dyDescent="0.3">
      <c r="A21" s="31" t="s">
        <v>392</v>
      </c>
      <c r="B21" s="17" t="s">
        <v>410</v>
      </c>
      <c r="C21" s="17" t="s">
        <v>28</v>
      </c>
      <c r="D21" s="17" t="s">
        <v>14</v>
      </c>
      <c r="E21" s="17">
        <v>3</v>
      </c>
      <c r="F21" s="17">
        <v>31</v>
      </c>
      <c r="G21" s="17">
        <v>11</v>
      </c>
      <c r="H21" s="17">
        <v>1</v>
      </c>
      <c r="I21" s="17">
        <v>1023</v>
      </c>
      <c r="K21" s="32" t="s">
        <v>19</v>
      </c>
      <c r="L21" s="32" t="s">
        <v>1022</v>
      </c>
      <c r="M21" s="32" t="s">
        <v>19</v>
      </c>
      <c r="N21" s="32" t="s">
        <v>19</v>
      </c>
      <c r="O21" s="32" t="s">
        <v>1021</v>
      </c>
      <c r="P21" s="32" t="s">
        <v>19</v>
      </c>
      <c r="Q21" s="32" t="s">
        <v>19</v>
      </c>
      <c r="R21" s="32" t="s">
        <v>19</v>
      </c>
      <c r="S21" s="32" t="s">
        <v>19</v>
      </c>
      <c r="T21" s="32" t="s">
        <v>19</v>
      </c>
      <c r="U21" s="32" t="s">
        <v>1019</v>
      </c>
    </row>
    <row r="22" spans="1:21" s="17" customFormat="1" x14ac:dyDescent="0.3">
      <c r="A22" s="31" t="s">
        <v>451</v>
      </c>
      <c r="B22" s="17" t="s">
        <v>473</v>
      </c>
      <c r="C22" s="17" t="s">
        <v>434</v>
      </c>
      <c r="D22" s="17" t="s">
        <v>14</v>
      </c>
      <c r="E22" s="17">
        <v>17</v>
      </c>
      <c r="F22" s="17">
        <v>11</v>
      </c>
      <c r="G22" s="17">
        <v>2</v>
      </c>
      <c r="H22" s="17">
        <v>3</v>
      </c>
      <c r="I22" s="17">
        <v>1122</v>
      </c>
      <c r="K22" s="32" t="s">
        <v>1020</v>
      </c>
      <c r="L22" s="32" t="s">
        <v>1022</v>
      </c>
      <c r="M22" s="32" t="s">
        <v>19</v>
      </c>
      <c r="N22" s="32" t="s">
        <v>19</v>
      </c>
      <c r="O22" s="32" t="s">
        <v>1021</v>
      </c>
      <c r="P22" s="32" t="s">
        <v>19</v>
      </c>
      <c r="Q22" s="32" t="s">
        <v>1019</v>
      </c>
      <c r="R22" s="32" t="s">
        <v>19</v>
      </c>
      <c r="S22" s="32" t="s">
        <v>19</v>
      </c>
      <c r="T22" s="32" t="s">
        <v>19</v>
      </c>
      <c r="U22" s="32" t="s">
        <v>19</v>
      </c>
    </row>
    <row r="23" spans="1:21" s="17" customFormat="1" x14ac:dyDescent="0.3">
      <c r="A23" s="31" t="s">
        <v>451</v>
      </c>
      <c r="B23" s="17" t="s">
        <v>490</v>
      </c>
      <c r="C23" s="17" t="s">
        <v>491</v>
      </c>
      <c r="D23" s="17" t="s">
        <v>14</v>
      </c>
      <c r="E23" s="17">
        <v>2</v>
      </c>
      <c r="F23" s="17">
        <v>11</v>
      </c>
      <c r="G23" s="17">
        <v>17</v>
      </c>
      <c r="H23" s="17">
        <v>3</v>
      </c>
      <c r="I23" s="17">
        <v>1122</v>
      </c>
      <c r="K23" s="32" t="s">
        <v>1020</v>
      </c>
      <c r="L23" s="32" t="s">
        <v>1022</v>
      </c>
      <c r="M23" s="32" t="s">
        <v>19</v>
      </c>
      <c r="N23" s="32" t="s">
        <v>19</v>
      </c>
      <c r="O23" s="32" t="s">
        <v>1021</v>
      </c>
      <c r="P23" s="32" t="s">
        <v>19</v>
      </c>
      <c r="Q23" s="32" t="s">
        <v>1019</v>
      </c>
      <c r="R23" s="32" t="s">
        <v>19</v>
      </c>
      <c r="S23" s="32" t="s">
        <v>19</v>
      </c>
      <c r="T23" s="32" t="s">
        <v>19</v>
      </c>
      <c r="U23" s="32" t="s">
        <v>19</v>
      </c>
    </row>
    <row r="24" spans="1:21" s="17" customFormat="1" x14ac:dyDescent="0.3">
      <c r="A24" s="31" t="s">
        <v>87</v>
      </c>
      <c r="B24" s="17" t="s">
        <v>123</v>
      </c>
      <c r="C24" s="17" t="s">
        <v>124</v>
      </c>
      <c r="D24" s="17" t="s">
        <v>14</v>
      </c>
      <c r="E24" s="17">
        <v>3</v>
      </c>
      <c r="F24" s="17">
        <v>31</v>
      </c>
      <c r="G24" s="17">
        <v>13</v>
      </c>
      <c r="H24" s="17">
        <v>1</v>
      </c>
      <c r="I24" s="17">
        <v>1209</v>
      </c>
      <c r="K24" s="32" t="s">
        <v>19</v>
      </c>
      <c r="L24" s="32" t="s">
        <v>1022</v>
      </c>
      <c r="M24" s="32" t="s">
        <v>19</v>
      </c>
      <c r="N24" s="32" t="s">
        <v>19</v>
      </c>
      <c r="O24" s="32" t="s">
        <v>19</v>
      </c>
      <c r="P24" s="32" t="s">
        <v>1019</v>
      </c>
      <c r="Q24" s="32" t="s">
        <v>19</v>
      </c>
      <c r="R24" s="32" t="s">
        <v>19</v>
      </c>
      <c r="S24" s="32" t="s">
        <v>19</v>
      </c>
      <c r="T24" s="32" t="s">
        <v>19</v>
      </c>
      <c r="U24" s="32" t="s">
        <v>1021</v>
      </c>
    </row>
    <row r="25" spans="1:21" s="17" customFormat="1" x14ac:dyDescent="0.3">
      <c r="A25" s="31" t="s">
        <v>553</v>
      </c>
      <c r="B25" s="17" t="s">
        <v>579</v>
      </c>
      <c r="C25" s="17" t="s">
        <v>416</v>
      </c>
      <c r="D25" s="17" t="s">
        <v>14</v>
      </c>
      <c r="E25" s="17">
        <v>29</v>
      </c>
      <c r="F25" s="17">
        <v>3</v>
      </c>
      <c r="G25" s="17">
        <v>7</v>
      </c>
      <c r="H25" s="17">
        <v>2</v>
      </c>
      <c r="I25" s="17">
        <v>1218</v>
      </c>
      <c r="K25" s="32" t="s">
        <v>1021</v>
      </c>
      <c r="L25" s="32" t="s">
        <v>1022</v>
      </c>
      <c r="M25" s="32" t="s">
        <v>19</v>
      </c>
      <c r="N25" s="32" t="s">
        <v>1019</v>
      </c>
      <c r="O25" s="32" t="s">
        <v>19</v>
      </c>
      <c r="P25" s="32" t="s">
        <v>19</v>
      </c>
      <c r="Q25" s="32" t="s">
        <v>19</v>
      </c>
      <c r="R25" s="32" t="s">
        <v>19</v>
      </c>
      <c r="S25" s="32" t="s">
        <v>19</v>
      </c>
      <c r="T25" s="32" t="s">
        <v>1020</v>
      </c>
      <c r="U25" s="32" t="s">
        <v>19</v>
      </c>
    </row>
    <row r="26" spans="1:21" s="17" customFormat="1" x14ac:dyDescent="0.3">
      <c r="A26" s="31" t="s">
        <v>87</v>
      </c>
      <c r="B26" s="17" t="s">
        <v>104</v>
      </c>
      <c r="C26" s="17" t="s">
        <v>105</v>
      </c>
      <c r="D26" s="17" t="s">
        <v>14</v>
      </c>
      <c r="E26" s="17">
        <v>2</v>
      </c>
      <c r="F26" s="17">
        <v>31</v>
      </c>
      <c r="G26" s="17">
        <v>3</v>
      </c>
      <c r="H26" s="17">
        <v>7</v>
      </c>
      <c r="I26" s="17">
        <v>1302</v>
      </c>
      <c r="K26" s="32" t="s">
        <v>1021</v>
      </c>
      <c r="L26" s="32" t="s">
        <v>1020</v>
      </c>
      <c r="M26" s="32" t="s">
        <v>19</v>
      </c>
      <c r="N26" s="32" t="s">
        <v>1019</v>
      </c>
      <c r="O26" s="32" t="s">
        <v>19</v>
      </c>
      <c r="P26" s="32" t="s">
        <v>19</v>
      </c>
      <c r="Q26" s="32" t="s">
        <v>19</v>
      </c>
      <c r="R26" s="32" t="s">
        <v>19</v>
      </c>
      <c r="S26" s="32" t="s">
        <v>19</v>
      </c>
      <c r="T26" s="32" t="s">
        <v>19</v>
      </c>
      <c r="U26" s="32" t="s">
        <v>1022</v>
      </c>
    </row>
    <row r="27" spans="1:21" s="17" customFormat="1" x14ac:dyDescent="0.3">
      <c r="A27" s="31" t="s">
        <v>451</v>
      </c>
      <c r="B27" s="17" t="s">
        <v>477</v>
      </c>
      <c r="C27" s="17" t="s">
        <v>478</v>
      </c>
      <c r="D27" s="17" t="s">
        <v>14</v>
      </c>
      <c r="E27" s="17">
        <v>2</v>
      </c>
      <c r="F27" s="17">
        <v>3</v>
      </c>
      <c r="G27" s="17">
        <v>31</v>
      </c>
      <c r="H27" s="17">
        <v>7</v>
      </c>
      <c r="I27" s="17">
        <v>1302</v>
      </c>
      <c r="K27" s="32" t="s">
        <v>1021</v>
      </c>
      <c r="L27" s="32" t="s">
        <v>1020</v>
      </c>
      <c r="M27" s="32" t="s">
        <v>19</v>
      </c>
      <c r="N27" s="32" t="s">
        <v>1019</v>
      </c>
      <c r="O27" s="32" t="s">
        <v>19</v>
      </c>
      <c r="P27" s="32" t="s">
        <v>19</v>
      </c>
      <c r="Q27" s="32" t="s">
        <v>19</v>
      </c>
      <c r="R27" s="32" t="s">
        <v>19</v>
      </c>
      <c r="S27" s="32" t="s">
        <v>19</v>
      </c>
      <c r="T27" s="32" t="s">
        <v>19</v>
      </c>
      <c r="U27" s="32" t="s">
        <v>1022</v>
      </c>
    </row>
    <row r="28" spans="1:21" s="17" customFormat="1" x14ac:dyDescent="0.3">
      <c r="A28" s="31" t="s">
        <v>607</v>
      </c>
      <c r="B28" s="17" t="s">
        <v>650</v>
      </c>
      <c r="C28" s="17" t="s">
        <v>382</v>
      </c>
      <c r="D28" s="17" t="s">
        <v>14</v>
      </c>
      <c r="E28" s="17">
        <v>2</v>
      </c>
      <c r="F28" s="17">
        <v>7</v>
      </c>
      <c r="G28" s="17">
        <v>5</v>
      </c>
      <c r="H28" s="17">
        <v>19</v>
      </c>
      <c r="I28" s="17">
        <v>1330</v>
      </c>
      <c r="K28" s="32" t="s">
        <v>1019</v>
      </c>
      <c r="L28" s="32" t="s">
        <v>19</v>
      </c>
      <c r="M28" s="32" t="s">
        <v>1021</v>
      </c>
      <c r="N28" s="32" t="s">
        <v>1022</v>
      </c>
      <c r="O28" s="32" t="s">
        <v>19</v>
      </c>
      <c r="P28" s="32" t="s">
        <v>19</v>
      </c>
      <c r="Q28" s="32" t="s">
        <v>19</v>
      </c>
      <c r="R28" s="32" t="s">
        <v>1020</v>
      </c>
      <c r="S28" s="32" t="s">
        <v>19</v>
      </c>
      <c r="T28" s="32" t="s">
        <v>19</v>
      </c>
      <c r="U28" s="32" t="s">
        <v>19</v>
      </c>
    </row>
    <row r="29" spans="1:21" s="17" customFormat="1" x14ac:dyDescent="0.3">
      <c r="A29" s="31" t="s">
        <v>607</v>
      </c>
      <c r="B29" s="17" t="s">
        <v>611</v>
      </c>
      <c r="C29" s="17" t="s">
        <v>612</v>
      </c>
      <c r="D29" s="17" t="s">
        <v>14</v>
      </c>
      <c r="E29" s="17">
        <v>17</v>
      </c>
      <c r="F29" s="17">
        <v>29</v>
      </c>
      <c r="G29" s="17">
        <v>3</v>
      </c>
      <c r="H29" s="17">
        <v>1</v>
      </c>
      <c r="I29" s="17">
        <v>1479</v>
      </c>
      <c r="K29" s="32" t="s">
        <v>19</v>
      </c>
      <c r="L29" s="32" t="s">
        <v>1019</v>
      </c>
      <c r="M29" s="32" t="s">
        <v>19</v>
      </c>
      <c r="N29" s="32" t="s">
        <v>19</v>
      </c>
      <c r="O29" s="32" t="s">
        <v>19</v>
      </c>
      <c r="P29" s="32" t="s">
        <v>19</v>
      </c>
      <c r="Q29" s="32" t="s">
        <v>1022</v>
      </c>
      <c r="R29" s="32" t="s">
        <v>19</v>
      </c>
      <c r="S29" s="32" t="s">
        <v>19</v>
      </c>
      <c r="T29" s="32" t="s">
        <v>1021</v>
      </c>
      <c r="U29" s="32" t="s">
        <v>19</v>
      </c>
    </row>
    <row r="30" spans="1:21" s="17" customFormat="1" x14ac:dyDescent="0.3">
      <c r="A30" s="31" t="s">
        <v>502</v>
      </c>
      <c r="B30" s="17" t="s">
        <v>522</v>
      </c>
      <c r="C30" s="17" t="s">
        <v>523</v>
      </c>
      <c r="D30" s="17" t="s">
        <v>14</v>
      </c>
      <c r="E30" s="17">
        <v>13</v>
      </c>
      <c r="F30" s="17">
        <v>3</v>
      </c>
      <c r="G30" s="17">
        <v>2</v>
      </c>
      <c r="H30" s="17">
        <v>19</v>
      </c>
      <c r="I30" s="17">
        <v>1482</v>
      </c>
      <c r="K30" s="32" t="s">
        <v>1021</v>
      </c>
      <c r="L30" s="32" t="s">
        <v>1019</v>
      </c>
      <c r="M30" s="32" t="s">
        <v>19</v>
      </c>
      <c r="N30" s="32" t="s">
        <v>19</v>
      </c>
      <c r="O30" s="32" t="s">
        <v>19</v>
      </c>
      <c r="P30" s="32" t="s">
        <v>1022</v>
      </c>
      <c r="Q30" s="32" t="s">
        <v>19</v>
      </c>
      <c r="R30" s="32" t="s">
        <v>1020</v>
      </c>
      <c r="S30" s="32" t="s">
        <v>19</v>
      </c>
      <c r="T30" s="32" t="s">
        <v>19</v>
      </c>
      <c r="U30" s="32" t="s">
        <v>19</v>
      </c>
    </row>
    <row r="31" spans="1:21" s="17" customFormat="1" x14ac:dyDescent="0.3">
      <c r="A31" s="31" t="s">
        <v>451</v>
      </c>
      <c r="B31" s="17" t="s">
        <v>454</v>
      </c>
      <c r="C31" s="17" t="s">
        <v>455</v>
      </c>
      <c r="D31" s="17" t="s">
        <v>14</v>
      </c>
      <c r="E31" s="17">
        <v>31</v>
      </c>
      <c r="F31" s="17">
        <v>2</v>
      </c>
      <c r="G31" s="17">
        <v>29</v>
      </c>
      <c r="H31" s="17">
        <v>1</v>
      </c>
      <c r="I31" s="17">
        <v>1798</v>
      </c>
      <c r="K31" s="32" t="s">
        <v>1021</v>
      </c>
      <c r="L31" s="32" t="s">
        <v>19</v>
      </c>
      <c r="M31" s="32" t="s">
        <v>19</v>
      </c>
      <c r="N31" s="32" t="s">
        <v>19</v>
      </c>
      <c r="O31" s="32" t="s">
        <v>19</v>
      </c>
      <c r="P31" s="32" t="s">
        <v>19</v>
      </c>
      <c r="Q31" s="32" t="s">
        <v>19</v>
      </c>
      <c r="R31" s="32" t="s">
        <v>19</v>
      </c>
      <c r="S31" s="32" t="s">
        <v>19</v>
      </c>
      <c r="T31" s="32" t="s">
        <v>1022</v>
      </c>
      <c r="U31" s="32" t="s">
        <v>1019</v>
      </c>
    </row>
    <row r="32" spans="1:21" s="17" customFormat="1" x14ac:dyDescent="0.3">
      <c r="A32" s="31" t="s">
        <v>346</v>
      </c>
      <c r="B32" s="17" t="s">
        <v>383</v>
      </c>
      <c r="C32" s="17" t="s">
        <v>384</v>
      </c>
      <c r="D32" s="17" t="s">
        <v>14</v>
      </c>
      <c r="E32" s="17">
        <v>11</v>
      </c>
      <c r="F32" s="17">
        <v>29</v>
      </c>
      <c r="G32" s="17">
        <v>3</v>
      </c>
      <c r="H32" s="17">
        <v>2</v>
      </c>
      <c r="I32" s="17">
        <v>1914</v>
      </c>
      <c r="K32" s="32" t="s">
        <v>1019</v>
      </c>
      <c r="L32" s="32" t="s">
        <v>1021</v>
      </c>
      <c r="M32" s="32" t="s">
        <v>19</v>
      </c>
      <c r="N32" s="32" t="s">
        <v>19</v>
      </c>
      <c r="O32" s="32" t="s">
        <v>1022</v>
      </c>
      <c r="P32" s="32" t="s">
        <v>19</v>
      </c>
      <c r="Q32" s="32" t="s">
        <v>19</v>
      </c>
      <c r="R32" s="32" t="s">
        <v>19</v>
      </c>
      <c r="S32" s="32" t="s">
        <v>19</v>
      </c>
      <c r="T32" s="32" t="s">
        <v>1020</v>
      </c>
      <c r="U32" s="32" t="s">
        <v>19</v>
      </c>
    </row>
    <row r="33" spans="1:21" s="17" customFormat="1" x14ac:dyDescent="0.3">
      <c r="A33" s="31" t="s">
        <v>553</v>
      </c>
      <c r="B33" s="17" t="s">
        <v>598</v>
      </c>
      <c r="C33" s="17" t="s">
        <v>599</v>
      </c>
      <c r="D33" s="17" t="s">
        <v>14</v>
      </c>
      <c r="E33" s="17">
        <v>3</v>
      </c>
      <c r="F33" s="17">
        <v>29</v>
      </c>
      <c r="G33" s="17">
        <v>11</v>
      </c>
      <c r="H33" s="17">
        <v>2</v>
      </c>
      <c r="I33" s="17">
        <v>1914</v>
      </c>
      <c r="K33" s="32" t="s">
        <v>1019</v>
      </c>
      <c r="L33" s="32" t="s">
        <v>1021</v>
      </c>
      <c r="M33" s="32" t="s">
        <v>19</v>
      </c>
      <c r="N33" s="32" t="s">
        <v>19</v>
      </c>
      <c r="O33" s="32" t="s">
        <v>1022</v>
      </c>
      <c r="P33" s="32" t="s">
        <v>19</v>
      </c>
      <c r="Q33" s="32" t="s">
        <v>19</v>
      </c>
      <c r="R33" s="32" t="s">
        <v>19</v>
      </c>
      <c r="S33" s="32" t="s">
        <v>19</v>
      </c>
      <c r="T33" s="32" t="s">
        <v>1020</v>
      </c>
      <c r="U33" s="32" t="s">
        <v>19</v>
      </c>
    </row>
    <row r="34" spans="1:21" s="17" customFormat="1" x14ac:dyDescent="0.3">
      <c r="A34" s="31" t="s">
        <v>553</v>
      </c>
      <c r="B34" s="17" t="s">
        <v>104</v>
      </c>
      <c r="C34" s="17" t="s">
        <v>529</v>
      </c>
      <c r="D34" s="17" t="s">
        <v>14</v>
      </c>
      <c r="E34" s="17">
        <v>17</v>
      </c>
      <c r="F34" s="17">
        <v>19</v>
      </c>
      <c r="G34" s="17">
        <v>2</v>
      </c>
      <c r="H34" s="17">
        <v>3</v>
      </c>
      <c r="I34" s="17">
        <v>1938</v>
      </c>
      <c r="K34" s="32" t="s">
        <v>1019</v>
      </c>
      <c r="L34" s="32" t="s">
        <v>1020</v>
      </c>
      <c r="M34" s="32" t="s">
        <v>19</v>
      </c>
      <c r="N34" s="32" t="s">
        <v>19</v>
      </c>
      <c r="O34" s="32" t="s">
        <v>19</v>
      </c>
      <c r="P34" s="32" t="s">
        <v>19</v>
      </c>
      <c r="Q34" s="32" t="s">
        <v>1022</v>
      </c>
      <c r="R34" s="32" t="s">
        <v>1021</v>
      </c>
      <c r="S34" s="32" t="s">
        <v>19</v>
      </c>
      <c r="T34" s="32" t="s">
        <v>19</v>
      </c>
      <c r="U34" s="32" t="s">
        <v>19</v>
      </c>
    </row>
    <row r="35" spans="1:21" s="17" customFormat="1" x14ac:dyDescent="0.3">
      <c r="A35" s="31" t="s">
        <v>346</v>
      </c>
      <c r="B35" s="17" t="s">
        <v>389</v>
      </c>
      <c r="C35" s="17" t="s">
        <v>390</v>
      </c>
      <c r="D35" s="17" t="s">
        <v>14</v>
      </c>
      <c r="E35" s="17">
        <v>2</v>
      </c>
      <c r="F35" s="17">
        <v>3</v>
      </c>
      <c r="G35" s="17">
        <v>19</v>
      </c>
      <c r="H35" s="17">
        <v>17</v>
      </c>
      <c r="I35" s="17">
        <v>1938</v>
      </c>
      <c r="K35" s="32" t="s">
        <v>1019</v>
      </c>
      <c r="L35" s="32" t="s">
        <v>1020</v>
      </c>
      <c r="M35" s="32" t="s">
        <v>19</v>
      </c>
      <c r="N35" s="32" t="s">
        <v>19</v>
      </c>
      <c r="O35" s="32" t="s">
        <v>19</v>
      </c>
      <c r="P35" s="32" t="s">
        <v>19</v>
      </c>
      <c r="Q35" s="32" t="s">
        <v>1021</v>
      </c>
      <c r="R35" s="32" t="s">
        <v>1022</v>
      </c>
      <c r="S35" s="32" t="s">
        <v>19</v>
      </c>
      <c r="T35" s="32" t="s">
        <v>19</v>
      </c>
      <c r="U35" s="32" t="s">
        <v>19</v>
      </c>
    </row>
    <row r="36" spans="1:21" s="17" customFormat="1" x14ac:dyDescent="0.3">
      <c r="A36" s="31" t="s">
        <v>451</v>
      </c>
      <c r="B36" s="17" t="s">
        <v>500</v>
      </c>
      <c r="C36" s="17" t="s">
        <v>501</v>
      </c>
      <c r="D36" s="17" t="s">
        <v>14</v>
      </c>
      <c r="E36" s="17">
        <v>5</v>
      </c>
      <c r="F36" s="17">
        <v>7</v>
      </c>
      <c r="G36" s="17">
        <v>3</v>
      </c>
      <c r="H36" s="17">
        <v>19</v>
      </c>
      <c r="I36" s="17">
        <v>1995</v>
      </c>
      <c r="K36" s="32" t="s">
        <v>19</v>
      </c>
      <c r="L36" s="32" t="s">
        <v>1019</v>
      </c>
      <c r="M36" s="32" t="s">
        <v>1020</v>
      </c>
      <c r="N36" s="32" t="s">
        <v>1022</v>
      </c>
      <c r="O36" s="32" t="s">
        <v>19</v>
      </c>
      <c r="P36" s="32" t="s">
        <v>19</v>
      </c>
      <c r="Q36" s="32" t="s">
        <v>19</v>
      </c>
      <c r="R36" s="32" t="s">
        <v>1021</v>
      </c>
      <c r="S36" s="32" t="s">
        <v>19</v>
      </c>
      <c r="T36" s="32" t="s">
        <v>19</v>
      </c>
      <c r="U36" s="32" t="s">
        <v>19</v>
      </c>
    </row>
    <row r="37" spans="1:21" s="17" customFormat="1" x14ac:dyDescent="0.3">
      <c r="A37" s="31" t="s">
        <v>87</v>
      </c>
      <c r="B37" s="17" t="s">
        <v>143</v>
      </c>
      <c r="C37" s="17" t="s">
        <v>21</v>
      </c>
      <c r="D37" s="17" t="s">
        <v>14</v>
      </c>
      <c r="E37" s="17">
        <v>7</v>
      </c>
      <c r="F37" s="17">
        <v>2</v>
      </c>
      <c r="G37" s="17">
        <v>5</v>
      </c>
      <c r="H37" s="17">
        <v>29</v>
      </c>
      <c r="I37" s="17">
        <v>2030</v>
      </c>
      <c r="K37" s="32" t="s">
        <v>1019</v>
      </c>
      <c r="L37" s="32" t="s">
        <v>19</v>
      </c>
      <c r="M37" s="32" t="s">
        <v>1020</v>
      </c>
      <c r="N37" s="32" t="s">
        <v>1021</v>
      </c>
      <c r="O37" s="32" t="s">
        <v>19</v>
      </c>
      <c r="P37" s="32" t="s">
        <v>19</v>
      </c>
      <c r="Q37" s="32" t="s">
        <v>19</v>
      </c>
      <c r="R37" s="32" t="s">
        <v>19</v>
      </c>
      <c r="S37" s="32" t="s">
        <v>19</v>
      </c>
      <c r="T37" s="32" t="s">
        <v>1022</v>
      </c>
      <c r="U37" s="32" t="s">
        <v>19</v>
      </c>
    </row>
    <row r="38" spans="1:21" s="17" customFormat="1" x14ac:dyDescent="0.3">
      <c r="A38" s="31" t="s">
        <v>392</v>
      </c>
      <c r="B38" s="17" t="s">
        <v>413</v>
      </c>
      <c r="C38" s="17" t="s">
        <v>414</v>
      </c>
      <c r="D38" s="17" t="s">
        <v>14</v>
      </c>
      <c r="E38" s="17">
        <v>3</v>
      </c>
      <c r="F38" s="17">
        <v>11</v>
      </c>
      <c r="G38" s="17">
        <v>31</v>
      </c>
      <c r="H38" s="17">
        <v>2</v>
      </c>
      <c r="I38" s="17">
        <v>2046</v>
      </c>
      <c r="K38" s="32" t="s">
        <v>1021</v>
      </c>
      <c r="L38" s="32" t="s">
        <v>1022</v>
      </c>
      <c r="M38" s="32" t="s">
        <v>19</v>
      </c>
      <c r="N38" s="32" t="s">
        <v>19</v>
      </c>
      <c r="O38" s="32" t="s">
        <v>1019</v>
      </c>
      <c r="P38" s="32" t="s">
        <v>19</v>
      </c>
      <c r="Q38" s="32" t="s">
        <v>19</v>
      </c>
      <c r="R38" s="32" t="s">
        <v>19</v>
      </c>
      <c r="S38" s="32" t="s">
        <v>19</v>
      </c>
      <c r="T38" s="32" t="s">
        <v>19</v>
      </c>
      <c r="U38" s="32" t="s">
        <v>1020</v>
      </c>
    </row>
    <row r="39" spans="1:21" s="17" customFormat="1" x14ac:dyDescent="0.3">
      <c r="A39" s="31" t="s">
        <v>11</v>
      </c>
      <c r="B39" s="17" t="s">
        <v>31</v>
      </c>
      <c r="C39" s="17" t="s">
        <v>33</v>
      </c>
      <c r="D39" s="17" t="s">
        <v>14</v>
      </c>
      <c r="E39" s="17">
        <v>2</v>
      </c>
      <c r="F39" s="17">
        <v>3</v>
      </c>
      <c r="G39" s="17">
        <v>29</v>
      </c>
      <c r="H39" s="17">
        <v>13</v>
      </c>
      <c r="I39" s="17">
        <v>2262</v>
      </c>
      <c r="K39" s="32" t="s">
        <v>1021</v>
      </c>
      <c r="L39" s="32" t="s">
        <v>1022</v>
      </c>
      <c r="M39" s="32" t="s">
        <v>19</v>
      </c>
      <c r="N39" s="32" t="s">
        <v>19</v>
      </c>
      <c r="O39" s="32" t="s">
        <v>19</v>
      </c>
      <c r="P39" s="32" t="s">
        <v>1019</v>
      </c>
      <c r="Q39" s="32" t="s">
        <v>19</v>
      </c>
      <c r="R39" s="32" t="s">
        <v>19</v>
      </c>
      <c r="S39" s="32" t="s">
        <v>19</v>
      </c>
      <c r="T39" s="32" t="s">
        <v>1020</v>
      </c>
      <c r="U39" s="32" t="s">
        <v>19</v>
      </c>
    </row>
    <row r="40" spans="1:21" s="17" customFormat="1" x14ac:dyDescent="0.3">
      <c r="A40" s="31" t="s">
        <v>346</v>
      </c>
      <c r="B40" s="17" t="s">
        <v>385</v>
      </c>
      <c r="C40" s="17" t="s">
        <v>386</v>
      </c>
      <c r="D40" s="17" t="s">
        <v>14</v>
      </c>
      <c r="E40" s="17">
        <v>17</v>
      </c>
      <c r="F40" s="17">
        <v>3</v>
      </c>
      <c r="G40" s="17">
        <v>23</v>
      </c>
      <c r="H40" s="17">
        <v>2</v>
      </c>
      <c r="I40" s="17">
        <v>2346</v>
      </c>
      <c r="K40" s="32" t="s">
        <v>1021</v>
      </c>
      <c r="L40" s="32" t="s">
        <v>1022</v>
      </c>
      <c r="M40" s="32" t="s">
        <v>19</v>
      </c>
      <c r="N40" s="32" t="s">
        <v>19</v>
      </c>
      <c r="O40" s="32" t="s">
        <v>19</v>
      </c>
      <c r="P40" s="32" t="s">
        <v>19</v>
      </c>
      <c r="Q40" s="32" t="s">
        <v>1019</v>
      </c>
      <c r="R40" s="32" t="s">
        <v>19</v>
      </c>
      <c r="S40" s="32" t="s">
        <v>1020</v>
      </c>
      <c r="T40" s="32" t="s">
        <v>19</v>
      </c>
      <c r="U40" s="32" t="s">
        <v>19</v>
      </c>
    </row>
    <row r="41" spans="1:21" s="17" customFormat="1" x14ac:dyDescent="0.3">
      <c r="A41" s="31" t="s">
        <v>214</v>
      </c>
      <c r="B41" s="17" t="s">
        <v>253</v>
      </c>
      <c r="C41" s="17" t="s">
        <v>254</v>
      </c>
      <c r="D41" s="17" t="s">
        <v>14</v>
      </c>
      <c r="E41" s="17">
        <v>3</v>
      </c>
      <c r="F41" s="17">
        <v>5</v>
      </c>
      <c r="G41" s="17">
        <v>7</v>
      </c>
      <c r="H41" s="17">
        <v>23</v>
      </c>
      <c r="I41" s="17">
        <v>2415</v>
      </c>
      <c r="K41" s="32" t="s">
        <v>19</v>
      </c>
      <c r="L41" s="32" t="s">
        <v>1021</v>
      </c>
      <c r="M41" s="32" t="s">
        <v>1020</v>
      </c>
      <c r="N41" s="32" t="s">
        <v>1019</v>
      </c>
      <c r="O41" s="32" t="s">
        <v>19</v>
      </c>
      <c r="P41" s="32" t="s">
        <v>19</v>
      </c>
      <c r="Q41" s="32" t="s">
        <v>19</v>
      </c>
      <c r="R41" s="32" t="s">
        <v>19</v>
      </c>
      <c r="S41" s="32" t="s">
        <v>1022</v>
      </c>
      <c r="T41" s="32" t="s">
        <v>19</v>
      </c>
      <c r="U41" s="32" t="s">
        <v>19</v>
      </c>
    </row>
    <row r="42" spans="1:21" s="17" customFormat="1" x14ac:dyDescent="0.3">
      <c r="A42" s="31" t="s">
        <v>502</v>
      </c>
      <c r="B42" s="17" t="s">
        <v>509</v>
      </c>
      <c r="C42" s="17" t="s">
        <v>280</v>
      </c>
      <c r="D42" s="17" t="s">
        <v>14</v>
      </c>
      <c r="E42" s="17">
        <v>2</v>
      </c>
      <c r="F42" s="17">
        <v>31</v>
      </c>
      <c r="G42" s="17">
        <v>13</v>
      </c>
      <c r="H42" s="17">
        <v>3</v>
      </c>
      <c r="I42" s="17">
        <v>2418</v>
      </c>
      <c r="K42" s="32" t="s">
        <v>1019</v>
      </c>
      <c r="L42" s="32" t="s">
        <v>1020</v>
      </c>
      <c r="M42" s="32" t="s">
        <v>19</v>
      </c>
      <c r="N42" s="32" t="s">
        <v>19</v>
      </c>
      <c r="O42" s="32" t="s">
        <v>19</v>
      </c>
      <c r="P42" s="32" t="s">
        <v>1022</v>
      </c>
      <c r="Q42" s="32" t="s">
        <v>19</v>
      </c>
      <c r="R42" s="32" t="s">
        <v>19</v>
      </c>
      <c r="S42" s="32" t="s">
        <v>19</v>
      </c>
      <c r="T42" s="32" t="s">
        <v>19</v>
      </c>
      <c r="U42" s="32" t="s">
        <v>1021</v>
      </c>
    </row>
    <row r="43" spans="1:21" s="17" customFormat="1" x14ac:dyDescent="0.3">
      <c r="A43" s="31" t="s">
        <v>553</v>
      </c>
      <c r="B43" s="17" t="s">
        <v>563</v>
      </c>
      <c r="C43" s="17" t="s">
        <v>564</v>
      </c>
      <c r="D43" s="17" t="s">
        <v>14</v>
      </c>
      <c r="E43" s="17">
        <v>2</v>
      </c>
      <c r="F43" s="17">
        <v>31</v>
      </c>
      <c r="G43" s="17">
        <v>13</v>
      </c>
      <c r="H43" s="17">
        <v>3</v>
      </c>
      <c r="I43" s="17">
        <v>2418</v>
      </c>
      <c r="K43" s="32" t="s">
        <v>1020</v>
      </c>
      <c r="L43" s="32" t="s">
        <v>1019</v>
      </c>
      <c r="M43" s="32" t="s">
        <v>19</v>
      </c>
      <c r="N43" s="32" t="s">
        <v>19</v>
      </c>
      <c r="O43" s="32" t="s">
        <v>19</v>
      </c>
      <c r="P43" s="32" t="s">
        <v>1022</v>
      </c>
      <c r="Q43" s="32" t="s">
        <v>19</v>
      </c>
      <c r="R43" s="32" t="s">
        <v>19</v>
      </c>
      <c r="S43" s="32" t="s">
        <v>19</v>
      </c>
      <c r="T43" s="32" t="s">
        <v>19</v>
      </c>
      <c r="U43" s="32" t="s">
        <v>1021</v>
      </c>
    </row>
    <row r="44" spans="1:21" s="17" customFormat="1" x14ac:dyDescent="0.3">
      <c r="A44" s="31" t="s">
        <v>87</v>
      </c>
      <c r="B44" s="17" t="s">
        <v>88</v>
      </c>
      <c r="C44" s="17" t="s">
        <v>89</v>
      </c>
      <c r="D44" s="17" t="s">
        <v>14</v>
      </c>
      <c r="E44" s="17">
        <v>5</v>
      </c>
      <c r="F44" s="17">
        <v>3</v>
      </c>
      <c r="G44" s="17">
        <v>11</v>
      </c>
      <c r="H44" s="17">
        <v>17</v>
      </c>
      <c r="I44" s="17">
        <v>2805</v>
      </c>
      <c r="K44" s="32" t="s">
        <v>19</v>
      </c>
      <c r="L44" s="32" t="s">
        <v>1021</v>
      </c>
      <c r="M44" s="32" t="s">
        <v>1019</v>
      </c>
      <c r="N44" s="32" t="s">
        <v>19</v>
      </c>
      <c r="O44" s="32" t="s">
        <v>1020</v>
      </c>
      <c r="P44" s="32" t="s">
        <v>19</v>
      </c>
      <c r="Q44" s="32" t="s">
        <v>1022</v>
      </c>
      <c r="R44" s="32" t="s">
        <v>19</v>
      </c>
      <c r="S44" s="32" t="s">
        <v>19</v>
      </c>
      <c r="T44" s="32" t="s">
        <v>19</v>
      </c>
      <c r="U44" s="32" t="s">
        <v>19</v>
      </c>
    </row>
    <row r="45" spans="1:21" s="17" customFormat="1" x14ac:dyDescent="0.3">
      <c r="A45" s="31" t="s">
        <v>214</v>
      </c>
      <c r="B45" s="17" t="s">
        <v>217</v>
      </c>
      <c r="C45" s="17" t="s">
        <v>218</v>
      </c>
      <c r="D45" s="17" t="s">
        <v>14</v>
      </c>
      <c r="E45" s="17">
        <v>3</v>
      </c>
      <c r="F45" s="17">
        <v>7</v>
      </c>
      <c r="G45" s="17">
        <v>5</v>
      </c>
      <c r="H45" s="17">
        <v>29</v>
      </c>
      <c r="I45" s="17">
        <v>3045</v>
      </c>
      <c r="K45" s="32" t="s">
        <v>19</v>
      </c>
      <c r="L45" s="32" t="s">
        <v>1020</v>
      </c>
      <c r="M45" s="32" t="s">
        <v>1019</v>
      </c>
      <c r="N45" s="32" t="s">
        <v>1022</v>
      </c>
      <c r="O45" s="32" t="s">
        <v>19</v>
      </c>
      <c r="P45" s="32" t="s">
        <v>19</v>
      </c>
      <c r="Q45" s="32" t="s">
        <v>19</v>
      </c>
      <c r="R45" s="32" t="s">
        <v>19</v>
      </c>
      <c r="S45" s="32"/>
      <c r="T45" s="32" t="s">
        <v>1021</v>
      </c>
      <c r="U45" s="32" t="s">
        <v>19</v>
      </c>
    </row>
    <row r="46" spans="1:21" s="17" customFormat="1" x14ac:dyDescent="0.3">
      <c r="A46" s="31" t="s">
        <v>392</v>
      </c>
      <c r="B46" s="17" t="s">
        <v>400</v>
      </c>
      <c r="C46" s="17" t="s">
        <v>320</v>
      </c>
      <c r="D46" s="17" t="s">
        <v>14</v>
      </c>
      <c r="E46" s="17">
        <v>5</v>
      </c>
      <c r="F46" s="17">
        <v>7</v>
      </c>
      <c r="G46" s="17">
        <v>3</v>
      </c>
      <c r="H46" s="17">
        <v>29</v>
      </c>
      <c r="I46" s="17">
        <v>3045</v>
      </c>
      <c r="K46" s="32" t="s">
        <v>19</v>
      </c>
      <c r="L46" s="32" t="s">
        <v>1020</v>
      </c>
      <c r="M46" s="32" t="s">
        <v>1019</v>
      </c>
      <c r="N46" s="32" t="s">
        <v>1022</v>
      </c>
      <c r="O46" s="32" t="s">
        <v>19</v>
      </c>
      <c r="P46" s="32" t="s">
        <v>19</v>
      </c>
      <c r="Q46" s="32" t="s">
        <v>19</v>
      </c>
      <c r="R46" s="32" t="s">
        <v>19</v>
      </c>
      <c r="S46" s="32" t="s">
        <v>19</v>
      </c>
      <c r="T46" s="32" t="s">
        <v>1021</v>
      </c>
      <c r="U46" s="32" t="s">
        <v>19</v>
      </c>
    </row>
    <row r="47" spans="1:21" s="17" customFormat="1" x14ac:dyDescent="0.3">
      <c r="A47" s="31" t="s">
        <v>214</v>
      </c>
      <c r="B47" s="17" t="s">
        <v>230</v>
      </c>
      <c r="C47" s="17" t="s">
        <v>231</v>
      </c>
      <c r="D47" s="17" t="s">
        <v>14</v>
      </c>
      <c r="E47" s="17">
        <v>29</v>
      </c>
      <c r="F47" s="17">
        <v>3</v>
      </c>
      <c r="G47" s="17">
        <v>7</v>
      </c>
      <c r="H47" s="17">
        <v>5</v>
      </c>
      <c r="I47" s="17">
        <v>3045</v>
      </c>
      <c r="K47" s="32" t="s">
        <v>19</v>
      </c>
      <c r="L47" s="32" t="s">
        <v>1020</v>
      </c>
      <c r="M47" s="32" t="s">
        <v>1019</v>
      </c>
      <c r="N47" s="32" t="s">
        <v>1022</v>
      </c>
      <c r="O47" s="32" t="s">
        <v>19</v>
      </c>
      <c r="P47" s="32" t="s">
        <v>19</v>
      </c>
      <c r="Q47" s="32" t="s">
        <v>19</v>
      </c>
      <c r="R47" s="32" t="s">
        <v>19</v>
      </c>
      <c r="S47" s="32" t="s">
        <v>19</v>
      </c>
      <c r="T47" s="32" t="s">
        <v>1021</v>
      </c>
      <c r="U47" s="32" t="s">
        <v>19</v>
      </c>
    </row>
    <row r="48" spans="1:21" s="17" customFormat="1" x14ac:dyDescent="0.3">
      <c r="A48" s="31" t="s">
        <v>214</v>
      </c>
      <c r="B48" s="17" t="s">
        <v>244</v>
      </c>
      <c r="C48" s="17" t="s">
        <v>245</v>
      </c>
      <c r="D48" s="17" t="s">
        <v>14</v>
      </c>
      <c r="E48" s="17">
        <v>3</v>
      </c>
      <c r="F48" s="17">
        <v>29</v>
      </c>
      <c r="G48" s="17">
        <v>5</v>
      </c>
      <c r="H48" s="17">
        <v>7</v>
      </c>
      <c r="I48" s="17">
        <v>3045</v>
      </c>
      <c r="K48" s="32" t="s">
        <v>19</v>
      </c>
      <c r="L48" s="32" t="s">
        <v>1020</v>
      </c>
      <c r="M48" s="32" t="s">
        <v>1019</v>
      </c>
      <c r="N48" s="32" t="s">
        <v>1022</v>
      </c>
      <c r="O48" s="32" t="s">
        <v>19</v>
      </c>
      <c r="P48" s="32" t="s">
        <v>19</v>
      </c>
      <c r="Q48" s="32" t="s">
        <v>19</v>
      </c>
      <c r="R48" s="32" t="s">
        <v>19</v>
      </c>
      <c r="S48" s="32" t="s">
        <v>19</v>
      </c>
      <c r="T48" s="32" t="s">
        <v>1021</v>
      </c>
      <c r="U48" s="32" t="s">
        <v>19</v>
      </c>
    </row>
    <row r="49" spans="1:21" s="17" customFormat="1" x14ac:dyDescent="0.3">
      <c r="A49" s="31" t="s">
        <v>392</v>
      </c>
      <c r="B49" s="17" t="s">
        <v>421</v>
      </c>
      <c r="C49" s="17" t="s">
        <v>422</v>
      </c>
      <c r="D49" s="17" t="s">
        <v>14</v>
      </c>
      <c r="E49" s="17">
        <v>7</v>
      </c>
      <c r="F49" s="17">
        <v>3</v>
      </c>
      <c r="G49" s="17">
        <v>5</v>
      </c>
      <c r="H49" s="17">
        <v>29</v>
      </c>
      <c r="I49" s="17">
        <v>3045</v>
      </c>
      <c r="K49" s="32" t="s">
        <v>19</v>
      </c>
      <c r="L49" s="32" t="s">
        <v>1020</v>
      </c>
      <c r="M49" s="32" t="s">
        <v>1019</v>
      </c>
      <c r="N49" s="32" t="s">
        <v>1022</v>
      </c>
      <c r="O49" s="32" t="s">
        <v>19</v>
      </c>
      <c r="P49" s="32" t="s">
        <v>19</v>
      </c>
      <c r="Q49" s="32" t="s">
        <v>19</v>
      </c>
      <c r="R49" s="32" t="s">
        <v>19</v>
      </c>
      <c r="S49" s="32" t="s">
        <v>19</v>
      </c>
      <c r="T49" s="32" t="s">
        <v>1021</v>
      </c>
      <c r="U49" s="32" t="s">
        <v>19</v>
      </c>
    </row>
    <row r="50" spans="1:21" s="17" customFormat="1" x14ac:dyDescent="0.3">
      <c r="A50" s="31" t="s">
        <v>278</v>
      </c>
      <c r="B50" s="17" t="s">
        <v>314</v>
      </c>
      <c r="C50" s="17" t="s">
        <v>315</v>
      </c>
      <c r="D50" s="17" t="s">
        <v>14</v>
      </c>
      <c r="E50" s="17">
        <v>29</v>
      </c>
      <c r="F50" s="17">
        <v>3</v>
      </c>
      <c r="G50" s="17">
        <v>7</v>
      </c>
      <c r="H50" s="17">
        <v>5</v>
      </c>
      <c r="I50" s="17">
        <v>3045</v>
      </c>
      <c r="K50" s="32" t="s">
        <v>19</v>
      </c>
      <c r="L50" s="32" t="s">
        <v>1020</v>
      </c>
      <c r="M50" s="32" t="s">
        <v>1019</v>
      </c>
      <c r="N50" s="32" t="s">
        <v>1022</v>
      </c>
      <c r="O50" s="32" t="s">
        <v>19</v>
      </c>
      <c r="P50" s="32" t="s">
        <v>19</v>
      </c>
      <c r="Q50" s="32" t="s">
        <v>19</v>
      </c>
      <c r="R50" s="32" t="s">
        <v>19</v>
      </c>
      <c r="S50" s="32" t="s">
        <v>19</v>
      </c>
      <c r="T50" s="32" t="s">
        <v>1021</v>
      </c>
      <c r="U50" s="32" t="s">
        <v>19</v>
      </c>
    </row>
    <row r="51" spans="1:21" s="17" customFormat="1" x14ac:dyDescent="0.3">
      <c r="A51" s="31" t="s">
        <v>607</v>
      </c>
      <c r="B51" s="17" t="s">
        <v>632</v>
      </c>
      <c r="C51" s="17" t="s">
        <v>633</v>
      </c>
      <c r="D51" s="17" t="s">
        <v>14</v>
      </c>
      <c r="E51" s="17">
        <v>5</v>
      </c>
      <c r="F51" s="17">
        <v>3</v>
      </c>
      <c r="G51" s="17">
        <v>29</v>
      </c>
      <c r="H51" s="17">
        <v>7</v>
      </c>
      <c r="I51" s="17">
        <v>3045</v>
      </c>
      <c r="K51" s="32" t="s">
        <v>19</v>
      </c>
      <c r="L51" s="32" t="s">
        <v>1020</v>
      </c>
      <c r="M51" s="32" t="s">
        <v>1019</v>
      </c>
      <c r="N51" s="32" t="s">
        <v>1022</v>
      </c>
      <c r="O51" s="32" t="s">
        <v>19</v>
      </c>
      <c r="P51" s="32" t="s">
        <v>19</v>
      </c>
      <c r="Q51" s="32" t="s">
        <v>19</v>
      </c>
      <c r="R51" s="32" t="s">
        <v>19</v>
      </c>
      <c r="S51" s="32" t="s">
        <v>19</v>
      </c>
      <c r="T51" s="32" t="s">
        <v>1021</v>
      </c>
      <c r="U51" s="32" t="s">
        <v>19</v>
      </c>
    </row>
    <row r="52" spans="1:21" s="17" customFormat="1" x14ac:dyDescent="0.3">
      <c r="A52" s="31" t="s">
        <v>502</v>
      </c>
      <c r="B52" s="17" t="s">
        <v>532</v>
      </c>
      <c r="C52" s="17" t="s">
        <v>480</v>
      </c>
      <c r="D52" s="17" t="s">
        <v>14</v>
      </c>
      <c r="E52" s="17">
        <v>3</v>
      </c>
      <c r="F52" s="17">
        <v>5</v>
      </c>
      <c r="G52" s="17">
        <v>7</v>
      </c>
      <c r="H52" s="17">
        <v>29</v>
      </c>
      <c r="I52" s="17">
        <v>3045</v>
      </c>
      <c r="K52" s="32" t="s">
        <v>19</v>
      </c>
      <c r="L52" s="32" t="s">
        <v>1020</v>
      </c>
      <c r="M52" s="32" t="s">
        <v>1019</v>
      </c>
      <c r="N52" s="32" t="s">
        <v>1022</v>
      </c>
      <c r="O52" s="32" t="s">
        <v>19</v>
      </c>
      <c r="P52" s="32" t="s">
        <v>19</v>
      </c>
      <c r="Q52" s="32" t="s">
        <v>19</v>
      </c>
      <c r="R52" s="32" t="s">
        <v>19</v>
      </c>
      <c r="S52" s="32" t="s">
        <v>19</v>
      </c>
      <c r="T52" s="32" t="s">
        <v>1021</v>
      </c>
      <c r="U52" s="32" t="s">
        <v>19</v>
      </c>
    </row>
    <row r="53" spans="1:21" s="17" customFormat="1" x14ac:dyDescent="0.3">
      <c r="A53" s="31" t="s">
        <v>87</v>
      </c>
      <c r="B53" s="17" t="s">
        <v>139</v>
      </c>
      <c r="C53" s="17" t="s">
        <v>140</v>
      </c>
      <c r="D53" s="17" t="s">
        <v>14</v>
      </c>
      <c r="E53" s="17">
        <v>7</v>
      </c>
      <c r="F53" s="17">
        <v>5</v>
      </c>
      <c r="G53" s="17">
        <v>29</v>
      </c>
      <c r="H53" s="17">
        <v>3</v>
      </c>
      <c r="I53" s="17">
        <v>3045</v>
      </c>
      <c r="K53" s="32" t="s">
        <v>19</v>
      </c>
      <c r="L53" s="32" t="s">
        <v>1020</v>
      </c>
      <c r="M53" s="32" t="s">
        <v>1019</v>
      </c>
      <c r="N53" s="32" t="s">
        <v>1022</v>
      </c>
      <c r="O53" s="32" t="s">
        <v>19</v>
      </c>
      <c r="P53" s="32" t="s">
        <v>19</v>
      </c>
      <c r="Q53" s="32" t="s">
        <v>19</v>
      </c>
      <c r="R53" s="32" t="s">
        <v>19</v>
      </c>
      <c r="S53" s="32" t="s">
        <v>19</v>
      </c>
      <c r="T53" s="32" t="s">
        <v>1021</v>
      </c>
      <c r="U53" s="32" t="s">
        <v>19</v>
      </c>
    </row>
    <row r="54" spans="1:21" s="17" customFormat="1" x14ac:dyDescent="0.3">
      <c r="A54" s="31" t="s">
        <v>502</v>
      </c>
      <c r="B54" s="17" t="s">
        <v>503</v>
      </c>
      <c r="C54" s="17" t="s">
        <v>322</v>
      </c>
      <c r="D54" s="17" t="s">
        <v>14</v>
      </c>
      <c r="E54" s="17">
        <v>11</v>
      </c>
      <c r="F54" s="17">
        <v>3</v>
      </c>
      <c r="G54" s="17">
        <v>5</v>
      </c>
      <c r="H54" s="17">
        <v>19</v>
      </c>
      <c r="I54" s="17">
        <v>3135</v>
      </c>
      <c r="K54" s="32" t="s">
        <v>19</v>
      </c>
      <c r="L54" s="32" t="s">
        <v>1019</v>
      </c>
      <c r="M54" s="32" t="s">
        <v>1022</v>
      </c>
      <c r="N54" s="32" t="s">
        <v>19</v>
      </c>
      <c r="O54" s="32" t="s">
        <v>1020</v>
      </c>
      <c r="P54" s="32" t="s">
        <v>19</v>
      </c>
      <c r="Q54" s="32" t="s">
        <v>19</v>
      </c>
      <c r="R54" s="32" t="s">
        <v>1021</v>
      </c>
      <c r="S54" s="32" t="s">
        <v>19</v>
      </c>
      <c r="T54" s="32" t="s">
        <v>19</v>
      </c>
      <c r="U54" s="32" t="s">
        <v>19</v>
      </c>
    </row>
    <row r="55" spans="1:21" s="17" customFormat="1" x14ac:dyDescent="0.3">
      <c r="A55" s="31" t="s">
        <v>607</v>
      </c>
      <c r="B55" s="17" t="s">
        <v>651</v>
      </c>
      <c r="C55" s="17" t="s">
        <v>40</v>
      </c>
      <c r="D55" s="17" t="s">
        <v>14</v>
      </c>
      <c r="E55" s="17">
        <v>3</v>
      </c>
      <c r="F55" s="17">
        <v>5</v>
      </c>
      <c r="G55" s="17">
        <v>19</v>
      </c>
      <c r="H55" s="17">
        <v>11</v>
      </c>
      <c r="I55" s="17">
        <v>3135</v>
      </c>
      <c r="K55" s="32" t="s">
        <v>19</v>
      </c>
      <c r="L55" s="32" t="s">
        <v>1019</v>
      </c>
      <c r="M55" s="32" t="s">
        <v>1022</v>
      </c>
      <c r="N55" s="32" t="s">
        <v>19</v>
      </c>
      <c r="O55" s="32" t="s">
        <v>1020</v>
      </c>
      <c r="P55" s="32" t="s">
        <v>19</v>
      </c>
      <c r="Q55" s="32" t="s">
        <v>19</v>
      </c>
      <c r="R55" s="32" t="s">
        <v>1021</v>
      </c>
      <c r="S55" s="32" t="s">
        <v>19</v>
      </c>
      <c r="T55" s="32" t="s">
        <v>19</v>
      </c>
      <c r="U55" s="32" t="s">
        <v>19</v>
      </c>
    </row>
    <row r="56" spans="1:21" s="17" customFormat="1" x14ac:dyDescent="0.3">
      <c r="A56" s="31" t="s">
        <v>451</v>
      </c>
      <c r="B56" s="17" t="s">
        <v>467</v>
      </c>
      <c r="C56" s="17" t="s">
        <v>468</v>
      </c>
      <c r="D56" s="17" t="s">
        <v>14</v>
      </c>
      <c r="E56" s="17">
        <v>2</v>
      </c>
      <c r="F56" s="17">
        <v>31</v>
      </c>
      <c r="G56" s="17">
        <v>3</v>
      </c>
      <c r="H56" s="17">
        <v>17</v>
      </c>
      <c r="I56" s="17">
        <v>3162</v>
      </c>
      <c r="K56" s="32" t="s">
        <v>1019</v>
      </c>
      <c r="L56" s="32" t="s">
        <v>1021</v>
      </c>
      <c r="M56" s="32" t="s">
        <v>19</v>
      </c>
      <c r="N56" s="32" t="s">
        <v>19</v>
      </c>
      <c r="O56" s="32" t="s">
        <v>19</v>
      </c>
      <c r="P56" s="32" t="s">
        <v>19</v>
      </c>
      <c r="Q56" s="32" t="s">
        <v>1022</v>
      </c>
      <c r="R56" s="32" t="s">
        <v>19</v>
      </c>
      <c r="S56" s="32" t="s">
        <v>19</v>
      </c>
      <c r="T56" s="32" t="s">
        <v>19</v>
      </c>
      <c r="U56" s="32" t="s">
        <v>1020</v>
      </c>
    </row>
    <row r="57" spans="1:21" s="17" customFormat="1" x14ac:dyDescent="0.3">
      <c r="A57" s="31" t="s">
        <v>11</v>
      </c>
      <c r="B57" s="17" t="s">
        <v>20</v>
      </c>
      <c r="C57" s="17" t="s">
        <v>21</v>
      </c>
      <c r="D57" s="17" t="s">
        <v>14</v>
      </c>
      <c r="E57" s="17">
        <v>17</v>
      </c>
      <c r="F57" s="17">
        <v>19</v>
      </c>
      <c r="G57" s="17">
        <v>5</v>
      </c>
      <c r="H57" s="17">
        <v>2</v>
      </c>
      <c r="I57" s="17">
        <v>3230</v>
      </c>
      <c r="K57" s="32" t="s">
        <v>1019</v>
      </c>
      <c r="L57" s="32" t="s">
        <v>19</v>
      </c>
      <c r="M57" s="32" t="s">
        <v>1020</v>
      </c>
      <c r="N57" s="32" t="s">
        <v>19</v>
      </c>
      <c r="O57" s="32" t="s">
        <v>19</v>
      </c>
      <c r="P57" s="32" t="s">
        <v>19</v>
      </c>
      <c r="Q57" s="32" t="s">
        <v>1021</v>
      </c>
      <c r="R57" s="32" t="s">
        <v>1022</v>
      </c>
      <c r="S57" s="32" t="s">
        <v>19</v>
      </c>
      <c r="T57" s="32" t="s">
        <v>19</v>
      </c>
      <c r="U57" s="32" t="s">
        <v>19</v>
      </c>
    </row>
    <row r="58" spans="1:21" s="17" customFormat="1" x14ac:dyDescent="0.3">
      <c r="A58" s="31" t="s">
        <v>11</v>
      </c>
      <c r="B58" s="17" t="s">
        <v>41</v>
      </c>
      <c r="C58" s="17" t="s">
        <v>42</v>
      </c>
      <c r="D58" s="17" t="s">
        <v>14</v>
      </c>
      <c r="E58" s="17">
        <v>5</v>
      </c>
      <c r="F58" s="17">
        <v>7</v>
      </c>
      <c r="G58" s="17">
        <v>3</v>
      </c>
      <c r="H58" s="17">
        <v>31</v>
      </c>
      <c r="I58" s="17">
        <v>3255</v>
      </c>
      <c r="K58" s="32" t="s">
        <v>19</v>
      </c>
      <c r="L58" s="32" t="s">
        <v>1021</v>
      </c>
      <c r="M58" s="32" t="s">
        <v>1019</v>
      </c>
      <c r="N58" s="32" t="s">
        <v>1022</v>
      </c>
      <c r="O58" s="32" t="s">
        <v>19</v>
      </c>
      <c r="P58" s="32" t="s">
        <v>19</v>
      </c>
      <c r="Q58" s="32" t="s">
        <v>19</v>
      </c>
      <c r="R58" s="32" t="s">
        <v>19</v>
      </c>
      <c r="S58" s="32" t="s">
        <v>19</v>
      </c>
      <c r="T58" s="32" t="s">
        <v>19</v>
      </c>
      <c r="U58" s="32" t="s">
        <v>1020</v>
      </c>
    </row>
    <row r="59" spans="1:21" s="17" customFormat="1" x14ac:dyDescent="0.3">
      <c r="A59" s="31" t="s">
        <v>607</v>
      </c>
      <c r="B59" s="17" t="s">
        <v>621</v>
      </c>
      <c r="C59" s="17" t="s">
        <v>622</v>
      </c>
      <c r="D59" s="17" t="s">
        <v>14</v>
      </c>
      <c r="E59" s="17">
        <v>7</v>
      </c>
      <c r="F59" s="17">
        <v>3</v>
      </c>
      <c r="G59" s="17">
        <v>5</v>
      </c>
      <c r="H59" s="17">
        <v>31</v>
      </c>
      <c r="I59" s="17">
        <v>3255</v>
      </c>
      <c r="K59" s="32" t="s">
        <v>19</v>
      </c>
      <c r="L59" s="32" t="s">
        <v>1021</v>
      </c>
      <c r="M59" s="32" t="s">
        <v>1019</v>
      </c>
      <c r="N59" s="32" t="s">
        <v>1022</v>
      </c>
      <c r="O59" s="32" t="s">
        <v>19</v>
      </c>
      <c r="P59" s="32" t="s">
        <v>19</v>
      </c>
      <c r="Q59" s="32" t="s">
        <v>19</v>
      </c>
      <c r="R59" s="32" t="s">
        <v>19</v>
      </c>
      <c r="S59" s="32" t="s">
        <v>19</v>
      </c>
      <c r="T59" s="32" t="s">
        <v>19</v>
      </c>
      <c r="U59" s="32" t="s">
        <v>1020</v>
      </c>
    </row>
    <row r="60" spans="1:21" s="17" customFormat="1" x14ac:dyDescent="0.3">
      <c r="A60" s="31" t="s">
        <v>278</v>
      </c>
      <c r="B60" s="17" t="s">
        <v>300</v>
      </c>
      <c r="C60" s="17" t="s">
        <v>301</v>
      </c>
      <c r="D60" s="17" t="s">
        <v>14</v>
      </c>
      <c r="E60" s="17">
        <v>7</v>
      </c>
      <c r="F60" s="17">
        <v>5</v>
      </c>
      <c r="G60" s="17">
        <v>3</v>
      </c>
      <c r="H60" s="17">
        <v>31</v>
      </c>
      <c r="I60" s="17">
        <v>3255</v>
      </c>
      <c r="K60" s="32" t="s">
        <v>19</v>
      </c>
      <c r="L60" s="32" t="s">
        <v>1021</v>
      </c>
      <c r="M60" s="32" t="s">
        <v>1019</v>
      </c>
      <c r="N60" s="32" t="s">
        <v>1022</v>
      </c>
      <c r="O60" s="32" t="s">
        <v>19</v>
      </c>
      <c r="P60" s="32" t="s">
        <v>19</v>
      </c>
      <c r="Q60" s="32" t="s">
        <v>19</v>
      </c>
      <c r="R60" s="32" t="s">
        <v>19</v>
      </c>
      <c r="S60" s="32" t="s">
        <v>19</v>
      </c>
      <c r="T60" s="32" t="s">
        <v>19</v>
      </c>
      <c r="U60" s="32" t="s">
        <v>1020</v>
      </c>
    </row>
    <row r="61" spans="1:21" s="17" customFormat="1" x14ac:dyDescent="0.3">
      <c r="A61" s="31" t="s">
        <v>451</v>
      </c>
      <c r="B61" s="17" t="s">
        <v>476</v>
      </c>
      <c r="C61" s="17" t="s">
        <v>280</v>
      </c>
      <c r="D61" s="17" t="s">
        <v>14</v>
      </c>
      <c r="E61" s="17">
        <v>3</v>
      </c>
      <c r="F61" s="17">
        <v>29</v>
      </c>
      <c r="G61" s="17">
        <v>2</v>
      </c>
      <c r="H61" s="17">
        <v>19</v>
      </c>
      <c r="I61" s="17">
        <v>3306</v>
      </c>
      <c r="K61" s="32" t="s">
        <v>1021</v>
      </c>
      <c r="L61" s="32" t="s">
        <v>1019</v>
      </c>
      <c r="M61" s="32" t="s">
        <v>19</v>
      </c>
      <c r="N61" s="32" t="s">
        <v>19</v>
      </c>
      <c r="O61" s="32" t="s">
        <v>19</v>
      </c>
      <c r="P61" s="32" t="s">
        <v>19</v>
      </c>
      <c r="Q61" s="32" t="s">
        <v>19</v>
      </c>
      <c r="R61" s="32" t="s">
        <v>1022</v>
      </c>
      <c r="S61" s="32" t="s">
        <v>19</v>
      </c>
      <c r="T61" s="32" t="s">
        <v>1020</v>
      </c>
      <c r="U61" s="32" t="s">
        <v>19</v>
      </c>
    </row>
    <row r="62" spans="1:21" s="17" customFormat="1" x14ac:dyDescent="0.3">
      <c r="A62" s="31" t="s">
        <v>11</v>
      </c>
      <c r="B62" s="17" t="s">
        <v>80</v>
      </c>
      <c r="C62" s="17" t="s">
        <v>81</v>
      </c>
      <c r="D62" s="17" t="s">
        <v>14</v>
      </c>
      <c r="E62" s="17">
        <v>17</v>
      </c>
      <c r="F62" s="17">
        <v>5</v>
      </c>
      <c r="G62" s="17">
        <v>13</v>
      </c>
      <c r="H62" s="17">
        <v>3</v>
      </c>
      <c r="I62" s="17">
        <v>3315</v>
      </c>
      <c r="K62" s="32" t="s">
        <v>19</v>
      </c>
      <c r="L62" s="32" t="s">
        <v>1021</v>
      </c>
      <c r="M62" s="32" t="s">
        <v>1022</v>
      </c>
      <c r="N62" s="32" t="s">
        <v>19</v>
      </c>
      <c r="O62" s="32" t="s">
        <v>19</v>
      </c>
      <c r="P62" s="32" t="s">
        <v>1019</v>
      </c>
      <c r="Q62" s="32" t="s">
        <v>1020</v>
      </c>
      <c r="R62" s="32" t="s">
        <v>19</v>
      </c>
      <c r="S62" s="32" t="s">
        <v>19</v>
      </c>
      <c r="T62" s="32" t="s">
        <v>19</v>
      </c>
      <c r="U62" s="32" t="s">
        <v>19</v>
      </c>
    </row>
    <row r="63" spans="1:21" s="17" customFormat="1" x14ac:dyDescent="0.3">
      <c r="A63" s="31" t="s">
        <v>278</v>
      </c>
      <c r="B63" s="17" t="s">
        <v>317</v>
      </c>
      <c r="C63" s="17" t="s">
        <v>318</v>
      </c>
      <c r="D63" s="17" t="s">
        <v>14</v>
      </c>
      <c r="E63" s="17">
        <v>11</v>
      </c>
      <c r="F63" s="17">
        <v>19</v>
      </c>
      <c r="G63" s="17">
        <v>17</v>
      </c>
      <c r="H63" s="17">
        <v>1</v>
      </c>
      <c r="I63" s="17">
        <v>3553</v>
      </c>
      <c r="K63" s="32" t="s">
        <v>19</v>
      </c>
      <c r="L63" s="32" t="s">
        <v>19</v>
      </c>
      <c r="M63" s="32" t="s">
        <v>19</v>
      </c>
      <c r="N63" s="32" t="s">
        <v>19</v>
      </c>
      <c r="O63" s="32" t="s">
        <v>1022</v>
      </c>
      <c r="P63" s="32" t="s">
        <v>19</v>
      </c>
      <c r="Q63" s="32" t="s">
        <v>1021</v>
      </c>
      <c r="R63" s="32" t="s">
        <v>1019</v>
      </c>
      <c r="S63" s="32" t="s">
        <v>19</v>
      </c>
      <c r="T63" s="32" t="s">
        <v>19</v>
      </c>
      <c r="U63" s="32" t="s">
        <v>19</v>
      </c>
    </row>
    <row r="64" spans="1:21" s="17" customFormat="1" x14ac:dyDescent="0.3">
      <c r="A64" s="31" t="s">
        <v>392</v>
      </c>
      <c r="B64" s="17" t="s">
        <v>415</v>
      </c>
      <c r="C64" s="17" t="s">
        <v>416</v>
      </c>
      <c r="D64" s="17" t="s">
        <v>14</v>
      </c>
      <c r="E64" s="17">
        <v>2</v>
      </c>
      <c r="F64" s="17">
        <v>29</v>
      </c>
      <c r="G64" s="17">
        <v>3</v>
      </c>
      <c r="H64" s="17">
        <v>23</v>
      </c>
      <c r="I64" s="17">
        <v>4002</v>
      </c>
      <c r="K64" s="32" t="s">
        <v>1019</v>
      </c>
      <c r="L64" s="32" t="s">
        <v>1021</v>
      </c>
      <c r="M64" s="32" t="s">
        <v>19</v>
      </c>
      <c r="N64" s="32" t="s">
        <v>19</v>
      </c>
      <c r="O64" s="32" t="s">
        <v>19</v>
      </c>
      <c r="P64" s="32" t="s">
        <v>19</v>
      </c>
      <c r="Q64" s="32" t="s">
        <v>19</v>
      </c>
      <c r="R64" s="32" t="s">
        <v>19</v>
      </c>
      <c r="S64" s="32" t="s">
        <v>1022</v>
      </c>
      <c r="T64" s="32" t="s">
        <v>1020</v>
      </c>
      <c r="U64" s="32" t="s">
        <v>19</v>
      </c>
    </row>
    <row r="65" spans="1:21" s="17" customFormat="1" x14ac:dyDescent="0.3">
      <c r="A65" s="31" t="s">
        <v>502</v>
      </c>
      <c r="B65" s="17" t="s">
        <v>547</v>
      </c>
      <c r="C65" s="17" t="s">
        <v>548</v>
      </c>
      <c r="D65" s="17" t="s">
        <v>14</v>
      </c>
      <c r="E65" s="17">
        <v>2</v>
      </c>
      <c r="F65" s="17">
        <v>31</v>
      </c>
      <c r="G65" s="17">
        <v>5</v>
      </c>
      <c r="H65" s="17">
        <v>13</v>
      </c>
      <c r="I65" s="17">
        <v>4030</v>
      </c>
      <c r="K65" s="32" t="s">
        <v>1020</v>
      </c>
      <c r="L65" s="32" t="s">
        <v>19</v>
      </c>
      <c r="M65" s="32" t="s">
        <v>1021</v>
      </c>
      <c r="N65" s="32" t="s">
        <v>19</v>
      </c>
      <c r="O65" s="32" t="s">
        <v>19</v>
      </c>
      <c r="P65" s="32" t="s">
        <v>1019</v>
      </c>
      <c r="Q65" s="32" t="s">
        <v>19</v>
      </c>
      <c r="R65" s="32" t="s">
        <v>19</v>
      </c>
      <c r="S65" s="32" t="s">
        <v>19</v>
      </c>
      <c r="T65" s="32" t="s">
        <v>19</v>
      </c>
      <c r="U65" s="32" t="s">
        <v>1022</v>
      </c>
    </row>
    <row r="66" spans="1:21" s="17" customFormat="1" x14ac:dyDescent="0.3">
      <c r="A66" s="31" t="s">
        <v>150</v>
      </c>
      <c r="B66" s="17" t="s">
        <v>186</v>
      </c>
      <c r="C66" s="17" t="s">
        <v>187</v>
      </c>
      <c r="D66" s="17" t="s">
        <v>14</v>
      </c>
      <c r="E66" s="17">
        <v>23</v>
      </c>
      <c r="F66" s="17">
        <v>31</v>
      </c>
      <c r="G66" s="17">
        <v>3</v>
      </c>
      <c r="H66" s="17">
        <v>2</v>
      </c>
      <c r="I66" s="17">
        <v>4278</v>
      </c>
      <c r="K66" s="32" t="s">
        <v>1021</v>
      </c>
      <c r="L66" s="32" t="s">
        <v>1020</v>
      </c>
      <c r="M66" s="32" t="s">
        <v>19</v>
      </c>
      <c r="N66" s="32" t="s">
        <v>19</v>
      </c>
      <c r="O66" s="32" t="s">
        <v>19</v>
      </c>
      <c r="P66" s="32" t="s">
        <v>19</v>
      </c>
      <c r="Q66" s="32" t="s">
        <v>19</v>
      </c>
      <c r="R66" s="32" t="s">
        <v>19</v>
      </c>
      <c r="S66" s="32" t="s">
        <v>1022</v>
      </c>
      <c r="T66" s="32" t="s">
        <v>19</v>
      </c>
      <c r="U66" s="32" t="s">
        <v>1019</v>
      </c>
    </row>
    <row r="67" spans="1:21" s="17" customFormat="1" x14ac:dyDescent="0.3">
      <c r="A67" s="31" t="s">
        <v>553</v>
      </c>
      <c r="B67" s="17" t="s">
        <v>568</v>
      </c>
      <c r="C67" s="17" t="s">
        <v>569</v>
      </c>
      <c r="D67" s="17" t="s">
        <v>14</v>
      </c>
      <c r="E67" s="17">
        <v>17</v>
      </c>
      <c r="F67" s="17">
        <v>7</v>
      </c>
      <c r="G67" s="17">
        <v>2</v>
      </c>
      <c r="H67" s="17">
        <v>19</v>
      </c>
      <c r="I67" s="17">
        <v>4522</v>
      </c>
      <c r="K67" s="32" t="s">
        <v>1019</v>
      </c>
      <c r="L67" s="32" t="s">
        <v>19</v>
      </c>
      <c r="M67" s="32" t="s">
        <v>19</v>
      </c>
      <c r="N67" s="32" t="s">
        <v>1022</v>
      </c>
      <c r="O67" s="32" t="s">
        <v>19</v>
      </c>
      <c r="P67" s="32" t="s">
        <v>19</v>
      </c>
      <c r="Q67" s="32" t="s">
        <v>1021</v>
      </c>
      <c r="R67" s="32" t="s">
        <v>1020</v>
      </c>
      <c r="S67" s="32" t="s">
        <v>19</v>
      </c>
      <c r="T67" s="32" t="s">
        <v>19</v>
      </c>
      <c r="U67" s="32" t="s">
        <v>19</v>
      </c>
    </row>
    <row r="68" spans="1:21" s="17" customFormat="1" x14ac:dyDescent="0.3">
      <c r="A68" s="31" t="s">
        <v>87</v>
      </c>
      <c r="B68" s="17" t="s">
        <v>141</v>
      </c>
      <c r="C68" s="17" t="s">
        <v>142</v>
      </c>
      <c r="D68" s="17" t="s">
        <v>14</v>
      </c>
      <c r="E68" s="17">
        <v>7</v>
      </c>
      <c r="F68" s="17">
        <v>17</v>
      </c>
      <c r="G68" s="17">
        <v>2</v>
      </c>
      <c r="H68" s="17">
        <v>19</v>
      </c>
      <c r="I68" s="17">
        <v>4522</v>
      </c>
      <c r="K68" s="32" t="s">
        <v>1019</v>
      </c>
      <c r="L68" s="32" t="s">
        <v>19</v>
      </c>
      <c r="M68" s="32" t="s">
        <v>19</v>
      </c>
      <c r="N68" s="32" t="s">
        <v>1022</v>
      </c>
      <c r="O68" s="32" t="s">
        <v>19</v>
      </c>
      <c r="P68" s="32" t="s">
        <v>19</v>
      </c>
      <c r="Q68" s="32" t="s">
        <v>1021</v>
      </c>
      <c r="R68" s="32" t="s">
        <v>1020</v>
      </c>
      <c r="S68" s="32" t="s">
        <v>19</v>
      </c>
      <c r="T68" s="32" t="s">
        <v>19</v>
      </c>
      <c r="U68" s="32" t="s">
        <v>19</v>
      </c>
    </row>
    <row r="69" spans="1:21" s="17" customFormat="1" x14ac:dyDescent="0.3">
      <c r="A69" s="31" t="s">
        <v>278</v>
      </c>
      <c r="B69" s="17" t="s">
        <v>296</v>
      </c>
      <c r="C69" s="17" t="s">
        <v>297</v>
      </c>
      <c r="D69" s="17" t="s">
        <v>14</v>
      </c>
      <c r="E69" s="17">
        <v>11</v>
      </c>
      <c r="F69" s="17">
        <v>29</v>
      </c>
      <c r="G69" s="17">
        <v>3</v>
      </c>
      <c r="H69" s="17">
        <v>5</v>
      </c>
      <c r="I69" s="17">
        <v>4785</v>
      </c>
      <c r="K69" s="32" t="s">
        <v>19</v>
      </c>
      <c r="L69" s="32" t="s">
        <v>1019</v>
      </c>
      <c r="M69" s="32" t="s">
        <v>1020</v>
      </c>
      <c r="N69" s="32" t="s">
        <v>19</v>
      </c>
      <c r="O69" s="32" t="s">
        <v>1021</v>
      </c>
      <c r="P69" s="32" t="s">
        <v>19</v>
      </c>
      <c r="Q69" s="32" t="s">
        <v>19</v>
      </c>
      <c r="R69" s="32" t="s">
        <v>19</v>
      </c>
      <c r="S69" s="32" t="s">
        <v>19</v>
      </c>
      <c r="T69" s="32" t="s">
        <v>1022</v>
      </c>
      <c r="U69" s="32" t="s">
        <v>19</v>
      </c>
    </row>
    <row r="70" spans="1:21" s="17" customFormat="1" x14ac:dyDescent="0.3">
      <c r="A70" s="31" t="s">
        <v>607</v>
      </c>
      <c r="B70" s="17" t="s">
        <v>624</v>
      </c>
      <c r="C70" s="17" t="s">
        <v>625</v>
      </c>
      <c r="D70" s="17" t="s">
        <v>14</v>
      </c>
      <c r="E70" s="17">
        <v>3</v>
      </c>
      <c r="F70" s="17">
        <v>5</v>
      </c>
      <c r="G70" s="17">
        <v>11</v>
      </c>
      <c r="H70" s="17">
        <v>29</v>
      </c>
      <c r="I70" s="17">
        <v>4785</v>
      </c>
      <c r="K70" s="32" t="s">
        <v>19</v>
      </c>
      <c r="L70" s="32" t="s">
        <v>1019</v>
      </c>
      <c r="M70" s="32" t="s">
        <v>1020</v>
      </c>
      <c r="N70" s="32" t="s">
        <v>19</v>
      </c>
      <c r="O70" s="32" t="s">
        <v>1021</v>
      </c>
      <c r="P70" s="32" t="s">
        <v>19</v>
      </c>
      <c r="Q70" s="32" t="s">
        <v>19</v>
      </c>
      <c r="R70" s="32" t="s">
        <v>19</v>
      </c>
      <c r="S70" s="32" t="s">
        <v>19</v>
      </c>
      <c r="T70" s="32" t="s">
        <v>1022</v>
      </c>
      <c r="U70" s="32" t="s">
        <v>19</v>
      </c>
    </row>
    <row r="71" spans="1:21" s="17" customFormat="1" x14ac:dyDescent="0.3">
      <c r="A71" s="31" t="s">
        <v>553</v>
      </c>
      <c r="B71" s="17" t="s">
        <v>574</v>
      </c>
      <c r="C71" s="17" t="s">
        <v>575</v>
      </c>
      <c r="D71" s="17" t="s">
        <v>14</v>
      </c>
      <c r="E71" s="17">
        <v>29</v>
      </c>
      <c r="F71" s="17">
        <v>3</v>
      </c>
      <c r="G71" s="17">
        <v>11</v>
      </c>
      <c r="H71" s="17">
        <v>5</v>
      </c>
      <c r="I71" s="17">
        <v>4785</v>
      </c>
      <c r="K71" s="32" t="s">
        <v>19</v>
      </c>
      <c r="L71" s="32" t="s">
        <v>1019</v>
      </c>
      <c r="M71" s="32" t="s">
        <v>1020</v>
      </c>
      <c r="N71" s="32" t="s">
        <v>19</v>
      </c>
      <c r="O71" s="32" t="s">
        <v>1021</v>
      </c>
      <c r="P71" s="32" t="s">
        <v>19</v>
      </c>
      <c r="Q71" s="32" t="s">
        <v>19</v>
      </c>
      <c r="R71" s="32" t="s">
        <v>19</v>
      </c>
      <c r="S71" s="32" t="s">
        <v>19</v>
      </c>
      <c r="T71" s="32" t="s">
        <v>1022</v>
      </c>
      <c r="U71" s="32" t="s">
        <v>19</v>
      </c>
    </row>
    <row r="72" spans="1:21" s="17" customFormat="1" x14ac:dyDescent="0.3">
      <c r="A72" s="31" t="s">
        <v>502</v>
      </c>
      <c r="B72" s="17" t="s">
        <v>519</v>
      </c>
      <c r="C72" s="17" t="s">
        <v>520</v>
      </c>
      <c r="D72" s="17" t="s">
        <v>14</v>
      </c>
      <c r="E72" s="17">
        <v>5</v>
      </c>
      <c r="F72" s="17">
        <v>29</v>
      </c>
      <c r="G72" s="17">
        <v>11</v>
      </c>
      <c r="H72" s="17">
        <v>3</v>
      </c>
      <c r="I72" s="17">
        <v>4785</v>
      </c>
      <c r="K72" s="32" t="s">
        <v>19</v>
      </c>
      <c r="L72" s="32" t="s">
        <v>1019</v>
      </c>
      <c r="M72" s="32" t="s">
        <v>1020</v>
      </c>
      <c r="N72" s="32" t="s">
        <v>19</v>
      </c>
      <c r="O72" s="32" t="s">
        <v>1021</v>
      </c>
      <c r="P72" s="32" t="s">
        <v>19</v>
      </c>
      <c r="Q72" s="32" t="s">
        <v>19</v>
      </c>
      <c r="R72" s="32" t="s">
        <v>19</v>
      </c>
      <c r="S72" s="32" t="s">
        <v>19</v>
      </c>
      <c r="T72" s="32" t="s">
        <v>1022</v>
      </c>
      <c r="U72" s="32" t="s">
        <v>19</v>
      </c>
    </row>
    <row r="73" spans="1:21" s="17" customFormat="1" x14ac:dyDescent="0.3">
      <c r="A73" s="31" t="s">
        <v>553</v>
      </c>
      <c r="B73" s="17" t="s">
        <v>576</v>
      </c>
      <c r="C73" s="17" t="s">
        <v>158</v>
      </c>
      <c r="D73" s="17" t="s">
        <v>14</v>
      </c>
      <c r="E73" s="17">
        <v>3</v>
      </c>
      <c r="F73" s="17">
        <v>11</v>
      </c>
      <c r="G73" s="17">
        <v>29</v>
      </c>
      <c r="H73" s="17">
        <v>5</v>
      </c>
      <c r="I73" s="17">
        <v>4785</v>
      </c>
      <c r="K73" s="32" t="s">
        <v>19</v>
      </c>
      <c r="L73" s="32" t="s">
        <v>1019</v>
      </c>
      <c r="M73" s="32" t="s">
        <v>1020</v>
      </c>
      <c r="N73" s="32" t="s">
        <v>19</v>
      </c>
      <c r="O73" s="32" t="s">
        <v>1021</v>
      </c>
      <c r="P73" s="32" t="s">
        <v>19</v>
      </c>
      <c r="Q73" s="32" t="s">
        <v>19</v>
      </c>
      <c r="R73" s="32" t="s">
        <v>19</v>
      </c>
      <c r="S73" s="32" t="s">
        <v>19</v>
      </c>
      <c r="T73" s="32" t="s">
        <v>1022</v>
      </c>
      <c r="U73" s="32" t="s">
        <v>19</v>
      </c>
    </row>
    <row r="74" spans="1:21" s="17" customFormat="1" x14ac:dyDescent="0.3">
      <c r="A74" s="31" t="s">
        <v>87</v>
      </c>
      <c r="B74" s="17" t="s">
        <v>127</v>
      </c>
      <c r="C74" s="17" t="s">
        <v>128</v>
      </c>
      <c r="D74" s="17" t="s">
        <v>14</v>
      </c>
      <c r="E74" s="17">
        <v>29</v>
      </c>
      <c r="F74" s="17">
        <v>3</v>
      </c>
      <c r="G74" s="17">
        <v>5</v>
      </c>
      <c r="H74" s="17">
        <v>11</v>
      </c>
      <c r="I74" s="17">
        <v>4785</v>
      </c>
      <c r="K74" s="32" t="s">
        <v>19</v>
      </c>
      <c r="L74" s="32" t="s">
        <v>1019</v>
      </c>
      <c r="M74" s="32" t="s">
        <v>1020</v>
      </c>
      <c r="N74" s="32" t="s">
        <v>19</v>
      </c>
      <c r="O74" s="32" t="s">
        <v>1021</v>
      </c>
      <c r="P74" s="32" t="s">
        <v>19</v>
      </c>
      <c r="Q74" s="32" t="s">
        <v>19</v>
      </c>
      <c r="R74" s="32" t="s">
        <v>19</v>
      </c>
      <c r="S74" s="32" t="s">
        <v>19</v>
      </c>
      <c r="T74" s="32" t="s">
        <v>1022</v>
      </c>
      <c r="U74" s="32" t="s">
        <v>19</v>
      </c>
    </row>
    <row r="75" spans="1:21" s="17" customFormat="1" x14ac:dyDescent="0.3">
      <c r="A75" s="31" t="s">
        <v>553</v>
      </c>
      <c r="B75" s="17" t="s">
        <v>584</v>
      </c>
      <c r="C75" s="17" t="s">
        <v>585</v>
      </c>
      <c r="D75" s="17" t="s">
        <v>14</v>
      </c>
      <c r="E75" s="17">
        <v>3</v>
      </c>
      <c r="F75" s="17">
        <v>29</v>
      </c>
      <c r="G75" s="17">
        <v>11</v>
      </c>
      <c r="H75" s="17">
        <v>5</v>
      </c>
      <c r="I75" s="17">
        <v>4785</v>
      </c>
      <c r="K75" s="32" t="s">
        <v>19</v>
      </c>
      <c r="L75" s="32" t="s">
        <v>1019</v>
      </c>
      <c r="M75" s="32" t="s">
        <v>1020</v>
      </c>
      <c r="N75" s="32" t="s">
        <v>19</v>
      </c>
      <c r="O75" s="32" t="s">
        <v>1021</v>
      </c>
      <c r="P75" s="32" t="s">
        <v>19</v>
      </c>
      <c r="Q75" s="32" t="s">
        <v>19</v>
      </c>
      <c r="R75" s="32" t="s">
        <v>19</v>
      </c>
      <c r="S75" s="32" t="s">
        <v>19</v>
      </c>
      <c r="T75" s="32" t="s">
        <v>1022</v>
      </c>
      <c r="U75" s="32" t="s">
        <v>19</v>
      </c>
    </row>
    <row r="76" spans="1:21" s="17" customFormat="1" x14ac:dyDescent="0.3">
      <c r="A76" s="31" t="s">
        <v>607</v>
      </c>
      <c r="B76" s="17" t="s">
        <v>609</v>
      </c>
      <c r="C76" s="17" t="s">
        <v>610</v>
      </c>
      <c r="D76" s="17" t="s">
        <v>14</v>
      </c>
      <c r="E76" s="17">
        <v>2</v>
      </c>
      <c r="F76" s="17">
        <v>3</v>
      </c>
      <c r="G76" s="17">
        <v>31</v>
      </c>
      <c r="H76" s="17">
        <v>29</v>
      </c>
      <c r="I76" s="17">
        <v>5394</v>
      </c>
      <c r="K76" s="32" t="s">
        <v>1020</v>
      </c>
      <c r="L76" s="32" t="s">
        <v>1022</v>
      </c>
      <c r="M76" s="32" t="s">
        <v>19</v>
      </c>
      <c r="N76" s="32" t="s">
        <v>19</v>
      </c>
      <c r="O76" s="32" t="s">
        <v>19</v>
      </c>
      <c r="P76" s="32" t="s">
        <v>19</v>
      </c>
      <c r="Q76" s="32" t="s">
        <v>19</v>
      </c>
      <c r="R76" s="32" t="s">
        <v>19</v>
      </c>
      <c r="S76" s="32" t="s">
        <v>19</v>
      </c>
      <c r="T76" s="32" t="s">
        <v>1019</v>
      </c>
      <c r="U76" s="32" t="s">
        <v>1021</v>
      </c>
    </row>
    <row r="77" spans="1:21" s="17" customFormat="1" x14ac:dyDescent="0.3">
      <c r="A77" s="31" t="s">
        <v>87</v>
      </c>
      <c r="B77" s="17" t="s">
        <v>94</v>
      </c>
      <c r="C77" s="17" t="s">
        <v>95</v>
      </c>
      <c r="D77" s="17" t="s">
        <v>14</v>
      </c>
      <c r="E77" s="17">
        <v>2</v>
      </c>
      <c r="F77" s="17">
        <v>29</v>
      </c>
      <c r="G77" s="17">
        <v>3</v>
      </c>
      <c r="H77" s="17">
        <v>31</v>
      </c>
      <c r="I77" s="17">
        <v>5394</v>
      </c>
      <c r="K77" s="32" t="s">
        <v>1020</v>
      </c>
      <c r="L77" s="32" t="s">
        <v>1022</v>
      </c>
      <c r="M77" s="32" t="s">
        <v>19</v>
      </c>
      <c r="N77" s="32" t="s">
        <v>19</v>
      </c>
      <c r="O77" s="32" t="s">
        <v>19</v>
      </c>
      <c r="P77" s="32" t="s">
        <v>19</v>
      </c>
      <c r="Q77" s="32" t="s">
        <v>19</v>
      </c>
      <c r="R77" s="32" t="s">
        <v>19</v>
      </c>
      <c r="S77" s="32" t="s">
        <v>19</v>
      </c>
      <c r="T77" s="32" t="s">
        <v>1019</v>
      </c>
      <c r="U77" s="32" t="s">
        <v>1021</v>
      </c>
    </row>
    <row r="78" spans="1:21" s="17" customFormat="1" x14ac:dyDescent="0.3">
      <c r="A78" s="31" t="s">
        <v>392</v>
      </c>
      <c r="B78" s="17" t="s">
        <v>408</v>
      </c>
      <c r="C78" s="17" t="s">
        <v>409</v>
      </c>
      <c r="D78" s="17" t="s">
        <v>14</v>
      </c>
      <c r="E78" s="17">
        <v>2</v>
      </c>
      <c r="F78" s="17">
        <v>31</v>
      </c>
      <c r="G78" s="17">
        <v>29</v>
      </c>
      <c r="H78" s="17">
        <v>3</v>
      </c>
      <c r="I78" s="17">
        <v>5394</v>
      </c>
      <c r="K78" s="32" t="s">
        <v>1020</v>
      </c>
      <c r="L78" s="32" t="s">
        <v>1022</v>
      </c>
      <c r="M78" s="32" t="s">
        <v>19</v>
      </c>
      <c r="N78" s="32" t="s">
        <v>19</v>
      </c>
      <c r="O78" s="32" t="s">
        <v>19</v>
      </c>
      <c r="P78" s="32" t="s">
        <v>19</v>
      </c>
      <c r="Q78" s="32" t="s">
        <v>19</v>
      </c>
      <c r="R78" s="32" t="s">
        <v>19</v>
      </c>
      <c r="S78" s="32" t="s">
        <v>19</v>
      </c>
      <c r="T78" s="32" t="s">
        <v>1019</v>
      </c>
      <c r="U78" s="32" t="s">
        <v>1021</v>
      </c>
    </row>
    <row r="79" spans="1:21" s="17" customFormat="1" x14ac:dyDescent="0.3">
      <c r="A79" s="31" t="s">
        <v>11</v>
      </c>
      <c r="B79" s="17" t="s">
        <v>47</v>
      </c>
      <c r="C79" s="17" t="s">
        <v>48</v>
      </c>
      <c r="D79" s="17" t="s">
        <v>14</v>
      </c>
      <c r="E79" s="17">
        <v>2</v>
      </c>
      <c r="F79" s="17">
        <v>29</v>
      </c>
      <c r="G79" s="17">
        <v>31</v>
      </c>
      <c r="H79" s="17">
        <v>3</v>
      </c>
      <c r="I79" s="17">
        <v>5394</v>
      </c>
      <c r="K79" s="32" t="s">
        <v>1020</v>
      </c>
      <c r="L79" s="32" t="s">
        <v>1022</v>
      </c>
      <c r="M79" s="32" t="s">
        <v>19</v>
      </c>
      <c r="N79" s="32" t="s">
        <v>19</v>
      </c>
      <c r="O79" s="32" t="s">
        <v>19</v>
      </c>
      <c r="P79" s="32" t="s">
        <v>19</v>
      </c>
      <c r="Q79" s="32" t="s">
        <v>19</v>
      </c>
      <c r="R79" s="32" t="s">
        <v>19</v>
      </c>
      <c r="S79" s="32" t="s">
        <v>19</v>
      </c>
      <c r="T79" s="32" t="s">
        <v>1019</v>
      </c>
      <c r="U79" s="32" t="s">
        <v>1021</v>
      </c>
    </row>
    <row r="80" spans="1:21" s="17" customFormat="1" x14ac:dyDescent="0.3">
      <c r="A80" s="31" t="s">
        <v>451</v>
      </c>
      <c r="B80" s="17" t="s">
        <v>461</v>
      </c>
      <c r="C80" s="17" t="s">
        <v>99</v>
      </c>
      <c r="D80" s="17" t="s">
        <v>14</v>
      </c>
      <c r="E80" s="17">
        <v>2</v>
      </c>
      <c r="F80" s="17">
        <v>31</v>
      </c>
      <c r="G80" s="17">
        <v>3</v>
      </c>
      <c r="H80" s="17">
        <v>29</v>
      </c>
      <c r="I80" s="17">
        <v>5394</v>
      </c>
      <c r="K80" s="32" t="s">
        <v>1020</v>
      </c>
      <c r="L80" s="32" t="s">
        <v>1022</v>
      </c>
      <c r="M80" s="32" t="s">
        <v>19</v>
      </c>
      <c r="N80" s="32" t="s">
        <v>19</v>
      </c>
      <c r="O80" s="32" t="s">
        <v>19</v>
      </c>
      <c r="P80" s="32" t="s">
        <v>19</v>
      </c>
      <c r="Q80" s="32" t="s">
        <v>19</v>
      </c>
      <c r="R80" s="32" t="s">
        <v>19</v>
      </c>
      <c r="S80" s="32" t="s">
        <v>19</v>
      </c>
      <c r="T80" s="32" t="s">
        <v>1019</v>
      </c>
      <c r="U80" s="32" t="s">
        <v>1021</v>
      </c>
    </row>
    <row r="81" spans="1:21" s="17" customFormat="1" x14ac:dyDescent="0.3">
      <c r="A81" s="31" t="s">
        <v>451</v>
      </c>
      <c r="B81" s="17" t="s">
        <v>481</v>
      </c>
      <c r="C81" s="17" t="s">
        <v>71</v>
      </c>
      <c r="D81" s="17" t="s">
        <v>14</v>
      </c>
      <c r="E81" s="17">
        <v>2</v>
      </c>
      <c r="F81" s="17">
        <v>31</v>
      </c>
      <c r="G81" s="17">
        <v>29</v>
      </c>
      <c r="H81" s="17">
        <v>3</v>
      </c>
      <c r="I81" s="17">
        <v>5394</v>
      </c>
      <c r="K81" s="32" t="s">
        <v>1020</v>
      </c>
      <c r="L81" s="32" t="s">
        <v>1022</v>
      </c>
      <c r="M81" s="32" t="s">
        <v>19</v>
      </c>
      <c r="N81" s="32" t="s">
        <v>19</v>
      </c>
      <c r="O81" s="32" t="s">
        <v>19</v>
      </c>
      <c r="P81" s="32" t="s">
        <v>19</v>
      </c>
      <c r="Q81" s="32" t="s">
        <v>19</v>
      </c>
      <c r="R81" s="32" t="s">
        <v>19</v>
      </c>
      <c r="S81" s="32" t="s">
        <v>19</v>
      </c>
      <c r="T81" s="32" t="s">
        <v>1019</v>
      </c>
      <c r="U81" s="32" t="s">
        <v>1021</v>
      </c>
    </row>
    <row r="82" spans="1:21" s="17" customFormat="1" x14ac:dyDescent="0.3">
      <c r="A82" s="31" t="s">
        <v>392</v>
      </c>
      <c r="B82" s="17" t="s">
        <v>433</v>
      </c>
      <c r="C82" s="17" t="s">
        <v>434</v>
      </c>
      <c r="D82" s="17" t="s">
        <v>14</v>
      </c>
      <c r="E82" s="17">
        <v>3</v>
      </c>
      <c r="F82" s="17">
        <v>29</v>
      </c>
      <c r="G82" s="17">
        <v>31</v>
      </c>
      <c r="H82" s="17">
        <v>2</v>
      </c>
      <c r="I82" s="17">
        <v>5394</v>
      </c>
      <c r="K82" s="32" t="s">
        <v>1020</v>
      </c>
      <c r="L82" s="32" t="s">
        <v>1022</v>
      </c>
      <c r="M82" s="32" t="s">
        <v>19</v>
      </c>
      <c r="N82" s="32" t="s">
        <v>19</v>
      </c>
      <c r="O82" s="32" t="s">
        <v>19</v>
      </c>
      <c r="P82" s="32" t="s">
        <v>19</v>
      </c>
      <c r="Q82" s="32" t="s">
        <v>19</v>
      </c>
      <c r="R82" s="32" t="s">
        <v>19</v>
      </c>
      <c r="S82" s="32" t="s">
        <v>19</v>
      </c>
      <c r="T82" s="32" t="s">
        <v>1019</v>
      </c>
      <c r="U82" s="32" t="s">
        <v>1021</v>
      </c>
    </row>
    <row r="83" spans="1:21" s="17" customFormat="1" x14ac:dyDescent="0.3">
      <c r="A83" s="31" t="s">
        <v>451</v>
      </c>
      <c r="B83" s="17" t="s">
        <v>483</v>
      </c>
      <c r="C83" s="17" t="s">
        <v>484</v>
      </c>
      <c r="D83" s="17" t="s">
        <v>14</v>
      </c>
      <c r="E83" s="17">
        <v>2</v>
      </c>
      <c r="F83" s="17">
        <v>31</v>
      </c>
      <c r="G83" s="17">
        <v>29</v>
      </c>
      <c r="H83" s="17">
        <v>3</v>
      </c>
      <c r="I83" s="17">
        <v>5394</v>
      </c>
      <c r="K83" s="32" t="s">
        <v>1020</v>
      </c>
      <c r="L83" s="32" t="s">
        <v>1022</v>
      </c>
      <c r="M83" s="32" t="s">
        <v>19</v>
      </c>
      <c r="N83" s="32" t="s">
        <v>19</v>
      </c>
      <c r="O83" s="32" t="s">
        <v>19</v>
      </c>
      <c r="P83" s="32" t="s">
        <v>19</v>
      </c>
      <c r="Q83" s="32" t="s">
        <v>19</v>
      </c>
      <c r="R83" s="32" t="s">
        <v>19</v>
      </c>
      <c r="S83" s="32" t="s">
        <v>19</v>
      </c>
      <c r="T83" s="32" t="s">
        <v>1019</v>
      </c>
      <c r="U83" s="32" t="s">
        <v>1021</v>
      </c>
    </row>
    <row r="84" spans="1:21" s="17" customFormat="1" x14ac:dyDescent="0.3">
      <c r="A84" s="31">
        <v>205</v>
      </c>
      <c r="B84" s="17" t="s">
        <v>588</v>
      </c>
      <c r="C84" s="17" t="s">
        <v>280</v>
      </c>
      <c r="D84" s="17" t="s">
        <v>14</v>
      </c>
      <c r="E84" s="17">
        <v>31</v>
      </c>
      <c r="F84" s="17">
        <v>3</v>
      </c>
      <c r="G84" s="17">
        <v>2</v>
      </c>
      <c r="H84" s="17">
        <v>29</v>
      </c>
      <c r="I84" s="17">
        <v>5394</v>
      </c>
      <c r="K84" s="32" t="s">
        <v>1020</v>
      </c>
      <c r="L84" s="32" t="s">
        <v>1022</v>
      </c>
      <c r="M84" s="32" t="s">
        <v>19</v>
      </c>
      <c r="N84" s="32" t="s">
        <v>19</v>
      </c>
      <c r="O84" s="32" t="s">
        <v>19</v>
      </c>
      <c r="P84" s="32" t="s">
        <v>19</v>
      </c>
      <c r="Q84" s="32" t="s">
        <v>19</v>
      </c>
      <c r="R84" s="32" t="s">
        <v>19</v>
      </c>
      <c r="S84" s="32" t="s">
        <v>19</v>
      </c>
      <c r="T84" s="32" t="s">
        <v>1019</v>
      </c>
      <c r="U84" s="32" t="s">
        <v>1021</v>
      </c>
    </row>
    <row r="85" spans="1:21" s="17" customFormat="1" x14ac:dyDescent="0.3">
      <c r="A85" s="31" t="s">
        <v>278</v>
      </c>
      <c r="B85" s="17" t="s">
        <v>288</v>
      </c>
      <c r="C85" s="17" t="s">
        <v>289</v>
      </c>
      <c r="D85" s="17" t="s">
        <v>14</v>
      </c>
      <c r="E85" s="17">
        <v>17</v>
      </c>
      <c r="F85" s="17">
        <v>7</v>
      </c>
      <c r="G85" s="17">
        <v>23</v>
      </c>
      <c r="H85" s="17">
        <v>2</v>
      </c>
      <c r="I85" s="17">
        <v>5474</v>
      </c>
      <c r="K85" s="32" t="s">
        <v>1019</v>
      </c>
      <c r="L85" s="32" t="s">
        <v>19</v>
      </c>
      <c r="M85" s="32" t="s">
        <v>19</v>
      </c>
      <c r="N85" s="32" t="s">
        <v>1022</v>
      </c>
      <c r="O85" s="32" t="s">
        <v>19</v>
      </c>
      <c r="P85" s="32" t="s">
        <v>19</v>
      </c>
      <c r="Q85" s="32" t="s">
        <v>1020</v>
      </c>
      <c r="R85" s="32" t="s">
        <v>19</v>
      </c>
      <c r="S85" s="32" t="s">
        <v>1021</v>
      </c>
      <c r="T85" s="32" t="s">
        <v>19</v>
      </c>
      <c r="U85" s="32" t="s">
        <v>19</v>
      </c>
    </row>
    <row r="86" spans="1:21" s="17" customFormat="1" x14ac:dyDescent="0.3">
      <c r="A86" s="31">
        <v>211</v>
      </c>
      <c r="B86" s="17" t="s">
        <v>977</v>
      </c>
      <c r="C86" s="17" t="s">
        <v>978</v>
      </c>
      <c r="D86" s="17" t="s">
        <v>14</v>
      </c>
      <c r="E86" s="17">
        <v>13</v>
      </c>
      <c r="F86" s="17">
        <v>5</v>
      </c>
      <c r="G86" s="17">
        <v>3</v>
      </c>
      <c r="H86" s="17">
        <v>29</v>
      </c>
      <c r="I86" s="17">
        <v>5655</v>
      </c>
      <c r="K86" s="32" t="s">
        <v>19</v>
      </c>
      <c r="L86" s="32" t="s">
        <v>1020</v>
      </c>
      <c r="M86" s="32" t="s">
        <v>1021</v>
      </c>
      <c r="N86" s="32"/>
      <c r="O86" s="32" t="s">
        <v>19</v>
      </c>
      <c r="P86" s="32" t="s">
        <v>1019</v>
      </c>
      <c r="Q86" s="32" t="s">
        <v>19</v>
      </c>
      <c r="R86" s="32" t="s">
        <v>19</v>
      </c>
      <c r="S86" s="32" t="s">
        <v>19</v>
      </c>
      <c r="T86" s="32" t="s">
        <v>1022</v>
      </c>
      <c r="U86" s="32" t="s">
        <v>19</v>
      </c>
    </row>
    <row r="87" spans="1:21" s="17" customFormat="1" x14ac:dyDescent="0.3">
      <c r="A87" s="31" t="s">
        <v>502</v>
      </c>
      <c r="B87" s="17" t="s">
        <v>507</v>
      </c>
      <c r="C87" s="17" t="s">
        <v>234</v>
      </c>
      <c r="D87" s="17" t="s">
        <v>14</v>
      </c>
      <c r="E87" s="17">
        <v>3</v>
      </c>
      <c r="F87" s="17">
        <v>29</v>
      </c>
      <c r="G87" s="17">
        <v>13</v>
      </c>
      <c r="H87" s="17">
        <v>5</v>
      </c>
      <c r="I87" s="17">
        <v>5655</v>
      </c>
      <c r="K87" s="32" t="s">
        <v>19</v>
      </c>
      <c r="L87" s="32" t="s">
        <v>1020</v>
      </c>
      <c r="M87" s="32" t="s">
        <v>1021</v>
      </c>
      <c r="N87" s="32" t="s">
        <v>19</v>
      </c>
      <c r="O87" s="32" t="s">
        <v>19</v>
      </c>
      <c r="P87" s="32" t="s">
        <v>1019</v>
      </c>
      <c r="Q87" s="32" t="s">
        <v>19</v>
      </c>
      <c r="R87" s="32" t="s">
        <v>19</v>
      </c>
      <c r="S87" s="32" t="s">
        <v>19</v>
      </c>
      <c r="T87" s="32" t="s">
        <v>1022</v>
      </c>
      <c r="U87" s="32" t="s">
        <v>19</v>
      </c>
    </row>
    <row r="88" spans="1:21" s="17" customFormat="1" x14ac:dyDescent="0.3">
      <c r="A88" s="31" t="s">
        <v>346</v>
      </c>
      <c r="B88" s="17" t="s">
        <v>367</v>
      </c>
      <c r="C88" s="17" t="s">
        <v>176</v>
      </c>
      <c r="D88" s="17" t="s">
        <v>14</v>
      </c>
      <c r="E88" s="17">
        <v>3</v>
      </c>
      <c r="F88" s="17">
        <v>13</v>
      </c>
      <c r="G88" s="17">
        <v>31</v>
      </c>
      <c r="H88" s="17">
        <v>5</v>
      </c>
      <c r="I88" s="17">
        <v>6045</v>
      </c>
      <c r="K88" s="32" t="s">
        <v>19</v>
      </c>
      <c r="L88" s="32" t="s">
        <v>1020</v>
      </c>
      <c r="M88" s="32" t="s">
        <v>1021</v>
      </c>
      <c r="N88" s="32" t="s">
        <v>19</v>
      </c>
      <c r="O88" s="32" t="s">
        <v>19</v>
      </c>
      <c r="P88" s="32" t="s">
        <v>1019</v>
      </c>
      <c r="Q88" s="32" t="s">
        <v>19</v>
      </c>
      <c r="R88" s="32" t="s">
        <v>19</v>
      </c>
      <c r="S88" s="32" t="s">
        <v>19</v>
      </c>
      <c r="T88" s="32" t="s">
        <v>19</v>
      </c>
      <c r="U88" s="32" t="s">
        <v>1022</v>
      </c>
    </row>
    <row r="89" spans="1:21" s="17" customFormat="1" x14ac:dyDescent="0.3">
      <c r="A89" s="31" t="s">
        <v>451</v>
      </c>
      <c r="B89" s="17" t="s">
        <v>452</v>
      </c>
      <c r="C89" s="17" t="s">
        <v>453</v>
      </c>
      <c r="D89" s="17" t="s">
        <v>14</v>
      </c>
      <c r="E89" s="17">
        <v>3</v>
      </c>
      <c r="F89" s="17">
        <v>19</v>
      </c>
      <c r="G89" s="17">
        <v>7</v>
      </c>
      <c r="H89" s="17">
        <v>17</v>
      </c>
      <c r="I89" s="17">
        <v>6783</v>
      </c>
      <c r="K89" s="32" t="s">
        <v>19</v>
      </c>
      <c r="L89" s="32" t="s">
        <v>1021</v>
      </c>
      <c r="M89" s="32" t="s">
        <v>19</v>
      </c>
      <c r="N89" s="32" t="s">
        <v>1019</v>
      </c>
      <c r="O89" s="32" t="s">
        <v>19</v>
      </c>
      <c r="P89" s="32" t="s">
        <v>19</v>
      </c>
      <c r="Q89" s="32" t="s">
        <v>1020</v>
      </c>
      <c r="R89" s="32" t="s">
        <v>1022</v>
      </c>
      <c r="S89" s="32" t="s">
        <v>19</v>
      </c>
      <c r="T89" s="32" t="s">
        <v>19</v>
      </c>
      <c r="U89" s="32" t="s">
        <v>19</v>
      </c>
    </row>
    <row r="90" spans="1:21" s="17" customFormat="1" x14ac:dyDescent="0.3">
      <c r="A90" s="31" t="s">
        <v>150</v>
      </c>
      <c r="B90" s="17" t="s">
        <v>171</v>
      </c>
      <c r="C90" s="17" t="s">
        <v>172</v>
      </c>
      <c r="D90" s="17" t="s">
        <v>14</v>
      </c>
      <c r="E90" s="17">
        <v>17</v>
      </c>
      <c r="F90" s="17">
        <v>19</v>
      </c>
      <c r="G90" s="17">
        <v>7</v>
      </c>
      <c r="H90" s="17">
        <v>3</v>
      </c>
      <c r="I90" s="17">
        <v>6783</v>
      </c>
      <c r="K90" s="32" t="s">
        <v>19</v>
      </c>
      <c r="L90" s="32" t="s">
        <v>1021</v>
      </c>
      <c r="M90" s="32" t="s">
        <v>19</v>
      </c>
      <c r="N90" s="32" t="s">
        <v>1019</v>
      </c>
      <c r="O90" s="32" t="s">
        <v>19</v>
      </c>
      <c r="P90" s="32" t="s">
        <v>19</v>
      </c>
      <c r="Q90" s="32" t="s">
        <v>1020</v>
      </c>
      <c r="R90" s="32" t="s">
        <v>1022</v>
      </c>
      <c r="S90" s="32"/>
      <c r="T90" s="32" t="s">
        <v>19</v>
      </c>
      <c r="U90" s="32" t="s">
        <v>19</v>
      </c>
    </row>
    <row r="91" spans="1:21" s="17" customFormat="1" x14ac:dyDescent="0.3">
      <c r="A91" s="31" t="s">
        <v>11</v>
      </c>
      <c r="B91" s="17" t="s">
        <v>50</v>
      </c>
      <c r="C91" s="17" t="s">
        <v>51</v>
      </c>
      <c r="D91" s="17" t="s">
        <v>14</v>
      </c>
      <c r="E91" s="17">
        <v>17</v>
      </c>
      <c r="F91" s="17">
        <v>19</v>
      </c>
      <c r="G91" s="17">
        <v>7</v>
      </c>
      <c r="H91" s="17">
        <v>3</v>
      </c>
      <c r="I91" s="17">
        <v>6783</v>
      </c>
      <c r="K91" s="32" t="s">
        <v>19</v>
      </c>
      <c r="L91" s="32" t="s">
        <v>1021</v>
      </c>
      <c r="M91" s="32" t="s">
        <v>19</v>
      </c>
      <c r="N91" s="32" t="s">
        <v>1019</v>
      </c>
      <c r="O91" s="32" t="s">
        <v>19</v>
      </c>
      <c r="P91" s="32" t="s">
        <v>19</v>
      </c>
      <c r="Q91" s="32" t="s">
        <v>1020</v>
      </c>
      <c r="R91" s="32" t="s">
        <v>1022</v>
      </c>
      <c r="S91" s="32" t="s">
        <v>19</v>
      </c>
      <c r="T91" s="32" t="s">
        <v>19</v>
      </c>
      <c r="U91" s="32" t="s">
        <v>19</v>
      </c>
    </row>
    <row r="92" spans="1:21" s="17" customFormat="1" x14ac:dyDescent="0.3">
      <c r="A92" s="31" t="s">
        <v>150</v>
      </c>
      <c r="B92" s="17" t="s">
        <v>184</v>
      </c>
      <c r="C92" s="17" t="s">
        <v>185</v>
      </c>
      <c r="D92" s="17" t="s">
        <v>14</v>
      </c>
      <c r="E92" s="17">
        <v>17</v>
      </c>
      <c r="F92" s="17">
        <v>19</v>
      </c>
      <c r="G92" s="17">
        <v>7</v>
      </c>
      <c r="H92" s="17">
        <v>3</v>
      </c>
      <c r="I92" s="17">
        <v>6783</v>
      </c>
      <c r="K92" s="32" t="s">
        <v>19</v>
      </c>
      <c r="L92" s="32" t="s">
        <v>1021</v>
      </c>
      <c r="M92" s="32" t="s">
        <v>19</v>
      </c>
      <c r="N92" s="32" t="s">
        <v>1019</v>
      </c>
      <c r="O92" s="32" t="s">
        <v>19</v>
      </c>
      <c r="P92" s="32" t="s">
        <v>19</v>
      </c>
      <c r="Q92" s="32" t="s">
        <v>1020</v>
      </c>
      <c r="R92" s="32" t="s">
        <v>1022</v>
      </c>
      <c r="S92" s="32" t="s">
        <v>19</v>
      </c>
      <c r="T92" s="32" t="s">
        <v>19</v>
      </c>
      <c r="U92" s="32" t="s">
        <v>19</v>
      </c>
    </row>
    <row r="93" spans="1:21" s="17" customFormat="1" x14ac:dyDescent="0.3">
      <c r="A93" s="31" t="s">
        <v>451</v>
      </c>
      <c r="B93" s="17" t="s">
        <v>475</v>
      </c>
      <c r="C93" s="17" t="s">
        <v>71</v>
      </c>
      <c r="D93" s="17" t="s">
        <v>14</v>
      </c>
      <c r="E93" s="17">
        <v>19</v>
      </c>
      <c r="F93" s="17">
        <v>17</v>
      </c>
      <c r="G93" s="17">
        <v>11</v>
      </c>
      <c r="H93" s="17">
        <v>2</v>
      </c>
      <c r="I93" s="17">
        <v>7106</v>
      </c>
      <c r="K93" s="32" t="s">
        <v>1019</v>
      </c>
      <c r="L93" s="32" t="s">
        <v>19</v>
      </c>
      <c r="M93" s="32" t="s">
        <v>19</v>
      </c>
      <c r="N93" s="32" t="s">
        <v>19</v>
      </c>
      <c r="O93" s="32" t="s">
        <v>1020</v>
      </c>
      <c r="P93" s="32" t="s">
        <v>19</v>
      </c>
      <c r="Q93" s="32" t="s">
        <v>1021</v>
      </c>
      <c r="R93" s="32" t="s">
        <v>1022</v>
      </c>
      <c r="S93" s="32" t="s">
        <v>19</v>
      </c>
      <c r="T93" s="32" t="s">
        <v>19</v>
      </c>
      <c r="U93" s="32" t="s">
        <v>19</v>
      </c>
    </row>
    <row r="94" spans="1:21" s="17" customFormat="1" x14ac:dyDescent="0.3">
      <c r="A94" s="31" t="s">
        <v>451</v>
      </c>
      <c r="B94" s="17" t="s">
        <v>458</v>
      </c>
      <c r="C94" s="17" t="s">
        <v>85</v>
      </c>
      <c r="D94" s="17" t="s">
        <v>14</v>
      </c>
      <c r="E94" s="17">
        <v>17</v>
      </c>
      <c r="F94" s="17">
        <v>2</v>
      </c>
      <c r="G94" s="17">
        <v>31</v>
      </c>
      <c r="H94" s="17">
        <v>7</v>
      </c>
      <c r="I94" s="17">
        <v>7378</v>
      </c>
      <c r="K94" s="32" t="s">
        <v>1020</v>
      </c>
      <c r="L94" s="32" t="s">
        <v>19</v>
      </c>
      <c r="M94" s="32" t="s">
        <v>19</v>
      </c>
      <c r="N94" s="32" t="s">
        <v>1019</v>
      </c>
      <c r="O94" s="32" t="s">
        <v>19</v>
      </c>
      <c r="P94" s="32" t="s">
        <v>19</v>
      </c>
      <c r="Q94" s="32" t="s">
        <v>1021</v>
      </c>
      <c r="R94" s="32" t="s">
        <v>19</v>
      </c>
      <c r="S94" s="32" t="s">
        <v>19</v>
      </c>
      <c r="T94" s="32" t="s">
        <v>19</v>
      </c>
      <c r="U94" s="32" t="s">
        <v>1022</v>
      </c>
    </row>
    <row r="95" spans="1:21" s="17" customFormat="1" x14ac:dyDescent="0.3">
      <c r="A95" s="31" t="s">
        <v>214</v>
      </c>
      <c r="B95" s="17" t="s">
        <v>242</v>
      </c>
      <c r="C95" s="17" t="s">
        <v>243</v>
      </c>
      <c r="D95" s="17" t="s">
        <v>14</v>
      </c>
      <c r="E95" s="17">
        <v>29</v>
      </c>
      <c r="F95" s="17">
        <v>3</v>
      </c>
      <c r="G95" s="17">
        <v>17</v>
      </c>
      <c r="H95" s="17">
        <v>5</v>
      </c>
      <c r="I95" s="17">
        <v>7395</v>
      </c>
      <c r="K95" s="32" t="s">
        <v>19</v>
      </c>
      <c r="L95" s="32" t="s">
        <v>1022</v>
      </c>
      <c r="M95" s="32" t="s">
        <v>1020</v>
      </c>
      <c r="N95" s="32" t="s">
        <v>19</v>
      </c>
      <c r="O95" s="32" t="s">
        <v>19</v>
      </c>
      <c r="P95" s="32" t="s">
        <v>19</v>
      </c>
      <c r="Q95" s="32" t="s">
        <v>1019</v>
      </c>
      <c r="R95" s="32" t="s">
        <v>19</v>
      </c>
      <c r="S95" s="32" t="s">
        <v>19</v>
      </c>
      <c r="T95" s="32" t="s">
        <v>1021</v>
      </c>
      <c r="U95" s="32"/>
    </row>
    <row r="96" spans="1:21" s="17" customFormat="1" x14ac:dyDescent="0.3">
      <c r="A96" s="31" t="s">
        <v>553</v>
      </c>
      <c r="B96" s="17" t="s">
        <v>580</v>
      </c>
      <c r="C96" s="17" t="s">
        <v>581</v>
      </c>
      <c r="D96" s="17" t="s">
        <v>14</v>
      </c>
      <c r="E96" s="17">
        <v>29</v>
      </c>
      <c r="F96" s="17">
        <v>17</v>
      </c>
      <c r="G96" s="17">
        <v>3</v>
      </c>
      <c r="H96" s="17">
        <v>5</v>
      </c>
      <c r="I96" s="17">
        <v>7395</v>
      </c>
      <c r="K96" s="32" t="s">
        <v>19</v>
      </c>
      <c r="L96" s="32" t="s">
        <v>1022</v>
      </c>
      <c r="M96" s="32" t="s">
        <v>1020</v>
      </c>
      <c r="N96" s="32" t="s">
        <v>19</v>
      </c>
      <c r="O96" s="32" t="s">
        <v>19</v>
      </c>
      <c r="P96" s="32" t="s">
        <v>19</v>
      </c>
      <c r="Q96" s="32" t="s">
        <v>1019</v>
      </c>
      <c r="R96" s="32" t="s">
        <v>19</v>
      </c>
      <c r="S96" s="32" t="s">
        <v>19</v>
      </c>
      <c r="T96" s="32" t="s">
        <v>1021</v>
      </c>
      <c r="U96" s="32" t="s">
        <v>19</v>
      </c>
    </row>
    <row r="97" spans="1:21" s="17" customFormat="1" x14ac:dyDescent="0.3">
      <c r="A97" s="31" t="s">
        <v>87</v>
      </c>
      <c r="B97" s="17" t="s">
        <v>134</v>
      </c>
      <c r="C97" s="17" t="s">
        <v>135</v>
      </c>
      <c r="D97" s="17" t="s">
        <v>14</v>
      </c>
      <c r="E97" s="17">
        <v>17</v>
      </c>
      <c r="F97" s="17">
        <v>29</v>
      </c>
      <c r="G97" s="17">
        <v>3</v>
      </c>
      <c r="H97" s="17">
        <v>5</v>
      </c>
      <c r="I97" s="17">
        <v>7395</v>
      </c>
      <c r="K97" s="32" t="s">
        <v>19</v>
      </c>
      <c r="L97" s="32" t="s">
        <v>1022</v>
      </c>
      <c r="M97" s="32" t="s">
        <v>1020</v>
      </c>
      <c r="N97" s="32" t="s">
        <v>19</v>
      </c>
      <c r="O97" s="32" t="s">
        <v>19</v>
      </c>
      <c r="P97" s="32" t="s">
        <v>19</v>
      </c>
      <c r="Q97" s="32" t="s">
        <v>1019</v>
      </c>
      <c r="R97" s="32" t="s">
        <v>19</v>
      </c>
      <c r="S97" s="32" t="s">
        <v>19</v>
      </c>
      <c r="T97" s="32" t="s">
        <v>1021</v>
      </c>
      <c r="U97" s="32" t="s">
        <v>19</v>
      </c>
    </row>
    <row r="98" spans="1:21" s="17" customFormat="1" x14ac:dyDescent="0.3">
      <c r="A98" s="31" t="s">
        <v>607</v>
      </c>
      <c r="B98" s="17" t="s">
        <v>655</v>
      </c>
      <c r="C98" s="17" t="s">
        <v>656</v>
      </c>
      <c r="D98" s="17" t="s">
        <v>14</v>
      </c>
      <c r="E98" s="17">
        <v>2</v>
      </c>
      <c r="F98" s="17">
        <v>29</v>
      </c>
      <c r="G98" s="17">
        <v>7</v>
      </c>
      <c r="H98" s="17">
        <v>19</v>
      </c>
      <c r="I98" s="17">
        <v>7714</v>
      </c>
      <c r="K98" s="32" t="s">
        <v>1020</v>
      </c>
      <c r="L98" s="32" t="s">
        <v>19</v>
      </c>
      <c r="M98" s="32" t="s">
        <v>19</v>
      </c>
      <c r="N98" s="32" t="s">
        <v>1019</v>
      </c>
      <c r="O98" s="32" t="s">
        <v>19</v>
      </c>
      <c r="P98" s="32" t="s">
        <v>19</v>
      </c>
      <c r="Q98" s="32" t="s">
        <v>19</v>
      </c>
      <c r="R98" s="32" t="s">
        <v>1021</v>
      </c>
      <c r="S98" s="32" t="s">
        <v>19</v>
      </c>
      <c r="T98" s="32" t="s">
        <v>1022</v>
      </c>
      <c r="U98" s="32" t="s">
        <v>19</v>
      </c>
    </row>
    <row r="99" spans="1:21" s="17" customFormat="1" x14ac:dyDescent="0.3">
      <c r="A99" s="31" t="s">
        <v>346</v>
      </c>
      <c r="B99" s="17" t="s">
        <v>357</v>
      </c>
      <c r="C99" s="17" t="s">
        <v>358</v>
      </c>
      <c r="D99" s="17" t="s">
        <v>14</v>
      </c>
      <c r="E99" s="17">
        <v>17</v>
      </c>
      <c r="F99" s="17">
        <v>7</v>
      </c>
      <c r="G99" s="17">
        <v>23</v>
      </c>
      <c r="H99" s="17">
        <v>3</v>
      </c>
      <c r="I99" s="17">
        <v>8211</v>
      </c>
      <c r="K99" s="32" t="s">
        <v>19</v>
      </c>
      <c r="L99" s="32" t="s">
        <v>1019</v>
      </c>
      <c r="M99" s="32" t="s">
        <v>19</v>
      </c>
      <c r="N99" s="32" t="s">
        <v>1022</v>
      </c>
      <c r="O99" s="32" t="s">
        <v>19</v>
      </c>
      <c r="P99" s="32" t="s">
        <v>19</v>
      </c>
      <c r="Q99" s="32" t="s">
        <v>1020</v>
      </c>
      <c r="R99" s="32" t="s">
        <v>19</v>
      </c>
      <c r="S99" s="32" t="s">
        <v>1021</v>
      </c>
      <c r="T99" s="32" t="s">
        <v>19</v>
      </c>
      <c r="U99" s="32" t="s">
        <v>19</v>
      </c>
    </row>
    <row r="100" spans="1:21" s="17" customFormat="1" x14ac:dyDescent="0.3">
      <c r="A100" s="31" t="s">
        <v>87</v>
      </c>
      <c r="B100" s="17" t="s">
        <v>98</v>
      </c>
      <c r="C100" s="17" t="s">
        <v>99</v>
      </c>
      <c r="D100" s="17" t="s">
        <v>14</v>
      </c>
      <c r="E100" s="17">
        <v>3</v>
      </c>
      <c r="F100" s="17">
        <v>5</v>
      </c>
      <c r="G100" s="17">
        <v>29</v>
      </c>
      <c r="H100" s="17">
        <v>19</v>
      </c>
      <c r="I100" s="17">
        <v>8265</v>
      </c>
      <c r="K100" s="32" t="s">
        <v>19</v>
      </c>
      <c r="L100" s="32" t="s">
        <v>1022</v>
      </c>
      <c r="M100" s="32" t="s">
        <v>1020</v>
      </c>
      <c r="N100" s="32" t="s">
        <v>19</v>
      </c>
      <c r="O100" s="32" t="s">
        <v>19</v>
      </c>
      <c r="P100" s="32" t="s">
        <v>19</v>
      </c>
      <c r="Q100" s="32" t="s">
        <v>19</v>
      </c>
      <c r="R100" s="32" t="s">
        <v>1021</v>
      </c>
      <c r="S100" s="32" t="s">
        <v>19</v>
      </c>
      <c r="T100" s="32" t="s">
        <v>1019</v>
      </c>
      <c r="U100" s="32" t="s">
        <v>19</v>
      </c>
    </row>
    <row r="101" spans="1:21" s="17" customFormat="1" x14ac:dyDescent="0.3">
      <c r="A101" s="31" t="s">
        <v>392</v>
      </c>
      <c r="B101" s="17" t="s">
        <v>181</v>
      </c>
      <c r="C101" s="17" t="s">
        <v>225</v>
      </c>
      <c r="D101" s="17" t="s">
        <v>14</v>
      </c>
      <c r="E101" s="17">
        <v>17</v>
      </c>
      <c r="F101" s="17">
        <v>19</v>
      </c>
      <c r="G101" s="17">
        <v>2</v>
      </c>
      <c r="H101" s="17">
        <v>13</v>
      </c>
      <c r="I101" s="17">
        <v>8398</v>
      </c>
      <c r="K101" s="32" t="s">
        <v>1021</v>
      </c>
      <c r="L101" s="32" t="s">
        <v>19</v>
      </c>
      <c r="M101" s="32" t="s">
        <v>19</v>
      </c>
      <c r="N101" s="32" t="s">
        <v>19</v>
      </c>
      <c r="O101" s="32" t="s">
        <v>19</v>
      </c>
      <c r="P101" s="32" t="s">
        <v>1022</v>
      </c>
      <c r="Q101" s="32" t="s">
        <v>1020</v>
      </c>
      <c r="R101" s="32" t="s">
        <v>1021</v>
      </c>
      <c r="S101" s="32" t="s">
        <v>19</v>
      </c>
      <c r="T101" s="32" t="s">
        <v>19</v>
      </c>
      <c r="U101" s="32" t="s">
        <v>19</v>
      </c>
    </row>
    <row r="102" spans="1:21" s="17" customFormat="1" x14ac:dyDescent="0.3">
      <c r="A102" s="31" t="s">
        <v>502</v>
      </c>
      <c r="B102" s="17" t="s">
        <v>505</v>
      </c>
      <c r="C102" s="17" t="s">
        <v>506</v>
      </c>
      <c r="D102" s="17" t="s">
        <v>14</v>
      </c>
      <c r="E102" s="17">
        <v>2</v>
      </c>
      <c r="F102" s="17">
        <v>5</v>
      </c>
      <c r="G102" s="17">
        <v>29</v>
      </c>
      <c r="H102" s="17">
        <v>31</v>
      </c>
      <c r="I102" s="17">
        <v>8990</v>
      </c>
      <c r="K102" s="32" t="s">
        <v>1020</v>
      </c>
      <c r="L102" s="32" t="s">
        <v>19</v>
      </c>
      <c r="M102" s="32" t="s">
        <v>1021</v>
      </c>
      <c r="N102" s="32" t="s">
        <v>19</v>
      </c>
      <c r="O102" s="32" t="s">
        <v>19</v>
      </c>
      <c r="P102" s="32" t="s">
        <v>19</v>
      </c>
      <c r="Q102" s="32" t="s">
        <v>19</v>
      </c>
      <c r="R102" s="32" t="s">
        <v>19</v>
      </c>
      <c r="S102" s="32" t="s">
        <v>19</v>
      </c>
      <c r="T102" s="32" t="s">
        <v>1019</v>
      </c>
      <c r="U102" s="32" t="s">
        <v>1022</v>
      </c>
    </row>
    <row r="103" spans="1:21" s="17" customFormat="1" x14ac:dyDescent="0.3">
      <c r="A103" s="31" t="s">
        <v>150</v>
      </c>
      <c r="B103" s="17" t="s">
        <v>212</v>
      </c>
      <c r="C103" s="17" t="s">
        <v>55</v>
      </c>
      <c r="D103" s="17" t="s">
        <v>14</v>
      </c>
      <c r="E103" s="17">
        <v>31</v>
      </c>
      <c r="F103" s="17">
        <v>5</v>
      </c>
      <c r="G103" s="17">
        <v>2</v>
      </c>
      <c r="H103" s="17">
        <v>29</v>
      </c>
      <c r="I103" s="17">
        <v>8990</v>
      </c>
      <c r="K103" s="32" t="s">
        <v>1020</v>
      </c>
      <c r="L103" s="32" t="s">
        <v>19</v>
      </c>
      <c r="M103" s="32" t="s">
        <v>1021</v>
      </c>
      <c r="N103" s="32" t="s">
        <v>19</v>
      </c>
      <c r="O103" s="32" t="s">
        <v>19</v>
      </c>
      <c r="P103" s="32" t="s">
        <v>19</v>
      </c>
      <c r="Q103" s="32" t="s">
        <v>19</v>
      </c>
      <c r="R103" s="32" t="s">
        <v>19</v>
      </c>
      <c r="S103" s="32" t="s">
        <v>19</v>
      </c>
      <c r="T103" s="32" t="s">
        <v>1019</v>
      </c>
      <c r="U103" s="32" t="s">
        <v>1022</v>
      </c>
    </row>
    <row r="104" spans="1:21" s="17" customFormat="1" x14ac:dyDescent="0.3">
      <c r="A104" s="31" t="s">
        <v>502</v>
      </c>
      <c r="B104" s="17" t="s">
        <v>504</v>
      </c>
      <c r="C104" s="17" t="s">
        <v>243</v>
      </c>
      <c r="D104" s="17" t="s">
        <v>14</v>
      </c>
      <c r="E104" s="17">
        <v>29</v>
      </c>
      <c r="F104" s="17">
        <v>3</v>
      </c>
      <c r="G104" s="17">
        <v>5</v>
      </c>
      <c r="H104" s="17">
        <v>23</v>
      </c>
      <c r="I104" s="17">
        <v>10005</v>
      </c>
      <c r="K104" s="32" t="s">
        <v>19</v>
      </c>
      <c r="L104" s="32" t="s">
        <v>1020</v>
      </c>
      <c r="M104" s="32" t="s">
        <v>1022</v>
      </c>
      <c r="N104" s="32" t="s">
        <v>19</v>
      </c>
      <c r="O104" s="32" t="s">
        <v>19</v>
      </c>
      <c r="P104" s="32" t="s">
        <v>19</v>
      </c>
      <c r="Q104" s="32" t="s">
        <v>19</v>
      </c>
      <c r="R104" s="32" t="s">
        <v>19</v>
      </c>
      <c r="S104" s="32" t="s">
        <v>1021</v>
      </c>
      <c r="T104" s="32" t="s">
        <v>1019</v>
      </c>
      <c r="U104" s="32" t="s">
        <v>19</v>
      </c>
    </row>
    <row r="105" spans="1:21" s="17" customFormat="1" x14ac:dyDescent="0.3">
      <c r="A105" s="31" t="s">
        <v>607</v>
      </c>
      <c r="B105" s="17" t="s">
        <v>657</v>
      </c>
      <c r="C105" s="17" t="s">
        <v>658</v>
      </c>
      <c r="D105" s="17" t="s">
        <v>14</v>
      </c>
      <c r="E105" s="17">
        <v>3</v>
      </c>
      <c r="F105" s="17">
        <v>5</v>
      </c>
      <c r="G105" s="17">
        <v>29</v>
      </c>
      <c r="H105" s="17">
        <v>23</v>
      </c>
      <c r="I105" s="17">
        <v>10005</v>
      </c>
      <c r="K105" s="32" t="s">
        <v>19</v>
      </c>
      <c r="L105" s="32" t="s">
        <v>1020</v>
      </c>
      <c r="M105" s="32" t="s">
        <v>1022</v>
      </c>
      <c r="N105" s="32" t="s">
        <v>19</v>
      </c>
      <c r="O105" s="32" t="s">
        <v>19</v>
      </c>
      <c r="P105" s="32" t="s">
        <v>19</v>
      </c>
      <c r="Q105" s="32" t="s">
        <v>19</v>
      </c>
      <c r="R105" s="32" t="s">
        <v>19</v>
      </c>
      <c r="S105" s="32" t="s">
        <v>1021</v>
      </c>
      <c r="T105" s="32" t="s">
        <v>1019</v>
      </c>
      <c r="U105" s="32" t="s">
        <v>19</v>
      </c>
    </row>
    <row r="106" spans="1:21" s="17" customFormat="1" x14ac:dyDescent="0.3">
      <c r="A106" s="31" t="s">
        <v>278</v>
      </c>
      <c r="B106" s="17" t="s">
        <v>279</v>
      </c>
      <c r="C106" s="17" t="s">
        <v>280</v>
      </c>
      <c r="D106" s="17" t="s">
        <v>14</v>
      </c>
      <c r="E106" s="17">
        <v>19</v>
      </c>
      <c r="F106" s="17">
        <v>17</v>
      </c>
      <c r="G106" s="17">
        <v>31</v>
      </c>
      <c r="H106" s="17">
        <v>1</v>
      </c>
      <c r="I106" s="17">
        <v>10013</v>
      </c>
      <c r="K106" s="32" t="s">
        <v>19</v>
      </c>
      <c r="L106" s="32" t="s">
        <v>19</v>
      </c>
      <c r="M106" s="32" t="s">
        <v>19</v>
      </c>
      <c r="N106" s="32" t="s">
        <v>19</v>
      </c>
      <c r="O106" s="32" t="s">
        <v>19</v>
      </c>
      <c r="P106" s="32" t="s">
        <v>19</v>
      </c>
      <c r="Q106" s="32" t="s">
        <v>1020</v>
      </c>
      <c r="R106" s="32" t="s">
        <v>1021</v>
      </c>
      <c r="S106" s="32" t="s">
        <v>19</v>
      </c>
      <c r="T106" s="32" t="s">
        <v>19</v>
      </c>
      <c r="U106" s="32" t="s">
        <v>1019</v>
      </c>
    </row>
    <row r="107" spans="1:21" s="17" customFormat="1" x14ac:dyDescent="0.3">
      <c r="A107" s="31" t="s">
        <v>278</v>
      </c>
      <c r="B107" s="17" t="s">
        <v>304</v>
      </c>
      <c r="C107" s="17" t="s">
        <v>305</v>
      </c>
      <c r="D107" s="17" t="s">
        <v>14</v>
      </c>
      <c r="E107" s="17">
        <v>19</v>
      </c>
      <c r="F107" s="17">
        <v>17</v>
      </c>
      <c r="G107" s="17">
        <v>31</v>
      </c>
      <c r="H107" s="17">
        <v>1</v>
      </c>
      <c r="I107" s="17">
        <v>10013</v>
      </c>
      <c r="K107" s="32" t="s">
        <v>19</v>
      </c>
      <c r="L107" s="32" t="s">
        <v>19</v>
      </c>
      <c r="M107" s="32" t="s">
        <v>19</v>
      </c>
      <c r="N107" s="32" t="s">
        <v>19</v>
      </c>
      <c r="O107" s="32" t="s">
        <v>19</v>
      </c>
      <c r="P107" s="32" t="s">
        <v>19</v>
      </c>
      <c r="Q107" s="32" t="s">
        <v>1020</v>
      </c>
      <c r="R107" s="32" t="s">
        <v>1021</v>
      </c>
      <c r="S107" s="32" t="s">
        <v>19</v>
      </c>
      <c r="T107" s="32" t="s">
        <v>19</v>
      </c>
      <c r="U107" s="32" t="s">
        <v>1019</v>
      </c>
    </row>
    <row r="108" spans="1:21" s="17" customFormat="1" x14ac:dyDescent="0.3">
      <c r="A108" s="31" t="s">
        <v>502</v>
      </c>
      <c r="B108" s="17" t="s">
        <v>521</v>
      </c>
      <c r="C108" s="17" t="s">
        <v>142</v>
      </c>
      <c r="D108" s="17" t="s">
        <v>14</v>
      </c>
      <c r="E108" s="17">
        <v>19</v>
      </c>
      <c r="F108" s="17">
        <v>11</v>
      </c>
      <c r="G108" s="17">
        <v>17</v>
      </c>
      <c r="H108" s="17">
        <v>3</v>
      </c>
      <c r="I108" s="17">
        <v>10659</v>
      </c>
      <c r="K108" s="32" t="s">
        <v>19</v>
      </c>
      <c r="L108" s="32" t="s">
        <v>1021</v>
      </c>
      <c r="M108" s="32" t="s">
        <v>19</v>
      </c>
      <c r="N108" s="32" t="s">
        <v>19</v>
      </c>
      <c r="O108" s="32" t="s">
        <v>1022</v>
      </c>
      <c r="P108" s="32" t="s">
        <v>19</v>
      </c>
      <c r="Q108" s="32" t="s">
        <v>1020</v>
      </c>
      <c r="R108" s="32" t="s">
        <v>1019</v>
      </c>
      <c r="S108" s="32"/>
      <c r="T108" s="32" t="s">
        <v>19</v>
      </c>
      <c r="U108" s="32" t="s">
        <v>19</v>
      </c>
    </row>
    <row r="109" spans="1:21" s="17" customFormat="1" x14ac:dyDescent="0.3">
      <c r="A109" s="31" t="s">
        <v>11</v>
      </c>
      <c r="B109" s="17" t="s">
        <v>65</v>
      </c>
      <c r="C109" s="17" t="s">
        <v>66</v>
      </c>
      <c r="D109" s="17" t="s">
        <v>14</v>
      </c>
      <c r="E109" s="17">
        <v>3</v>
      </c>
      <c r="F109" s="17">
        <v>17</v>
      </c>
      <c r="G109" s="17">
        <v>19</v>
      </c>
      <c r="H109" s="17">
        <v>11</v>
      </c>
      <c r="I109" s="17">
        <v>10659</v>
      </c>
      <c r="K109" s="32" t="s">
        <v>19</v>
      </c>
      <c r="L109" s="32" t="s">
        <v>1021</v>
      </c>
      <c r="M109" s="32" t="s">
        <v>19</v>
      </c>
      <c r="N109" s="32" t="s">
        <v>19</v>
      </c>
      <c r="O109" s="32" t="s">
        <v>1022</v>
      </c>
      <c r="P109" s="32" t="s">
        <v>19</v>
      </c>
      <c r="Q109" s="32" t="s">
        <v>1020</v>
      </c>
      <c r="R109" s="32" t="s">
        <v>1019</v>
      </c>
      <c r="S109" s="32" t="s">
        <v>19</v>
      </c>
      <c r="T109" s="32" t="s">
        <v>19</v>
      </c>
      <c r="U109" s="32" t="s">
        <v>19</v>
      </c>
    </row>
    <row r="110" spans="1:21" s="17" customFormat="1" x14ac:dyDescent="0.3">
      <c r="A110" s="31" t="s">
        <v>11</v>
      </c>
      <c r="B110" s="17" t="s">
        <v>78</v>
      </c>
      <c r="C110" s="17" t="s">
        <v>79</v>
      </c>
      <c r="D110" s="17" t="s">
        <v>14</v>
      </c>
      <c r="E110" s="17">
        <v>19</v>
      </c>
      <c r="F110" s="17">
        <v>17</v>
      </c>
      <c r="G110" s="17">
        <v>3</v>
      </c>
      <c r="H110" s="17">
        <v>11</v>
      </c>
      <c r="I110" s="17">
        <v>10659</v>
      </c>
      <c r="K110" s="32" t="s">
        <v>19</v>
      </c>
      <c r="L110" s="32" t="s">
        <v>1021</v>
      </c>
      <c r="M110" s="32" t="s">
        <v>19</v>
      </c>
      <c r="N110" s="32" t="s">
        <v>19</v>
      </c>
      <c r="O110" s="32" t="s">
        <v>1022</v>
      </c>
      <c r="P110" s="32" t="s">
        <v>19</v>
      </c>
      <c r="Q110" s="32" t="s">
        <v>1020</v>
      </c>
      <c r="R110" s="32" t="s">
        <v>1019</v>
      </c>
      <c r="S110" s="32" t="s">
        <v>19</v>
      </c>
      <c r="T110" s="32" t="s">
        <v>19</v>
      </c>
      <c r="U110" s="32" t="s">
        <v>19</v>
      </c>
    </row>
    <row r="111" spans="1:21" s="17" customFormat="1" x14ac:dyDescent="0.3">
      <c r="A111" s="31" t="s">
        <v>278</v>
      </c>
      <c r="B111" s="17" t="s">
        <v>333</v>
      </c>
      <c r="C111" s="17" t="s">
        <v>334</v>
      </c>
      <c r="D111" s="17" t="s">
        <v>14</v>
      </c>
      <c r="E111" s="17">
        <v>17</v>
      </c>
      <c r="F111" s="17">
        <v>11</v>
      </c>
      <c r="G111" s="17">
        <v>19</v>
      </c>
      <c r="H111" s="17">
        <v>3</v>
      </c>
      <c r="I111" s="17">
        <v>10659</v>
      </c>
      <c r="K111" s="32" t="s">
        <v>19</v>
      </c>
      <c r="L111" s="32" t="s">
        <v>1021</v>
      </c>
      <c r="M111" s="32" t="s">
        <v>19</v>
      </c>
      <c r="N111" s="32" t="s">
        <v>19</v>
      </c>
      <c r="O111" s="32" t="s">
        <v>1022</v>
      </c>
      <c r="P111" s="32" t="s">
        <v>19</v>
      </c>
      <c r="Q111" s="32" t="s">
        <v>1020</v>
      </c>
      <c r="R111" s="32" t="s">
        <v>1019</v>
      </c>
      <c r="S111" s="32" t="s">
        <v>19</v>
      </c>
      <c r="T111" s="32" t="s">
        <v>19</v>
      </c>
      <c r="U111" s="32" t="s">
        <v>19</v>
      </c>
    </row>
    <row r="112" spans="1:21" s="17" customFormat="1" x14ac:dyDescent="0.3">
      <c r="A112" s="31" t="s">
        <v>607</v>
      </c>
      <c r="B112" s="17" t="s">
        <v>619</v>
      </c>
      <c r="C112" s="17" t="s">
        <v>620</v>
      </c>
      <c r="D112" s="17" t="s">
        <v>14</v>
      </c>
      <c r="E112" s="17">
        <v>3</v>
      </c>
      <c r="F112" s="17">
        <v>5</v>
      </c>
      <c r="G112" s="17">
        <v>23</v>
      </c>
      <c r="H112" s="17">
        <v>31</v>
      </c>
      <c r="I112" s="17">
        <v>10695</v>
      </c>
      <c r="K112" s="32" t="s">
        <v>19</v>
      </c>
      <c r="L112" s="32" t="s">
        <v>1021</v>
      </c>
      <c r="M112" s="32" t="s">
        <v>1022</v>
      </c>
      <c r="N112" s="32"/>
      <c r="O112" s="32" t="s">
        <v>19</v>
      </c>
      <c r="P112" s="32" t="s">
        <v>19</v>
      </c>
      <c r="Q112" s="32" t="s">
        <v>19</v>
      </c>
      <c r="R112" s="32" t="s">
        <v>19</v>
      </c>
      <c r="S112" s="32" t="s">
        <v>1019</v>
      </c>
      <c r="T112" s="32" t="s">
        <v>19</v>
      </c>
      <c r="U112" s="32" t="s">
        <v>1020</v>
      </c>
    </row>
    <row r="113" spans="1:21" s="17" customFormat="1" x14ac:dyDescent="0.3">
      <c r="A113" s="31" t="s">
        <v>607</v>
      </c>
      <c r="B113" s="17" t="s">
        <v>626</v>
      </c>
      <c r="C113" s="17" t="s">
        <v>627</v>
      </c>
      <c r="D113" s="17" t="s">
        <v>14</v>
      </c>
      <c r="E113" s="17">
        <v>31</v>
      </c>
      <c r="F113" s="17">
        <v>3</v>
      </c>
      <c r="G113" s="17">
        <v>5</v>
      </c>
      <c r="H113" s="17">
        <v>23</v>
      </c>
      <c r="I113" s="17">
        <v>10695</v>
      </c>
      <c r="K113" s="32" t="s">
        <v>19</v>
      </c>
      <c r="L113" s="32" t="s">
        <v>1021</v>
      </c>
      <c r="M113" s="32" t="s">
        <v>1022</v>
      </c>
      <c r="N113" s="32" t="s">
        <v>19</v>
      </c>
      <c r="O113" s="32" t="s">
        <v>19</v>
      </c>
      <c r="P113" s="32" t="s">
        <v>19</v>
      </c>
      <c r="Q113" s="32" t="s">
        <v>19</v>
      </c>
      <c r="R113" s="32" t="s">
        <v>19</v>
      </c>
      <c r="S113" s="32" t="s">
        <v>1019</v>
      </c>
      <c r="T113" s="32" t="s">
        <v>19</v>
      </c>
      <c r="U113" s="32" t="s">
        <v>1020</v>
      </c>
    </row>
    <row r="114" spans="1:21" s="17" customFormat="1" x14ac:dyDescent="0.3">
      <c r="A114" s="31" t="s">
        <v>214</v>
      </c>
      <c r="B114" s="17" t="s">
        <v>246</v>
      </c>
      <c r="C114" s="17" t="s">
        <v>245</v>
      </c>
      <c r="D114" s="17" t="s">
        <v>14</v>
      </c>
      <c r="E114" s="17">
        <v>31</v>
      </c>
      <c r="F114" s="17">
        <v>23</v>
      </c>
      <c r="G114" s="17">
        <v>5</v>
      </c>
      <c r="H114" s="17">
        <v>3</v>
      </c>
      <c r="I114" s="17">
        <v>10695</v>
      </c>
      <c r="K114" s="32" t="s">
        <v>19</v>
      </c>
      <c r="L114" s="32" t="s">
        <v>1021</v>
      </c>
      <c r="M114" s="32" t="s">
        <v>1022</v>
      </c>
      <c r="N114" s="32" t="s">
        <v>19</v>
      </c>
      <c r="O114" s="32" t="s">
        <v>19</v>
      </c>
      <c r="P114" s="32" t="s">
        <v>19</v>
      </c>
      <c r="Q114" s="32" t="s">
        <v>19</v>
      </c>
      <c r="R114" s="32" t="s">
        <v>19</v>
      </c>
      <c r="S114" s="32" t="s">
        <v>1019</v>
      </c>
      <c r="T114" s="32" t="s">
        <v>19</v>
      </c>
      <c r="U114" s="32" t="s">
        <v>1020</v>
      </c>
    </row>
    <row r="115" spans="1:21" s="17" customFormat="1" x14ac:dyDescent="0.3">
      <c r="A115" s="31" t="s">
        <v>214</v>
      </c>
      <c r="B115" s="17" t="s">
        <v>263</v>
      </c>
      <c r="C115" s="17" t="s">
        <v>264</v>
      </c>
      <c r="D115" s="17" t="s">
        <v>14</v>
      </c>
      <c r="E115" s="17">
        <v>5</v>
      </c>
      <c r="F115" s="17">
        <v>31</v>
      </c>
      <c r="G115" s="17">
        <v>3</v>
      </c>
      <c r="H115" s="17">
        <v>23</v>
      </c>
      <c r="I115" s="17">
        <v>10695</v>
      </c>
      <c r="K115" s="32" t="s">
        <v>19</v>
      </c>
      <c r="L115" s="32" t="s">
        <v>1021</v>
      </c>
      <c r="M115" s="32" t="s">
        <v>1022</v>
      </c>
      <c r="N115" s="32" t="s">
        <v>19</v>
      </c>
      <c r="O115" s="32" t="s">
        <v>19</v>
      </c>
      <c r="P115" s="32" t="s">
        <v>19</v>
      </c>
      <c r="Q115" s="32" t="s">
        <v>19</v>
      </c>
      <c r="R115" s="32" t="s">
        <v>19</v>
      </c>
      <c r="S115" s="32" t="s">
        <v>1019</v>
      </c>
      <c r="T115" s="32" t="s">
        <v>19</v>
      </c>
      <c r="U115" s="32" t="s">
        <v>1020</v>
      </c>
    </row>
    <row r="116" spans="1:21" s="17" customFormat="1" x14ac:dyDescent="0.3">
      <c r="A116" s="31" t="s">
        <v>346</v>
      </c>
      <c r="B116" s="17" t="s">
        <v>359</v>
      </c>
      <c r="C116" s="17" t="s">
        <v>71</v>
      </c>
      <c r="D116" s="17" t="s">
        <v>14</v>
      </c>
      <c r="E116" s="17">
        <v>11</v>
      </c>
      <c r="F116" s="17">
        <v>29</v>
      </c>
      <c r="G116" s="17">
        <v>2</v>
      </c>
      <c r="H116" s="17">
        <v>17</v>
      </c>
      <c r="I116" s="17">
        <v>10846</v>
      </c>
      <c r="K116" s="32" t="s">
        <v>1019</v>
      </c>
      <c r="L116" s="32" t="s">
        <v>19</v>
      </c>
      <c r="M116" s="32" t="s">
        <v>19</v>
      </c>
      <c r="N116" s="32" t="s">
        <v>19</v>
      </c>
      <c r="O116" s="32" t="s">
        <v>1021</v>
      </c>
      <c r="P116" s="32" t="s">
        <v>19</v>
      </c>
      <c r="Q116" s="32" t="s">
        <v>1022</v>
      </c>
      <c r="R116" s="32" t="s">
        <v>19</v>
      </c>
      <c r="S116" s="32" t="s">
        <v>19</v>
      </c>
      <c r="T116" s="32" t="s">
        <v>1020</v>
      </c>
      <c r="U116" s="32" t="s">
        <v>19</v>
      </c>
    </row>
    <row r="117" spans="1:21" s="17" customFormat="1" x14ac:dyDescent="0.3">
      <c r="A117" s="31" t="s">
        <v>392</v>
      </c>
      <c r="B117" s="17" t="s">
        <v>425</v>
      </c>
      <c r="C117" s="17" t="s">
        <v>426</v>
      </c>
      <c r="D117" s="17" t="s">
        <v>14</v>
      </c>
      <c r="E117" s="17">
        <v>17</v>
      </c>
      <c r="F117" s="17">
        <v>29</v>
      </c>
      <c r="G117" s="17">
        <v>11</v>
      </c>
      <c r="H117" s="17">
        <v>2</v>
      </c>
      <c r="I117" s="17">
        <v>10846</v>
      </c>
      <c r="K117" s="32" t="s">
        <v>1019</v>
      </c>
      <c r="L117" s="32" t="s">
        <v>19</v>
      </c>
      <c r="M117" s="32" t="s">
        <v>19</v>
      </c>
      <c r="N117" s="32" t="s">
        <v>19</v>
      </c>
      <c r="O117" s="32" t="s">
        <v>1021</v>
      </c>
      <c r="P117" s="32" t="s">
        <v>19</v>
      </c>
      <c r="Q117" s="32" t="s">
        <v>1022</v>
      </c>
      <c r="R117" s="32" t="s">
        <v>19</v>
      </c>
      <c r="S117" s="32" t="s">
        <v>19</v>
      </c>
      <c r="T117" s="32" t="s">
        <v>1020</v>
      </c>
      <c r="U117" s="32" t="s">
        <v>19</v>
      </c>
    </row>
    <row r="118" spans="1:21" s="17" customFormat="1" x14ac:dyDescent="0.3">
      <c r="A118" s="31" t="s">
        <v>502</v>
      </c>
      <c r="B118" s="17" t="s">
        <v>510</v>
      </c>
      <c r="C118" s="17" t="s">
        <v>511</v>
      </c>
      <c r="D118" s="17" t="s">
        <v>14</v>
      </c>
      <c r="E118" s="17">
        <v>31</v>
      </c>
      <c r="F118" s="17">
        <v>7</v>
      </c>
      <c r="G118" s="17">
        <v>17</v>
      </c>
      <c r="H118" s="17">
        <v>3</v>
      </c>
      <c r="I118" s="17">
        <v>11067</v>
      </c>
      <c r="K118" s="32" t="s">
        <v>19</v>
      </c>
      <c r="L118" s="32" t="s">
        <v>1021</v>
      </c>
      <c r="M118" s="32" t="s">
        <v>19</v>
      </c>
      <c r="N118" s="32" t="s">
        <v>1022</v>
      </c>
      <c r="O118" s="32" t="s">
        <v>19</v>
      </c>
      <c r="P118" s="32" t="s">
        <v>19</v>
      </c>
      <c r="Q118" s="32" t="s">
        <v>1020</v>
      </c>
      <c r="R118" s="32" t="s">
        <v>19</v>
      </c>
      <c r="S118" s="32" t="s">
        <v>19</v>
      </c>
      <c r="T118" s="32" t="s">
        <v>19</v>
      </c>
      <c r="U118" s="32" t="s">
        <v>1019</v>
      </c>
    </row>
    <row r="119" spans="1:21" s="17" customFormat="1" x14ac:dyDescent="0.3">
      <c r="A119" s="31" t="s">
        <v>11</v>
      </c>
      <c r="B119" s="17" t="s">
        <v>58</v>
      </c>
      <c r="C119" s="17" t="s">
        <v>59</v>
      </c>
      <c r="D119" s="17" t="s">
        <v>14</v>
      </c>
      <c r="E119" s="17">
        <v>2</v>
      </c>
      <c r="F119" s="17">
        <v>19</v>
      </c>
      <c r="G119" s="17">
        <v>23</v>
      </c>
      <c r="H119" s="17">
        <v>13</v>
      </c>
      <c r="I119" s="17">
        <v>11362</v>
      </c>
      <c r="K119" s="32" t="s">
        <v>1019</v>
      </c>
      <c r="L119" s="32" t="s">
        <v>19</v>
      </c>
      <c r="M119" s="32" t="s">
        <v>19</v>
      </c>
      <c r="N119" s="32" t="s">
        <v>19</v>
      </c>
      <c r="O119" s="32" t="s">
        <v>19</v>
      </c>
      <c r="P119" s="32" t="s">
        <v>1022</v>
      </c>
      <c r="Q119" s="32" t="s">
        <v>19</v>
      </c>
      <c r="R119" s="32" t="s">
        <v>1021</v>
      </c>
      <c r="S119" s="32" t="s">
        <v>1020</v>
      </c>
      <c r="T119" s="32" t="s">
        <v>19</v>
      </c>
      <c r="U119" s="32" t="s">
        <v>19</v>
      </c>
    </row>
    <row r="120" spans="1:21" s="17" customFormat="1" x14ac:dyDescent="0.3">
      <c r="A120" s="31" t="s">
        <v>346</v>
      </c>
      <c r="B120" s="17" t="s">
        <v>368</v>
      </c>
      <c r="C120" s="17" t="s">
        <v>234</v>
      </c>
      <c r="D120" s="17" t="s">
        <v>14</v>
      </c>
      <c r="E120" s="17">
        <v>17</v>
      </c>
      <c r="F120" s="17">
        <v>31</v>
      </c>
      <c r="G120" s="17">
        <v>23</v>
      </c>
      <c r="H120" s="17">
        <v>1</v>
      </c>
      <c r="I120" s="17">
        <v>12121</v>
      </c>
      <c r="K120" s="32" t="s">
        <v>19</v>
      </c>
      <c r="L120" s="32"/>
      <c r="M120" s="32" t="s">
        <v>19</v>
      </c>
      <c r="N120" s="32" t="s">
        <v>19</v>
      </c>
      <c r="O120" s="32" t="s">
        <v>19</v>
      </c>
      <c r="P120" s="32" t="s">
        <v>19</v>
      </c>
      <c r="Q120" s="32" t="s">
        <v>1020</v>
      </c>
      <c r="R120" s="32" t="s">
        <v>19</v>
      </c>
      <c r="S120" s="32" t="s">
        <v>1021</v>
      </c>
      <c r="T120" s="32" t="s">
        <v>19</v>
      </c>
      <c r="U120" s="32" t="s">
        <v>1022</v>
      </c>
    </row>
    <row r="121" spans="1:21" s="17" customFormat="1" x14ac:dyDescent="0.3">
      <c r="A121" s="31" t="s">
        <v>346</v>
      </c>
      <c r="B121" s="17" t="s">
        <v>353</v>
      </c>
      <c r="C121" s="17" t="s">
        <v>354</v>
      </c>
      <c r="D121" s="17" t="s">
        <v>14</v>
      </c>
      <c r="E121" s="17">
        <v>29</v>
      </c>
      <c r="F121" s="17">
        <v>11</v>
      </c>
      <c r="G121" s="17">
        <v>19</v>
      </c>
      <c r="H121" s="17">
        <v>2</v>
      </c>
      <c r="I121" s="17">
        <v>12122</v>
      </c>
      <c r="K121" s="32" t="s">
        <v>1021</v>
      </c>
      <c r="L121" s="32" t="s">
        <v>19</v>
      </c>
      <c r="M121" s="32" t="s">
        <v>19</v>
      </c>
      <c r="N121" s="32" t="s">
        <v>19</v>
      </c>
      <c r="O121" s="32" t="s">
        <v>1020</v>
      </c>
      <c r="P121" s="32" t="s">
        <v>19</v>
      </c>
      <c r="Q121" s="32" t="s">
        <v>19</v>
      </c>
      <c r="R121" s="32" t="s">
        <v>1019</v>
      </c>
      <c r="S121" s="32" t="s">
        <v>19</v>
      </c>
      <c r="T121" s="32" t="s">
        <v>1022</v>
      </c>
      <c r="U121" s="32" t="s">
        <v>19</v>
      </c>
    </row>
    <row r="122" spans="1:21" s="17" customFormat="1" x14ac:dyDescent="0.3">
      <c r="A122" s="31" t="s">
        <v>451</v>
      </c>
      <c r="B122" s="17" t="s">
        <v>463</v>
      </c>
      <c r="C122" s="17" t="s">
        <v>464</v>
      </c>
      <c r="D122" s="17" t="s">
        <v>14</v>
      </c>
      <c r="E122" s="17">
        <v>29</v>
      </c>
      <c r="F122" s="17">
        <v>7</v>
      </c>
      <c r="G122" s="17">
        <v>31</v>
      </c>
      <c r="H122" s="17">
        <v>2</v>
      </c>
      <c r="I122" s="17">
        <v>12586</v>
      </c>
      <c r="K122" s="32" t="s">
        <v>1021</v>
      </c>
      <c r="L122" s="32" t="s">
        <v>19</v>
      </c>
      <c r="M122" s="32" t="s">
        <v>19</v>
      </c>
      <c r="N122" s="32" t="s">
        <v>1019</v>
      </c>
      <c r="O122" s="32" t="s">
        <v>19</v>
      </c>
      <c r="P122" s="32" t="s">
        <v>19</v>
      </c>
      <c r="Q122" s="32" t="s">
        <v>19</v>
      </c>
      <c r="R122" s="32" t="s">
        <v>19</v>
      </c>
      <c r="S122" s="32" t="s">
        <v>19</v>
      </c>
      <c r="T122" s="32" t="s">
        <v>1022</v>
      </c>
      <c r="U122" s="32" t="s">
        <v>1020</v>
      </c>
    </row>
    <row r="123" spans="1:21" s="17" customFormat="1" x14ac:dyDescent="0.3">
      <c r="A123" s="31" t="s">
        <v>451</v>
      </c>
      <c r="B123" s="17" t="s">
        <v>474</v>
      </c>
      <c r="C123" s="17" t="s">
        <v>9</v>
      </c>
      <c r="D123" s="17" t="s">
        <v>14</v>
      </c>
      <c r="E123" s="17">
        <v>31</v>
      </c>
      <c r="F123" s="17">
        <v>29</v>
      </c>
      <c r="G123" s="17">
        <v>2</v>
      </c>
      <c r="H123" s="17">
        <v>7</v>
      </c>
      <c r="I123" s="17">
        <v>12586</v>
      </c>
      <c r="K123" s="32" t="s">
        <v>1021</v>
      </c>
      <c r="L123" s="32" t="s">
        <v>19</v>
      </c>
      <c r="M123" s="32" t="s">
        <v>19</v>
      </c>
      <c r="N123" s="32" t="s">
        <v>1019</v>
      </c>
      <c r="O123" s="32" t="s">
        <v>19</v>
      </c>
      <c r="P123" s="32" t="s">
        <v>19</v>
      </c>
      <c r="Q123" s="32" t="s">
        <v>19</v>
      </c>
      <c r="R123" s="32" t="s">
        <v>19</v>
      </c>
      <c r="S123" s="32" t="s">
        <v>19</v>
      </c>
      <c r="T123" s="32" t="s">
        <v>1022</v>
      </c>
      <c r="U123" s="32" t="s">
        <v>1020</v>
      </c>
    </row>
    <row r="124" spans="1:21" s="17" customFormat="1" x14ac:dyDescent="0.3">
      <c r="A124" s="31" t="s">
        <v>214</v>
      </c>
      <c r="B124" s="17" t="s">
        <v>215</v>
      </c>
      <c r="C124" s="17" t="s">
        <v>216</v>
      </c>
      <c r="D124" s="17" t="s">
        <v>14</v>
      </c>
      <c r="E124" s="17">
        <v>3</v>
      </c>
      <c r="F124" s="17">
        <v>5</v>
      </c>
      <c r="G124" s="17">
        <v>31</v>
      </c>
      <c r="H124" s="17">
        <v>29</v>
      </c>
      <c r="I124" s="17">
        <v>13485</v>
      </c>
      <c r="K124" s="32" t="s">
        <v>19</v>
      </c>
      <c r="L124" s="32" t="s">
        <v>1021</v>
      </c>
      <c r="M124" s="32" t="s">
        <v>1022</v>
      </c>
      <c r="N124" s="32" t="s">
        <v>19</v>
      </c>
      <c r="O124" s="32" t="s">
        <v>19</v>
      </c>
      <c r="P124" s="32" t="s">
        <v>19</v>
      </c>
      <c r="Q124" s="32" t="s">
        <v>19</v>
      </c>
      <c r="R124" s="32" t="s">
        <v>19</v>
      </c>
      <c r="S124" s="32" t="s">
        <v>19</v>
      </c>
      <c r="T124" s="32" t="s">
        <v>1019</v>
      </c>
      <c r="U124" s="32" t="s">
        <v>1022</v>
      </c>
    </row>
    <row r="125" spans="1:21" s="17" customFormat="1" x14ac:dyDescent="0.3">
      <c r="A125" s="31" t="s">
        <v>278</v>
      </c>
      <c r="B125" s="17" t="s">
        <v>286</v>
      </c>
      <c r="C125" s="17" t="s">
        <v>287</v>
      </c>
      <c r="D125" s="17" t="s">
        <v>14</v>
      </c>
      <c r="E125" s="17">
        <v>3</v>
      </c>
      <c r="F125" s="17">
        <v>5</v>
      </c>
      <c r="G125" s="17">
        <v>31</v>
      </c>
      <c r="H125" s="17">
        <v>29</v>
      </c>
      <c r="I125" s="17">
        <v>13485</v>
      </c>
      <c r="K125" s="32" t="s">
        <v>19</v>
      </c>
      <c r="L125" s="32" t="s">
        <v>1021</v>
      </c>
      <c r="M125" s="32" t="s">
        <v>1022</v>
      </c>
      <c r="N125" s="32" t="s">
        <v>19</v>
      </c>
      <c r="O125" s="32" t="s">
        <v>19</v>
      </c>
      <c r="P125" s="32" t="s">
        <v>19</v>
      </c>
      <c r="Q125" s="32" t="s">
        <v>19</v>
      </c>
      <c r="R125" s="32" t="s">
        <v>19</v>
      </c>
      <c r="S125" s="32" t="s">
        <v>19</v>
      </c>
      <c r="T125" s="32" t="s">
        <v>1019</v>
      </c>
      <c r="U125" s="32" t="s">
        <v>1022</v>
      </c>
    </row>
    <row r="126" spans="1:21" s="17" customFormat="1" x14ac:dyDescent="0.3">
      <c r="A126" s="31" t="s">
        <v>553</v>
      </c>
      <c r="B126" s="17" t="s">
        <v>561</v>
      </c>
      <c r="C126" s="17" t="s">
        <v>562</v>
      </c>
      <c r="D126" s="17" t="s">
        <v>14</v>
      </c>
      <c r="E126" s="17">
        <v>3</v>
      </c>
      <c r="F126" s="17">
        <v>5</v>
      </c>
      <c r="G126" s="17">
        <v>29</v>
      </c>
      <c r="H126" s="17">
        <v>31</v>
      </c>
      <c r="I126" s="17">
        <v>13485</v>
      </c>
      <c r="K126" s="32" t="s">
        <v>19</v>
      </c>
      <c r="L126" s="32" t="s">
        <v>1021</v>
      </c>
      <c r="M126" s="32" t="s">
        <v>1022</v>
      </c>
      <c r="N126" s="32" t="s">
        <v>19</v>
      </c>
      <c r="O126" s="32" t="s">
        <v>19</v>
      </c>
      <c r="P126" s="32" t="s">
        <v>19</v>
      </c>
      <c r="Q126" s="32" t="s">
        <v>19</v>
      </c>
      <c r="R126" s="32" t="s">
        <v>19</v>
      </c>
      <c r="S126" s="32" t="s">
        <v>19</v>
      </c>
      <c r="T126" s="32" t="s">
        <v>1019</v>
      </c>
      <c r="U126" s="32" t="s">
        <v>1022</v>
      </c>
    </row>
    <row r="127" spans="1:21" s="17" customFormat="1" x14ac:dyDescent="0.3">
      <c r="A127" s="31" t="s">
        <v>278</v>
      </c>
      <c r="B127" s="17" t="s">
        <v>302</v>
      </c>
      <c r="C127" s="17" t="s">
        <v>303</v>
      </c>
      <c r="D127" s="17" t="s">
        <v>14</v>
      </c>
      <c r="E127" s="17">
        <v>5</v>
      </c>
      <c r="F127" s="17">
        <v>3</v>
      </c>
      <c r="G127" s="17">
        <v>29</v>
      </c>
      <c r="H127" s="17">
        <v>31</v>
      </c>
      <c r="I127" s="17">
        <v>13485</v>
      </c>
      <c r="K127" s="32" t="s">
        <v>19</v>
      </c>
      <c r="L127" s="32" t="s">
        <v>1021</v>
      </c>
      <c r="M127" s="32" t="s">
        <v>1022</v>
      </c>
      <c r="N127" s="32" t="s">
        <v>19</v>
      </c>
      <c r="O127" s="32" t="s">
        <v>19</v>
      </c>
      <c r="P127" s="32" t="s">
        <v>19</v>
      </c>
      <c r="Q127" s="32" t="s">
        <v>19</v>
      </c>
      <c r="R127" s="32" t="s">
        <v>19</v>
      </c>
      <c r="S127" s="32" t="s">
        <v>19</v>
      </c>
      <c r="T127" s="32" t="s">
        <v>1019</v>
      </c>
      <c r="U127" s="32" t="s">
        <v>1022</v>
      </c>
    </row>
    <row r="128" spans="1:21" s="17" customFormat="1" x14ac:dyDescent="0.3">
      <c r="A128" s="31" t="s">
        <v>392</v>
      </c>
      <c r="B128" s="17" t="s">
        <v>427</v>
      </c>
      <c r="C128" s="17" t="s">
        <v>245</v>
      </c>
      <c r="D128" s="17" t="s">
        <v>14</v>
      </c>
      <c r="E128" s="17">
        <v>3</v>
      </c>
      <c r="F128" s="17">
        <v>5</v>
      </c>
      <c r="G128" s="17">
        <v>31</v>
      </c>
      <c r="H128" s="17">
        <v>29</v>
      </c>
      <c r="I128" s="17">
        <v>13485</v>
      </c>
      <c r="K128" s="32" t="s">
        <v>19</v>
      </c>
      <c r="L128" s="32" t="s">
        <v>1021</v>
      </c>
      <c r="M128" s="32" t="s">
        <v>1022</v>
      </c>
      <c r="N128" s="32" t="s">
        <v>19</v>
      </c>
      <c r="O128" s="32" t="s">
        <v>19</v>
      </c>
      <c r="P128" s="32" t="s">
        <v>19</v>
      </c>
      <c r="Q128" s="32" t="s">
        <v>19</v>
      </c>
      <c r="R128" s="32" t="s">
        <v>19</v>
      </c>
      <c r="S128" s="32" t="s">
        <v>19</v>
      </c>
      <c r="T128" s="32" t="s">
        <v>1019</v>
      </c>
      <c r="U128" s="32" t="s">
        <v>1022</v>
      </c>
    </row>
    <row r="129" spans="1:21" s="17" customFormat="1" x14ac:dyDescent="0.3">
      <c r="A129" s="31" t="s">
        <v>11</v>
      </c>
      <c r="B129" s="17" t="s">
        <v>82</v>
      </c>
      <c r="C129" s="17" t="s">
        <v>83</v>
      </c>
      <c r="D129" s="17" t="s">
        <v>14</v>
      </c>
      <c r="E129" s="17">
        <v>3</v>
      </c>
      <c r="F129" s="17">
        <v>29</v>
      </c>
      <c r="G129" s="17">
        <v>31</v>
      </c>
      <c r="H129" s="17">
        <v>5</v>
      </c>
      <c r="I129" s="17">
        <v>13485</v>
      </c>
      <c r="K129" s="32" t="s">
        <v>19</v>
      </c>
      <c r="L129" s="32" t="s">
        <v>1021</v>
      </c>
      <c r="M129" s="32" t="s">
        <v>1022</v>
      </c>
      <c r="N129" s="32" t="s">
        <v>19</v>
      </c>
      <c r="O129" s="32" t="s">
        <v>19</v>
      </c>
      <c r="P129" s="32" t="s">
        <v>19</v>
      </c>
      <c r="Q129" s="32" t="s">
        <v>19</v>
      </c>
      <c r="R129" s="32" t="s">
        <v>19</v>
      </c>
      <c r="S129" s="32" t="s">
        <v>19</v>
      </c>
      <c r="T129" s="32" t="s">
        <v>1019</v>
      </c>
      <c r="U129" s="32" t="s">
        <v>1022</v>
      </c>
    </row>
    <row r="130" spans="1:21" s="17" customFormat="1" x14ac:dyDescent="0.3">
      <c r="A130" s="31" t="s">
        <v>278</v>
      </c>
      <c r="B130" s="17" t="s">
        <v>308</v>
      </c>
      <c r="C130" s="17" t="s">
        <v>309</v>
      </c>
      <c r="D130" s="17" t="s">
        <v>14</v>
      </c>
      <c r="E130" s="17">
        <v>5</v>
      </c>
      <c r="F130" s="17">
        <v>7</v>
      </c>
      <c r="G130" s="17">
        <v>23</v>
      </c>
      <c r="H130" s="17">
        <v>17</v>
      </c>
      <c r="I130" s="17">
        <v>13685</v>
      </c>
      <c r="K130" s="32" t="s">
        <v>19</v>
      </c>
      <c r="L130" s="32" t="s">
        <v>19</v>
      </c>
      <c r="M130" s="32" t="s">
        <v>1020</v>
      </c>
      <c r="N130" s="32" t="s">
        <v>1019</v>
      </c>
      <c r="O130" s="32" t="s">
        <v>19</v>
      </c>
      <c r="P130" s="32" t="s">
        <v>19</v>
      </c>
      <c r="Q130" s="32" t="s">
        <v>1021</v>
      </c>
      <c r="R130" s="32" t="s">
        <v>19</v>
      </c>
      <c r="S130" s="32" t="s">
        <v>1022</v>
      </c>
      <c r="T130" s="32" t="s">
        <v>19</v>
      </c>
      <c r="U130" s="32" t="s">
        <v>19</v>
      </c>
    </row>
    <row r="131" spans="1:21" s="17" customFormat="1" x14ac:dyDescent="0.3">
      <c r="A131" s="31" t="s">
        <v>87</v>
      </c>
      <c r="B131" s="17" t="s">
        <v>114</v>
      </c>
      <c r="C131" s="17" t="s">
        <v>99</v>
      </c>
      <c r="D131" s="17" t="s">
        <v>14</v>
      </c>
      <c r="E131" s="17">
        <v>17</v>
      </c>
      <c r="F131" s="17">
        <v>31</v>
      </c>
      <c r="G131" s="17">
        <v>2</v>
      </c>
      <c r="H131" s="17">
        <v>13</v>
      </c>
      <c r="I131" s="17">
        <v>13702</v>
      </c>
      <c r="K131" s="32" t="s">
        <v>1019</v>
      </c>
      <c r="L131" s="32" t="s">
        <v>19</v>
      </c>
      <c r="M131" s="32" t="s">
        <v>19</v>
      </c>
      <c r="N131" s="32" t="s">
        <v>19</v>
      </c>
      <c r="O131" s="32" t="s">
        <v>19</v>
      </c>
      <c r="P131" s="32" t="s">
        <v>1022</v>
      </c>
      <c r="Q131" s="32" t="s">
        <v>1021</v>
      </c>
      <c r="R131" s="32" t="s">
        <v>19</v>
      </c>
      <c r="S131" s="32" t="s">
        <v>19</v>
      </c>
      <c r="T131" s="32" t="s">
        <v>19</v>
      </c>
      <c r="U131" s="32" t="s">
        <v>1020</v>
      </c>
    </row>
    <row r="132" spans="1:21" s="17" customFormat="1" x14ac:dyDescent="0.3">
      <c r="A132" s="31" t="s">
        <v>150</v>
      </c>
      <c r="B132" s="17" t="s">
        <v>192</v>
      </c>
      <c r="C132" s="17" t="s">
        <v>193</v>
      </c>
      <c r="D132" s="17" t="s">
        <v>14</v>
      </c>
      <c r="E132" s="17">
        <v>31</v>
      </c>
      <c r="F132" s="17">
        <v>17</v>
      </c>
      <c r="G132" s="17">
        <v>13</v>
      </c>
      <c r="H132" s="17">
        <v>2</v>
      </c>
      <c r="I132" s="17">
        <v>13702</v>
      </c>
      <c r="K132" s="32" t="s">
        <v>1019</v>
      </c>
      <c r="L132" s="32" t="s">
        <v>19</v>
      </c>
      <c r="M132" s="32" t="s">
        <v>19</v>
      </c>
      <c r="N132" s="32" t="s">
        <v>19</v>
      </c>
      <c r="O132" s="32" t="s">
        <v>19</v>
      </c>
      <c r="P132" s="32" t="s">
        <v>1022</v>
      </c>
      <c r="Q132" s="32" t="s">
        <v>1021</v>
      </c>
      <c r="R132" s="32" t="s">
        <v>19</v>
      </c>
      <c r="S132" s="32" t="s">
        <v>19</v>
      </c>
      <c r="T132" s="32" t="s">
        <v>19</v>
      </c>
      <c r="U132" s="32" t="s">
        <v>1020</v>
      </c>
    </row>
    <row r="133" spans="1:21" s="17" customFormat="1" x14ac:dyDescent="0.3">
      <c r="A133" s="31" t="s">
        <v>553</v>
      </c>
      <c r="B133" s="17" t="s">
        <v>600</v>
      </c>
      <c r="C133" s="17" t="s">
        <v>529</v>
      </c>
      <c r="D133" s="17" t="s">
        <v>14</v>
      </c>
      <c r="E133" s="17">
        <v>17</v>
      </c>
      <c r="F133" s="17">
        <v>2</v>
      </c>
      <c r="G133" s="17">
        <v>31</v>
      </c>
      <c r="H133" s="17">
        <v>13</v>
      </c>
      <c r="I133" s="17">
        <v>13702</v>
      </c>
      <c r="K133" s="32" t="s">
        <v>1019</v>
      </c>
      <c r="L133" s="32" t="s">
        <v>19</v>
      </c>
      <c r="M133" s="32" t="s">
        <v>19</v>
      </c>
      <c r="N133" s="32" t="s">
        <v>19</v>
      </c>
      <c r="O133" s="32" t="s">
        <v>19</v>
      </c>
      <c r="P133" s="32" t="s">
        <v>1022</v>
      </c>
      <c r="Q133" s="32" t="s">
        <v>1021</v>
      </c>
      <c r="R133" s="32" t="s">
        <v>19</v>
      </c>
      <c r="S133" s="32" t="s">
        <v>19</v>
      </c>
      <c r="T133" s="32" t="s">
        <v>19</v>
      </c>
      <c r="U133" s="32" t="s">
        <v>1020</v>
      </c>
    </row>
    <row r="134" spans="1:21" s="17" customFormat="1" x14ac:dyDescent="0.3">
      <c r="A134" s="31" t="s">
        <v>553</v>
      </c>
      <c r="B134" s="17" t="s">
        <v>589</v>
      </c>
      <c r="C134" s="17" t="s">
        <v>590</v>
      </c>
      <c r="D134" s="17" t="s">
        <v>14</v>
      </c>
      <c r="E134" s="17">
        <v>2</v>
      </c>
      <c r="F134" s="17">
        <v>13</v>
      </c>
      <c r="G134" s="17">
        <v>19</v>
      </c>
      <c r="H134" s="17">
        <v>29</v>
      </c>
      <c r="I134" s="17">
        <v>14326</v>
      </c>
      <c r="K134" s="32" t="s">
        <v>1019</v>
      </c>
      <c r="L134" s="32" t="s">
        <v>19</v>
      </c>
      <c r="M134" s="32" t="s">
        <v>19</v>
      </c>
      <c r="N134" s="32" t="s">
        <v>19</v>
      </c>
      <c r="O134" s="32"/>
      <c r="P134" s="32" t="s">
        <v>1022</v>
      </c>
      <c r="Q134" s="32" t="s">
        <v>19</v>
      </c>
      <c r="R134" s="32" t="s">
        <v>1021</v>
      </c>
      <c r="S134" s="32" t="s">
        <v>19</v>
      </c>
      <c r="T134" s="32" t="s">
        <v>1020</v>
      </c>
      <c r="U134" s="32" t="s">
        <v>19</v>
      </c>
    </row>
    <row r="135" spans="1:21" s="17" customFormat="1" x14ac:dyDescent="0.3">
      <c r="A135" s="31" t="s">
        <v>11</v>
      </c>
      <c r="B135" s="17" t="s">
        <v>39</v>
      </c>
      <c r="C135" s="17" t="s">
        <v>40</v>
      </c>
      <c r="D135" s="17" t="s">
        <v>14</v>
      </c>
      <c r="E135" s="17">
        <v>19</v>
      </c>
      <c r="F135" s="17">
        <v>17</v>
      </c>
      <c r="G135" s="17">
        <v>23</v>
      </c>
      <c r="H135" s="17">
        <v>2</v>
      </c>
      <c r="I135" s="17">
        <v>14858</v>
      </c>
      <c r="K135" s="32" t="s">
        <v>1021</v>
      </c>
      <c r="L135" s="32" t="s">
        <v>19</v>
      </c>
      <c r="M135" s="32" t="s">
        <v>19</v>
      </c>
      <c r="N135" s="32" t="s">
        <v>19</v>
      </c>
      <c r="O135" s="32" t="s">
        <v>19</v>
      </c>
      <c r="P135" s="32" t="s">
        <v>19</v>
      </c>
      <c r="Q135" s="32" t="s">
        <v>1022</v>
      </c>
      <c r="R135" s="32" t="s">
        <v>1019</v>
      </c>
      <c r="S135" s="32" t="s">
        <v>1020</v>
      </c>
      <c r="T135" s="32" t="s">
        <v>19</v>
      </c>
      <c r="U135" s="32" t="s">
        <v>19</v>
      </c>
    </row>
    <row r="136" spans="1:21" s="17" customFormat="1" x14ac:dyDescent="0.3">
      <c r="A136" s="31" t="s">
        <v>607</v>
      </c>
      <c r="B136" s="17" t="s">
        <v>641</v>
      </c>
      <c r="C136" s="17" t="s">
        <v>642</v>
      </c>
      <c r="D136" s="17" t="s">
        <v>14</v>
      </c>
      <c r="E136" s="17">
        <v>17</v>
      </c>
      <c r="F136" s="17">
        <v>23</v>
      </c>
      <c r="G136" s="17">
        <v>19</v>
      </c>
      <c r="H136" s="17">
        <v>2</v>
      </c>
      <c r="I136" s="17">
        <v>14858</v>
      </c>
      <c r="K136" s="32" t="s">
        <v>1021</v>
      </c>
      <c r="L136" s="32" t="s">
        <v>19</v>
      </c>
      <c r="M136" s="32" t="s">
        <v>19</v>
      </c>
      <c r="N136" s="32" t="s">
        <v>19</v>
      </c>
      <c r="O136" s="32" t="s">
        <v>19</v>
      </c>
      <c r="P136" s="32" t="s">
        <v>19</v>
      </c>
      <c r="Q136" s="32" t="s">
        <v>1022</v>
      </c>
      <c r="R136" s="32" t="s">
        <v>1019</v>
      </c>
      <c r="S136" s="32" t="s">
        <v>1020</v>
      </c>
      <c r="T136" s="32" t="s">
        <v>19</v>
      </c>
      <c r="U136" s="32" t="s">
        <v>19</v>
      </c>
    </row>
    <row r="137" spans="1:21" s="17" customFormat="1" x14ac:dyDescent="0.3">
      <c r="A137" s="31" t="s">
        <v>607</v>
      </c>
      <c r="B137" s="17" t="s">
        <v>643</v>
      </c>
      <c r="C137" s="17" t="s">
        <v>644</v>
      </c>
      <c r="D137" s="17" t="s">
        <v>14</v>
      </c>
      <c r="E137" s="17">
        <v>2</v>
      </c>
      <c r="F137" s="17">
        <v>17</v>
      </c>
      <c r="G137" s="17">
        <v>23</v>
      </c>
      <c r="H137" s="17">
        <v>19</v>
      </c>
      <c r="I137" s="17">
        <v>14858</v>
      </c>
      <c r="K137" s="32" t="s">
        <v>1021</v>
      </c>
      <c r="L137" s="32" t="s">
        <v>19</v>
      </c>
      <c r="M137" s="32" t="s">
        <v>19</v>
      </c>
      <c r="N137" s="32" t="s">
        <v>19</v>
      </c>
      <c r="O137" s="32" t="s">
        <v>19</v>
      </c>
      <c r="P137" s="32" t="s">
        <v>19</v>
      </c>
      <c r="Q137" s="32" t="s">
        <v>1022</v>
      </c>
      <c r="R137" s="32" t="s">
        <v>1019</v>
      </c>
      <c r="S137" s="32" t="s">
        <v>1020</v>
      </c>
      <c r="T137" s="32" t="s">
        <v>19</v>
      </c>
      <c r="U137" s="32" t="s">
        <v>19</v>
      </c>
    </row>
    <row r="138" spans="1:21" s="17" customFormat="1" x14ac:dyDescent="0.3">
      <c r="A138" s="31" t="s">
        <v>150</v>
      </c>
      <c r="B138" s="17" t="s">
        <v>207</v>
      </c>
      <c r="C138" s="17" t="s">
        <v>208</v>
      </c>
      <c r="D138" s="17" t="s">
        <v>14</v>
      </c>
      <c r="E138" s="17">
        <v>3</v>
      </c>
      <c r="F138" s="17">
        <v>11</v>
      </c>
      <c r="G138" s="17">
        <v>29</v>
      </c>
      <c r="H138" s="17">
        <v>17</v>
      </c>
      <c r="I138" s="17">
        <v>16269</v>
      </c>
      <c r="K138" s="32" t="s">
        <v>19</v>
      </c>
      <c r="L138" s="32" t="s">
        <v>1021</v>
      </c>
      <c r="M138" s="32" t="s">
        <v>19</v>
      </c>
      <c r="N138" s="32" t="s">
        <v>19</v>
      </c>
      <c r="O138" s="32" t="s">
        <v>1020</v>
      </c>
      <c r="P138" s="32" t="s">
        <v>19</v>
      </c>
      <c r="Q138" s="32" t="s">
        <v>1022</v>
      </c>
      <c r="R138" s="32" t="s">
        <v>19</v>
      </c>
      <c r="S138" s="32" t="s">
        <v>19</v>
      </c>
      <c r="T138" s="32" t="s">
        <v>1019</v>
      </c>
      <c r="U138" s="32" t="s">
        <v>19</v>
      </c>
    </row>
    <row r="139" spans="1:21" s="17" customFormat="1" x14ac:dyDescent="0.3">
      <c r="A139" s="31" t="s">
        <v>553</v>
      </c>
      <c r="B139" s="17" t="s">
        <v>591</v>
      </c>
      <c r="C139" s="17" t="s">
        <v>592</v>
      </c>
      <c r="D139" s="17" t="s">
        <v>14</v>
      </c>
      <c r="E139" s="17">
        <v>17</v>
      </c>
      <c r="F139" s="17">
        <v>7</v>
      </c>
      <c r="G139" s="17">
        <v>5</v>
      </c>
      <c r="H139" s="17">
        <v>29</v>
      </c>
      <c r="I139" s="17">
        <v>17255</v>
      </c>
      <c r="K139" s="32" t="s">
        <v>19</v>
      </c>
      <c r="L139" s="32" t="s">
        <v>19</v>
      </c>
      <c r="M139" s="32" t="s">
        <v>1020</v>
      </c>
      <c r="N139" s="32" t="s">
        <v>1021</v>
      </c>
      <c r="O139" s="32" t="s">
        <v>19</v>
      </c>
      <c r="P139" s="32" t="s">
        <v>19</v>
      </c>
      <c r="Q139" s="32" t="s">
        <v>1022</v>
      </c>
      <c r="R139" s="32" t="s">
        <v>19</v>
      </c>
      <c r="S139" s="32" t="s">
        <v>19</v>
      </c>
      <c r="T139" s="32" t="s">
        <v>1019</v>
      </c>
      <c r="U139" s="32" t="s">
        <v>19</v>
      </c>
    </row>
    <row r="140" spans="1:21" s="17" customFormat="1" x14ac:dyDescent="0.3">
      <c r="A140" s="31" t="s">
        <v>502</v>
      </c>
      <c r="B140" s="17" t="s">
        <v>531</v>
      </c>
      <c r="C140" s="17" t="s">
        <v>99</v>
      </c>
      <c r="D140" s="17" t="s">
        <v>14</v>
      </c>
      <c r="E140" s="17">
        <v>2</v>
      </c>
      <c r="F140" s="17">
        <v>23</v>
      </c>
      <c r="G140" s="17">
        <v>13</v>
      </c>
      <c r="H140" s="17">
        <v>29</v>
      </c>
      <c r="I140" s="17">
        <v>17342</v>
      </c>
      <c r="K140" s="32" t="s">
        <v>1021</v>
      </c>
      <c r="L140" s="32" t="s">
        <v>19</v>
      </c>
      <c r="M140" s="32" t="s">
        <v>19</v>
      </c>
      <c r="N140" s="32" t="s">
        <v>19</v>
      </c>
      <c r="O140" s="32" t="s">
        <v>19</v>
      </c>
      <c r="P140" s="32" t="s">
        <v>1022</v>
      </c>
      <c r="Q140" s="32" t="s">
        <v>19</v>
      </c>
      <c r="R140" s="32" t="s">
        <v>19</v>
      </c>
      <c r="S140" s="32" t="s">
        <v>1020</v>
      </c>
      <c r="T140" s="32" t="s">
        <v>1019</v>
      </c>
      <c r="U140" s="32" t="s">
        <v>19</v>
      </c>
    </row>
    <row r="141" spans="1:21" s="17" customFormat="1" x14ac:dyDescent="0.3">
      <c r="A141" s="31" t="s">
        <v>392</v>
      </c>
      <c r="B141" s="17" t="s">
        <v>401</v>
      </c>
      <c r="C141" s="17" t="s">
        <v>402</v>
      </c>
      <c r="D141" s="17" t="s">
        <v>14</v>
      </c>
      <c r="E141" s="17">
        <v>29</v>
      </c>
      <c r="F141" s="17">
        <v>31</v>
      </c>
      <c r="G141" s="17">
        <v>7</v>
      </c>
      <c r="H141" s="17">
        <v>3</v>
      </c>
      <c r="I141" s="17">
        <v>18879</v>
      </c>
      <c r="K141" s="32" t="s">
        <v>19</v>
      </c>
      <c r="L141" s="32" t="s">
        <v>1020</v>
      </c>
      <c r="M141" s="32" t="s">
        <v>19</v>
      </c>
      <c r="N141" s="32" t="s">
        <v>1021</v>
      </c>
      <c r="O141" s="32" t="s">
        <v>19</v>
      </c>
      <c r="P141" s="32" t="s">
        <v>19</v>
      </c>
      <c r="Q141" s="32" t="s">
        <v>19</v>
      </c>
      <c r="R141" s="32" t="s">
        <v>19</v>
      </c>
      <c r="S141" s="32" t="s">
        <v>19</v>
      </c>
      <c r="T141" s="32" t="s">
        <v>1022</v>
      </c>
      <c r="U141" s="32" t="s">
        <v>1019</v>
      </c>
    </row>
    <row r="142" spans="1:21" s="17" customFormat="1" x14ac:dyDescent="0.3">
      <c r="A142" s="31" t="s">
        <v>150</v>
      </c>
      <c r="B142" s="17" t="s">
        <v>181</v>
      </c>
      <c r="C142" s="17" t="s">
        <v>182</v>
      </c>
      <c r="D142" s="17" t="s">
        <v>14</v>
      </c>
      <c r="E142" s="17">
        <v>29</v>
      </c>
      <c r="F142" s="17">
        <v>3</v>
      </c>
      <c r="G142" s="17">
        <v>31</v>
      </c>
      <c r="H142" s="17">
        <v>7</v>
      </c>
      <c r="I142" s="17">
        <v>18879</v>
      </c>
      <c r="K142" s="32" t="s">
        <v>19</v>
      </c>
      <c r="L142" s="32" t="s">
        <v>1020</v>
      </c>
      <c r="M142" s="32" t="s">
        <v>19</v>
      </c>
      <c r="N142" s="32" t="s">
        <v>1021</v>
      </c>
      <c r="O142" s="32" t="s">
        <v>19</v>
      </c>
      <c r="P142" s="32" t="s">
        <v>19</v>
      </c>
      <c r="Q142" s="32" t="s">
        <v>19</v>
      </c>
      <c r="R142" s="32" t="s">
        <v>19</v>
      </c>
      <c r="S142" s="32" t="s">
        <v>19</v>
      </c>
      <c r="T142" s="32" t="s">
        <v>1022</v>
      </c>
      <c r="U142" s="32" t="s">
        <v>1019</v>
      </c>
    </row>
    <row r="143" spans="1:21" s="17" customFormat="1" x14ac:dyDescent="0.3">
      <c r="A143" s="31" t="s">
        <v>11</v>
      </c>
      <c r="B143" s="17" t="s">
        <v>76</v>
      </c>
      <c r="C143" s="17" t="s">
        <v>77</v>
      </c>
      <c r="D143" s="17" t="s">
        <v>14</v>
      </c>
      <c r="E143" s="17">
        <v>3</v>
      </c>
      <c r="F143" s="17">
        <v>29</v>
      </c>
      <c r="G143" s="17">
        <v>31</v>
      </c>
      <c r="H143" s="17">
        <v>7</v>
      </c>
      <c r="I143" s="17">
        <v>18879</v>
      </c>
      <c r="K143" s="32" t="s">
        <v>19</v>
      </c>
      <c r="L143" s="32" t="s">
        <v>1022</v>
      </c>
      <c r="M143" s="32"/>
      <c r="N143" s="32" t="s">
        <v>1019</v>
      </c>
      <c r="O143" s="32" t="s">
        <v>19</v>
      </c>
      <c r="P143" s="32" t="s">
        <v>19</v>
      </c>
      <c r="Q143" s="32" t="s">
        <v>19</v>
      </c>
      <c r="R143" s="32" t="s">
        <v>19</v>
      </c>
      <c r="S143" s="32" t="s">
        <v>19</v>
      </c>
      <c r="T143" s="32" t="s">
        <v>1021</v>
      </c>
      <c r="U143" s="32" t="s">
        <v>1020</v>
      </c>
    </row>
    <row r="144" spans="1:21" s="17" customFormat="1" x14ac:dyDescent="0.3">
      <c r="A144" s="31" t="s">
        <v>150</v>
      </c>
      <c r="B144" s="17" t="s">
        <v>163</v>
      </c>
      <c r="C144" s="17" t="s">
        <v>164</v>
      </c>
      <c r="D144" s="17" t="s">
        <v>14</v>
      </c>
      <c r="E144" s="17">
        <v>29</v>
      </c>
      <c r="F144" s="17">
        <v>3</v>
      </c>
      <c r="G144" s="17">
        <v>13</v>
      </c>
      <c r="H144" s="17">
        <v>17</v>
      </c>
      <c r="I144" s="17">
        <v>19227</v>
      </c>
      <c r="K144" s="32" t="s">
        <v>19</v>
      </c>
      <c r="L144" s="32" t="s">
        <v>1022</v>
      </c>
      <c r="M144" s="32" t="s">
        <v>19</v>
      </c>
      <c r="N144" s="32" t="s">
        <v>19</v>
      </c>
      <c r="O144" s="32" t="s">
        <v>19</v>
      </c>
      <c r="P144" s="32" t="s">
        <v>1019</v>
      </c>
      <c r="Q144" s="32" t="s">
        <v>1020</v>
      </c>
      <c r="R144" s="32" t="s">
        <v>19</v>
      </c>
      <c r="S144" s="32" t="s">
        <v>19</v>
      </c>
      <c r="T144" s="32" t="s">
        <v>1021</v>
      </c>
      <c r="U144" s="32" t="s">
        <v>19</v>
      </c>
    </row>
    <row r="145" spans="1:21" s="17" customFormat="1" x14ac:dyDescent="0.3">
      <c r="A145" s="31" t="s">
        <v>87</v>
      </c>
      <c r="B145" s="17" t="s">
        <v>112</v>
      </c>
      <c r="C145" s="17" t="s">
        <v>113</v>
      </c>
      <c r="D145" s="17" t="s">
        <v>14</v>
      </c>
      <c r="E145" s="17">
        <v>29</v>
      </c>
      <c r="F145" s="17">
        <v>17</v>
      </c>
      <c r="G145" s="17">
        <v>13</v>
      </c>
      <c r="H145" s="17">
        <v>3</v>
      </c>
      <c r="I145" s="17">
        <v>19227</v>
      </c>
      <c r="K145" s="32" t="s">
        <v>19</v>
      </c>
      <c r="L145" s="32" t="s">
        <v>1022</v>
      </c>
      <c r="M145" s="32" t="s">
        <v>19</v>
      </c>
      <c r="N145" s="32" t="s">
        <v>19</v>
      </c>
      <c r="O145" s="32" t="s">
        <v>19</v>
      </c>
      <c r="P145" s="32" t="s">
        <v>1019</v>
      </c>
      <c r="Q145" s="32" t="s">
        <v>1020</v>
      </c>
      <c r="R145" s="32" t="s">
        <v>19</v>
      </c>
      <c r="S145" s="32" t="s">
        <v>19</v>
      </c>
      <c r="T145" s="32" t="s">
        <v>1021</v>
      </c>
      <c r="U145" s="32" t="s">
        <v>19</v>
      </c>
    </row>
    <row r="146" spans="1:21" s="17" customFormat="1" x14ac:dyDescent="0.3">
      <c r="A146" s="31" t="s">
        <v>553</v>
      </c>
      <c r="B146" s="17" t="s">
        <v>367</v>
      </c>
      <c r="C146" s="17" t="s">
        <v>578</v>
      </c>
      <c r="D146" s="17" t="s">
        <v>14</v>
      </c>
      <c r="E146" s="17">
        <v>3</v>
      </c>
      <c r="F146" s="17">
        <v>29</v>
      </c>
      <c r="G146" s="17">
        <v>13</v>
      </c>
      <c r="H146" s="17">
        <v>17</v>
      </c>
      <c r="I146" s="17">
        <v>19227</v>
      </c>
      <c r="K146" s="32" t="s">
        <v>19</v>
      </c>
      <c r="L146" s="32" t="s">
        <v>1022</v>
      </c>
      <c r="M146" s="32" t="s">
        <v>19</v>
      </c>
      <c r="N146" s="32" t="s">
        <v>19</v>
      </c>
      <c r="O146" s="32" t="s">
        <v>19</v>
      </c>
      <c r="P146" s="32" t="s">
        <v>1019</v>
      </c>
      <c r="Q146" s="32" t="s">
        <v>1020</v>
      </c>
      <c r="R146" s="32" t="s">
        <v>19</v>
      </c>
      <c r="S146" s="32" t="s">
        <v>19</v>
      </c>
      <c r="T146" s="32" t="s">
        <v>1021</v>
      </c>
      <c r="U146" s="32" t="s">
        <v>19</v>
      </c>
    </row>
    <row r="147" spans="1:21" s="17" customFormat="1" x14ac:dyDescent="0.3">
      <c r="A147" s="31" t="s">
        <v>553</v>
      </c>
      <c r="B147" s="17" t="s">
        <v>559</v>
      </c>
      <c r="C147" s="17" t="s">
        <v>560</v>
      </c>
      <c r="D147" s="17" t="s">
        <v>14</v>
      </c>
      <c r="E147" s="17">
        <v>29</v>
      </c>
      <c r="F147" s="17">
        <v>7</v>
      </c>
      <c r="G147" s="17">
        <v>19</v>
      </c>
      <c r="H147" s="17">
        <v>5</v>
      </c>
      <c r="I147" s="17">
        <v>19285</v>
      </c>
      <c r="K147" s="32" t="s">
        <v>19</v>
      </c>
      <c r="L147" s="32" t="s">
        <v>19</v>
      </c>
      <c r="M147" s="32" t="s">
        <v>1020</v>
      </c>
      <c r="N147" s="32" t="s">
        <v>1022</v>
      </c>
      <c r="O147" s="32" t="s">
        <v>19</v>
      </c>
      <c r="P147" s="32" t="s">
        <v>19</v>
      </c>
      <c r="Q147" s="32" t="s">
        <v>19</v>
      </c>
      <c r="R147" s="32" t="s">
        <v>1019</v>
      </c>
      <c r="S147" s="32" t="s">
        <v>19</v>
      </c>
      <c r="T147" s="32" t="s">
        <v>1021</v>
      </c>
      <c r="U147" s="32" t="s">
        <v>19</v>
      </c>
    </row>
    <row r="148" spans="1:21" s="17" customFormat="1" x14ac:dyDescent="0.3">
      <c r="A148" s="31" t="s">
        <v>392</v>
      </c>
      <c r="B148" s="17" t="s">
        <v>428</v>
      </c>
      <c r="C148" s="17" t="s">
        <v>322</v>
      </c>
      <c r="D148" s="17" t="s">
        <v>14</v>
      </c>
      <c r="E148" s="17">
        <v>17</v>
      </c>
      <c r="F148" s="17">
        <v>31</v>
      </c>
      <c r="G148" s="17">
        <v>19</v>
      </c>
      <c r="H148" s="17">
        <v>2</v>
      </c>
      <c r="I148" s="17">
        <v>20026</v>
      </c>
      <c r="K148" s="32" t="s">
        <v>1021</v>
      </c>
      <c r="L148" s="32" t="s">
        <v>19</v>
      </c>
      <c r="M148" s="32" t="s">
        <v>19</v>
      </c>
      <c r="N148" s="32" t="s">
        <v>19</v>
      </c>
      <c r="O148" s="32" t="s">
        <v>19</v>
      </c>
      <c r="P148" s="32" t="s">
        <v>19</v>
      </c>
      <c r="Q148" s="32" t="s">
        <v>1019</v>
      </c>
      <c r="R148" s="32" t="s">
        <v>1022</v>
      </c>
      <c r="S148" s="32" t="s">
        <v>19</v>
      </c>
      <c r="T148" s="32" t="s">
        <v>19</v>
      </c>
      <c r="U148" s="32" t="s">
        <v>1020</v>
      </c>
    </row>
    <row r="149" spans="1:21" s="17" customFormat="1" x14ac:dyDescent="0.3">
      <c r="A149" s="31" t="s">
        <v>278</v>
      </c>
      <c r="B149" s="17" t="s">
        <v>335</v>
      </c>
      <c r="C149" s="17" t="s">
        <v>336</v>
      </c>
      <c r="D149" s="17" t="s">
        <v>14</v>
      </c>
      <c r="E149" s="17">
        <v>31</v>
      </c>
      <c r="F149" s="17">
        <v>17</v>
      </c>
      <c r="G149" s="17">
        <v>3</v>
      </c>
      <c r="H149" s="17">
        <v>13</v>
      </c>
      <c r="I149" s="17">
        <v>20553</v>
      </c>
      <c r="K149" s="32" t="s">
        <v>19</v>
      </c>
      <c r="L149" s="32" t="s">
        <v>1021</v>
      </c>
      <c r="M149" s="32" t="s">
        <v>19</v>
      </c>
      <c r="N149" s="32" t="s">
        <v>19</v>
      </c>
      <c r="O149" s="32" t="s">
        <v>19</v>
      </c>
      <c r="P149" s="32" t="s">
        <v>1022</v>
      </c>
      <c r="Q149" s="32" t="s">
        <v>1019</v>
      </c>
      <c r="R149" s="32" t="s">
        <v>19</v>
      </c>
      <c r="S149" s="32" t="s">
        <v>19</v>
      </c>
      <c r="T149" s="32" t="s">
        <v>19</v>
      </c>
      <c r="U149" s="32" t="s">
        <v>1020</v>
      </c>
    </row>
    <row r="150" spans="1:21" s="17" customFormat="1" x14ac:dyDescent="0.3">
      <c r="A150" s="31" t="s">
        <v>607</v>
      </c>
      <c r="B150" s="17" t="s">
        <v>649</v>
      </c>
      <c r="C150" s="17" t="s">
        <v>28</v>
      </c>
      <c r="D150" s="17" t="s">
        <v>14</v>
      </c>
      <c r="E150" s="17">
        <v>5</v>
      </c>
      <c r="F150" s="17">
        <v>7</v>
      </c>
      <c r="G150" s="17">
        <v>19</v>
      </c>
      <c r="H150" s="17">
        <v>31</v>
      </c>
      <c r="I150" s="17">
        <v>20615</v>
      </c>
      <c r="K150" s="32" t="s">
        <v>19</v>
      </c>
      <c r="L150" s="32" t="s">
        <v>19</v>
      </c>
      <c r="M150" s="32" t="s">
        <v>1021</v>
      </c>
      <c r="N150" s="32" t="s">
        <v>1022</v>
      </c>
      <c r="O150" s="32" t="s">
        <v>19</v>
      </c>
      <c r="P150" s="32" t="s">
        <v>19</v>
      </c>
      <c r="Q150" s="32" t="s">
        <v>19</v>
      </c>
      <c r="R150" s="32" t="s">
        <v>1019</v>
      </c>
      <c r="S150" s="32" t="s">
        <v>19</v>
      </c>
      <c r="T150" s="32" t="s">
        <v>19</v>
      </c>
      <c r="U150" s="32" t="s">
        <v>1020</v>
      </c>
    </row>
    <row r="151" spans="1:21" s="17" customFormat="1" x14ac:dyDescent="0.3">
      <c r="A151" s="31" t="s">
        <v>150</v>
      </c>
      <c r="B151" s="17" t="s">
        <v>205</v>
      </c>
      <c r="C151" s="17" t="s">
        <v>206</v>
      </c>
      <c r="D151" s="17" t="s">
        <v>14</v>
      </c>
      <c r="E151" s="17">
        <v>19</v>
      </c>
      <c r="F151" s="17">
        <v>31</v>
      </c>
      <c r="G151" s="17">
        <v>5</v>
      </c>
      <c r="H151" s="17">
        <v>7</v>
      </c>
      <c r="I151" s="17">
        <v>20615</v>
      </c>
      <c r="K151" s="32" t="s">
        <v>19</v>
      </c>
      <c r="L151" s="32" t="s">
        <v>19</v>
      </c>
      <c r="M151" s="32" t="s">
        <v>1021</v>
      </c>
      <c r="N151" s="32" t="s">
        <v>1022</v>
      </c>
      <c r="O151" s="32" t="s">
        <v>19</v>
      </c>
      <c r="P151" s="32" t="s">
        <v>19</v>
      </c>
      <c r="Q151" s="32" t="s">
        <v>19</v>
      </c>
      <c r="R151" s="32" t="s">
        <v>1019</v>
      </c>
      <c r="S151" s="32" t="s">
        <v>19</v>
      </c>
      <c r="T151" s="32" t="s">
        <v>19</v>
      </c>
      <c r="U151" s="32" t="s">
        <v>1020</v>
      </c>
    </row>
    <row r="152" spans="1:21" s="17" customFormat="1" x14ac:dyDescent="0.3">
      <c r="A152" s="31" t="s">
        <v>502</v>
      </c>
      <c r="B152" s="17" t="s">
        <v>549</v>
      </c>
      <c r="C152" s="17" t="s">
        <v>550</v>
      </c>
      <c r="D152" s="17" t="s">
        <v>14</v>
      </c>
      <c r="E152" s="17">
        <v>17</v>
      </c>
      <c r="F152" s="17">
        <v>23</v>
      </c>
      <c r="G152" s="17">
        <v>5</v>
      </c>
      <c r="H152" s="17">
        <v>11</v>
      </c>
      <c r="I152" s="17">
        <v>21505</v>
      </c>
      <c r="K152" s="32" t="s">
        <v>19</v>
      </c>
      <c r="L152" s="32" t="s">
        <v>19</v>
      </c>
      <c r="M152" s="32" t="s">
        <v>1019</v>
      </c>
      <c r="N152" s="32" t="s">
        <v>19</v>
      </c>
      <c r="O152" s="32" t="s">
        <v>1020</v>
      </c>
      <c r="P152" s="32" t="s">
        <v>19</v>
      </c>
      <c r="Q152" s="32" t="s">
        <v>1021</v>
      </c>
      <c r="R152" s="32" t="s">
        <v>19</v>
      </c>
      <c r="S152" s="32" t="s">
        <v>1022</v>
      </c>
      <c r="T152" s="32" t="s">
        <v>19</v>
      </c>
      <c r="U152" s="32" t="s">
        <v>19</v>
      </c>
    </row>
    <row r="153" spans="1:21" s="17" customFormat="1" x14ac:dyDescent="0.3">
      <c r="A153" s="31" t="s">
        <v>278</v>
      </c>
      <c r="B153" s="17" t="s">
        <v>327</v>
      </c>
      <c r="C153" s="17" t="s">
        <v>328</v>
      </c>
      <c r="D153" s="17" t="s">
        <v>14</v>
      </c>
      <c r="E153" s="17">
        <v>11</v>
      </c>
      <c r="F153" s="17">
        <v>23</v>
      </c>
      <c r="G153" s="17">
        <v>29</v>
      </c>
      <c r="H153" s="17">
        <v>3</v>
      </c>
      <c r="I153" s="17">
        <v>22011</v>
      </c>
      <c r="K153" s="32" t="s">
        <v>19</v>
      </c>
      <c r="L153" s="32" t="s">
        <v>1019</v>
      </c>
      <c r="M153" s="32" t="s">
        <v>19</v>
      </c>
      <c r="N153" s="32" t="s">
        <v>19</v>
      </c>
      <c r="O153" s="32" t="s">
        <v>1022</v>
      </c>
      <c r="P153" s="32" t="s">
        <v>19</v>
      </c>
      <c r="Q153" s="32" t="s">
        <v>19</v>
      </c>
      <c r="R153" s="32" t="s">
        <v>19</v>
      </c>
      <c r="S153" s="32" t="s">
        <v>1020</v>
      </c>
      <c r="T153" s="32" t="s">
        <v>1021</v>
      </c>
      <c r="U153" s="32" t="s">
        <v>19</v>
      </c>
    </row>
    <row r="154" spans="1:21" s="17" customFormat="1" x14ac:dyDescent="0.3">
      <c r="A154" s="31" t="s">
        <v>346</v>
      </c>
      <c r="B154" s="17" t="s">
        <v>349</v>
      </c>
      <c r="C154" s="17" t="s">
        <v>350</v>
      </c>
      <c r="D154" s="17" t="s">
        <v>14</v>
      </c>
      <c r="E154" s="17">
        <v>17</v>
      </c>
      <c r="F154" s="17">
        <v>23</v>
      </c>
      <c r="G154" s="17">
        <v>19</v>
      </c>
      <c r="H154" s="17">
        <v>3</v>
      </c>
      <c r="I154" s="17">
        <v>22287</v>
      </c>
      <c r="K154" s="32" t="s">
        <v>19</v>
      </c>
      <c r="L154" s="32" t="s">
        <v>1019</v>
      </c>
      <c r="M154" s="32" t="s">
        <v>19</v>
      </c>
      <c r="N154" s="32" t="s">
        <v>19</v>
      </c>
      <c r="O154" s="32" t="s">
        <v>19</v>
      </c>
      <c r="P154" s="32" t="s">
        <v>19</v>
      </c>
      <c r="Q154" s="32" t="s">
        <v>1020</v>
      </c>
      <c r="R154" s="32" t="s">
        <v>1021</v>
      </c>
      <c r="S154" s="32" t="s">
        <v>1022</v>
      </c>
      <c r="T154" s="32" t="s">
        <v>19</v>
      </c>
      <c r="U154" s="32" t="s">
        <v>19</v>
      </c>
    </row>
    <row r="155" spans="1:21" s="17" customFormat="1" x14ac:dyDescent="0.3">
      <c r="A155" s="31" t="s">
        <v>346</v>
      </c>
      <c r="B155" s="17" t="s">
        <v>347</v>
      </c>
      <c r="C155" s="17" t="s">
        <v>348</v>
      </c>
      <c r="D155" s="17" t="s">
        <v>14</v>
      </c>
      <c r="E155" s="17">
        <v>31</v>
      </c>
      <c r="F155" s="17">
        <v>29</v>
      </c>
      <c r="G155" s="17">
        <v>2</v>
      </c>
      <c r="H155" s="17">
        <v>13</v>
      </c>
      <c r="I155" s="17">
        <v>23374</v>
      </c>
      <c r="K155" s="32" t="s">
        <v>1021</v>
      </c>
      <c r="L155" s="32" t="s">
        <v>19</v>
      </c>
      <c r="M155" s="32" t="s">
        <v>19</v>
      </c>
      <c r="N155" s="32" t="s">
        <v>19</v>
      </c>
      <c r="O155" s="32" t="s">
        <v>19</v>
      </c>
      <c r="P155" s="32" t="s">
        <v>1022</v>
      </c>
      <c r="Q155" s="32" t="s">
        <v>19</v>
      </c>
      <c r="R155" s="32" t="s">
        <v>19</v>
      </c>
      <c r="S155" s="32" t="s">
        <v>19</v>
      </c>
      <c r="T155" s="32" t="s">
        <v>1020</v>
      </c>
      <c r="U155" s="32" t="s">
        <v>1019</v>
      </c>
    </row>
    <row r="156" spans="1:21" s="17" customFormat="1" x14ac:dyDescent="0.3">
      <c r="A156" s="31" t="s">
        <v>553</v>
      </c>
      <c r="B156" s="17" t="s">
        <v>554</v>
      </c>
      <c r="C156" s="17" t="s">
        <v>555</v>
      </c>
      <c r="D156" s="17" t="s">
        <v>14</v>
      </c>
      <c r="E156" s="17">
        <v>17</v>
      </c>
      <c r="F156" s="17">
        <v>31</v>
      </c>
      <c r="G156" s="17">
        <v>23</v>
      </c>
      <c r="H156" s="17">
        <v>2</v>
      </c>
      <c r="I156" s="17">
        <v>24242</v>
      </c>
      <c r="K156" s="32" t="s">
        <v>1021</v>
      </c>
      <c r="L156" s="32" t="s">
        <v>19</v>
      </c>
      <c r="M156" s="32" t="s">
        <v>19</v>
      </c>
      <c r="N156" s="32" t="s">
        <v>19</v>
      </c>
      <c r="O156" s="32" t="s">
        <v>19</v>
      </c>
      <c r="P156" s="32" t="s">
        <v>19</v>
      </c>
      <c r="Q156" s="32" t="s">
        <v>1019</v>
      </c>
      <c r="R156" s="32" t="s">
        <v>19</v>
      </c>
      <c r="S156" s="32" t="s">
        <v>1022</v>
      </c>
      <c r="T156" s="32" t="s">
        <v>19</v>
      </c>
      <c r="U156" s="32" t="s">
        <v>1020</v>
      </c>
    </row>
    <row r="157" spans="1:21" s="17" customFormat="1" x14ac:dyDescent="0.3">
      <c r="A157" s="31" t="s">
        <v>87</v>
      </c>
      <c r="B157" s="17" t="s">
        <v>96</v>
      </c>
      <c r="C157" s="17" t="s">
        <v>97</v>
      </c>
      <c r="D157" s="17" t="s">
        <v>14</v>
      </c>
      <c r="E157" s="17">
        <v>2</v>
      </c>
      <c r="F157" s="17">
        <v>17</v>
      </c>
      <c r="G157" s="17">
        <v>31</v>
      </c>
      <c r="H157" s="17">
        <v>23</v>
      </c>
      <c r="I157" s="17">
        <v>24242</v>
      </c>
      <c r="K157" s="32" t="s">
        <v>1021</v>
      </c>
      <c r="L157" s="32" t="s">
        <v>19</v>
      </c>
      <c r="M157" s="32" t="s">
        <v>19</v>
      </c>
      <c r="N157" s="32" t="s">
        <v>19</v>
      </c>
      <c r="O157" s="32" t="s">
        <v>19</v>
      </c>
      <c r="P157" s="32" t="s">
        <v>19</v>
      </c>
      <c r="Q157" s="32" t="s">
        <v>1019</v>
      </c>
      <c r="R157" s="32" t="s">
        <v>19</v>
      </c>
      <c r="S157" s="32" t="s">
        <v>1022</v>
      </c>
      <c r="T157" s="32" t="s">
        <v>19</v>
      </c>
      <c r="U157" s="32" t="s">
        <v>1020</v>
      </c>
    </row>
    <row r="158" spans="1:21" s="17" customFormat="1" x14ac:dyDescent="0.3">
      <c r="A158" s="31" t="s">
        <v>451</v>
      </c>
      <c r="B158" s="17" t="s">
        <v>459</v>
      </c>
      <c r="C158" s="17" t="s">
        <v>460</v>
      </c>
      <c r="D158" s="17" t="s">
        <v>14</v>
      </c>
      <c r="E158" s="17">
        <v>17</v>
      </c>
      <c r="F158" s="17">
        <v>31</v>
      </c>
      <c r="G158" s="17">
        <v>2</v>
      </c>
      <c r="H158" s="17">
        <v>23</v>
      </c>
      <c r="I158" s="17">
        <v>24242</v>
      </c>
      <c r="K158" s="32" t="s">
        <v>1021</v>
      </c>
      <c r="L158" s="32" t="s">
        <v>19</v>
      </c>
      <c r="M158" s="32" t="s">
        <v>19</v>
      </c>
      <c r="N158" s="32" t="s">
        <v>19</v>
      </c>
      <c r="O158" s="32" t="s">
        <v>19</v>
      </c>
      <c r="P158" s="32" t="s">
        <v>19</v>
      </c>
      <c r="Q158" s="32" t="s">
        <v>1019</v>
      </c>
      <c r="R158" s="32" t="s">
        <v>19</v>
      </c>
      <c r="S158" s="32" t="s">
        <v>1022</v>
      </c>
      <c r="T158" s="32" t="s">
        <v>19</v>
      </c>
      <c r="U158" s="32" t="s">
        <v>1020</v>
      </c>
    </row>
    <row r="159" spans="1:21" s="17" customFormat="1" x14ac:dyDescent="0.3">
      <c r="A159" s="31" t="s">
        <v>502</v>
      </c>
      <c r="B159" s="17" t="s">
        <v>508</v>
      </c>
      <c r="C159" s="17" t="s">
        <v>111</v>
      </c>
      <c r="D159" s="17" t="s">
        <v>14</v>
      </c>
      <c r="E159" s="17">
        <v>31</v>
      </c>
      <c r="F159" s="17">
        <v>2</v>
      </c>
      <c r="G159" s="17">
        <v>17</v>
      </c>
      <c r="H159" s="17">
        <v>23</v>
      </c>
      <c r="I159" s="17">
        <v>24242</v>
      </c>
      <c r="K159" s="32" t="s">
        <v>1021</v>
      </c>
      <c r="L159" s="32" t="s">
        <v>19</v>
      </c>
      <c r="M159" s="32" t="s">
        <v>19</v>
      </c>
      <c r="N159" s="32" t="s">
        <v>19</v>
      </c>
      <c r="O159" s="32" t="s">
        <v>19</v>
      </c>
      <c r="P159" s="32" t="s">
        <v>19</v>
      </c>
      <c r="Q159" s="32" t="s">
        <v>1019</v>
      </c>
      <c r="R159" s="32" t="s">
        <v>19</v>
      </c>
      <c r="S159" s="32" t="s">
        <v>1022</v>
      </c>
      <c r="T159" s="32" t="s">
        <v>19</v>
      </c>
      <c r="U159" s="32" t="s">
        <v>1020</v>
      </c>
    </row>
    <row r="160" spans="1:21" s="17" customFormat="1" x14ac:dyDescent="0.3">
      <c r="A160" s="31" t="s">
        <v>451</v>
      </c>
      <c r="B160" s="17" t="s">
        <v>467</v>
      </c>
      <c r="C160" s="17" t="s">
        <v>469</v>
      </c>
      <c r="D160" s="17" t="s">
        <v>14</v>
      </c>
      <c r="E160" s="17">
        <v>2</v>
      </c>
      <c r="F160" s="17">
        <v>31</v>
      </c>
      <c r="G160" s="17">
        <v>17</v>
      </c>
      <c r="H160" s="17">
        <v>23</v>
      </c>
      <c r="I160" s="17">
        <v>24242</v>
      </c>
      <c r="K160" s="32" t="s">
        <v>1020</v>
      </c>
      <c r="L160" s="32" t="s">
        <v>19</v>
      </c>
      <c r="M160" s="32" t="s">
        <v>19</v>
      </c>
      <c r="N160" s="32" t="s">
        <v>19</v>
      </c>
      <c r="O160" s="32"/>
      <c r="P160" s="32" t="s">
        <v>19</v>
      </c>
      <c r="Q160" s="32" t="s">
        <v>1019</v>
      </c>
      <c r="R160" s="32" t="s">
        <v>19</v>
      </c>
      <c r="S160" s="32" t="s">
        <v>1021</v>
      </c>
      <c r="T160" s="32" t="s">
        <v>19</v>
      </c>
      <c r="U160" s="32" t="s">
        <v>1022</v>
      </c>
    </row>
    <row r="161" spans="1:21" s="17" customFormat="1" x14ac:dyDescent="0.3">
      <c r="A161" s="31" t="s">
        <v>502</v>
      </c>
      <c r="B161" s="17" t="s">
        <v>513</v>
      </c>
      <c r="C161" s="17" t="s">
        <v>491</v>
      </c>
      <c r="D161" s="17" t="s">
        <v>14</v>
      </c>
      <c r="E161" s="17">
        <v>31</v>
      </c>
      <c r="F161" s="17">
        <v>17</v>
      </c>
      <c r="G161" s="17">
        <v>23</v>
      </c>
      <c r="H161" s="17">
        <v>2</v>
      </c>
      <c r="I161" s="17">
        <v>24242</v>
      </c>
      <c r="K161" s="32" t="s">
        <v>1020</v>
      </c>
      <c r="L161" s="32" t="s">
        <v>19</v>
      </c>
      <c r="M161" s="32" t="s">
        <v>19</v>
      </c>
      <c r="N161" s="32" t="s">
        <v>19</v>
      </c>
      <c r="O161" s="32" t="s">
        <v>19</v>
      </c>
      <c r="P161" s="32" t="s">
        <v>19</v>
      </c>
      <c r="Q161" s="32" t="s">
        <v>1019</v>
      </c>
      <c r="R161" s="32" t="s">
        <v>19</v>
      </c>
      <c r="S161" s="32" t="s">
        <v>1021</v>
      </c>
      <c r="T161" s="32" t="s">
        <v>19</v>
      </c>
      <c r="U161" s="32" t="s">
        <v>1022</v>
      </c>
    </row>
    <row r="162" spans="1:21" s="17" customFormat="1" x14ac:dyDescent="0.3">
      <c r="A162" s="31" t="s">
        <v>392</v>
      </c>
      <c r="B162" s="17" t="s">
        <v>417</v>
      </c>
      <c r="C162" s="17" t="s">
        <v>418</v>
      </c>
      <c r="D162" s="17" t="s">
        <v>14</v>
      </c>
      <c r="E162" s="17">
        <v>17</v>
      </c>
      <c r="F162" s="17">
        <v>23</v>
      </c>
      <c r="G162" s="17">
        <v>31</v>
      </c>
      <c r="H162" s="17">
        <v>2</v>
      </c>
      <c r="I162" s="17">
        <v>24242</v>
      </c>
      <c r="K162" s="32" t="s">
        <v>1020</v>
      </c>
      <c r="L162" s="32" t="s">
        <v>19</v>
      </c>
      <c r="M162" s="32" t="s">
        <v>19</v>
      </c>
      <c r="N162" s="32" t="s">
        <v>19</v>
      </c>
      <c r="O162" s="32" t="s">
        <v>19</v>
      </c>
      <c r="P162" s="32" t="s">
        <v>19</v>
      </c>
      <c r="Q162" s="32" t="s">
        <v>1019</v>
      </c>
      <c r="R162" s="32" t="s">
        <v>19</v>
      </c>
      <c r="S162" s="32" t="s">
        <v>1021</v>
      </c>
      <c r="T162" s="32" t="s">
        <v>19</v>
      </c>
      <c r="U162" s="32" t="s">
        <v>1022</v>
      </c>
    </row>
    <row r="163" spans="1:21" s="17" customFormat="1" x14ac:dyDescent="0.3">
      <c r="A163" s="31" t="s">
        <v>11</v>
      </c>
      <c r="B163" s="17" t="s">
        <v>56</v>
      </c>
      <c r="C163" s="17" t="s">
        <v>57</v>
      </c>
      <c r="D163" s="17" t="s">
        <v>14</v>
      </c>
      <c r="E163" s="17">
        <v>2</v>
      </c>
      <c r="F163" s="17">
        <v>31</v>
      </c>
      <c r="G163" s="17">
        <v>17</v>
      </c>
      <c r="H163" s="17">
        <v>23</v>
      </c>
      <c r="I163" s="17">
        <v>24242</v>
      </c>
      <c r="K163" s="32" t="s">
        <v>1020</v>
      </c>
      <c r="L163" s="32" t="s">
        <v>19</v>
      </c>
      <c r="M163" s="32" t="s">
        <v>19</v>
      </c>
      <c r="N163" s="32" t="s">
        <v>19</v>
      </c>
      <c r="O163" s="32" t="s">
        <v>19</v>
      </c>
      <c r="P163" s="32" t="s">
        <v>19</v>
      </c>
      <c r="Q163" s="32" t="s">
        <v>1019</v>
      </c>
      <c r="R163" s="32" t="s">
        <v>19</v>
      </c>
      <c r="S163" s="32" t="s">
        <v>1021</v>
      </c>
      <c r="T163" s="32" t="s">
        <v>19</v>
      </c>
      <c r="U163" s="32" t="s">
        <v>1022</v>
      </c>
    </row>
    <row r="164" spans="1:21" s="17" customFormat="1" x14ac:dyDescent="0.3">
      <c r="A164" s="31" t="s">
        <v>87</v>
      </c>
      <c r="B164" s="17" t="s">
        <v>121</v>
      </c>
      <c r="C164" s="17" t="s">
        <v>122</v>
      </c>
      <c r="D164" s="17" t="s">
        <v>14</v>
      </c>
      <c r="E164" s="17">
        <v>17</v>
      </c>
      <c r="F164" s="17">
        <v>23</v>
      </c>
      <c r="G164" s="17">
        <v>31</v>
      </c>
      <c r="H164" s="17">
        <v>2</v>
      </c>
      <c r="I164" s="17">
        <v>24242</v>
      </c>
      <c r="K164" s="32" t="s">
        <v>1020</v>
      </c>
      <c r="L164" s="32" t="s">
        <v>19</v>
      </c>
      <c r="M164" s="32" t="s">
        <v>19</v>
      </c>
      <c r="N164" s="32" t="s">
        <v>19</v>
      </c>
      <c r="O164" s="32" t="s">
        <v>19</v>
      </c>
      <c r="P164" s="32" t="s">
        <v>19</v>
      </c>
      <c r="Q164" s="32" t="s">
        <v>1019</v>
      </c>
      <c r="R164" s="32" t="s">
        <v>19</v>
      </c>
      <c r="S164" s="32" t="s">
        <v>1021</v>
      </c>
      <c r="T164" s="32" t="s">
        <v>19</v>
      </c>
      <c r="U164" s="32" t="s">
        <v>1022</v>
      </c>
    </row>
    <row r="165" spans="1:21" s="17" customFormat="1" x14ac:dyDescent="0.3">
      <c r="A165" s="31" t="s">
        <v>278</v>
      </c>
      <c r="B165" s="17" t="s">
        <v>316</v>
      </c>
      <c r="C165" s="17" t="s">
        <v>231</v>
      </c>
      <c r="D165" s="17" t="s">
        <v>14</v>
      </c>
      <c r="E165" s="17">
        <v>31</v>
      </c>
      <c r="F165" s="17">
        <v>23</v>
      </c>
      <c r="G165" s="17">
        <v>17</v>
      </c>
      <c r="H165" s="17">
        <v>2</v>
      </c>
      <c r="I165" s="17">
        <v>24242</v>
      </c>
      <c r="K165" s="32" t="s">
        <v>1020</v>
      </c>
      <c r="L165" s="32" t="s">
        <v>19</v>
      </c>
      <c r="M165" s="32" t="s">
        <v>19</v>
      </c>
      <c r="N165" s="32" t="s">
        <v>19</v>
      </c>
      <c r="O165" s="32" t="s">
        <v>19</v>
      </c>
      <c r="P165" s="32" t="s">
        <v>19</v>
      </c>
      <c r="Q165" s="32" t="s">
        <v>1019</v>
      </c>
      <c r="R165" s="32" t="s">
        <v>19</v>
      </c>
      <c r="S165" s="32" t="s">
        <v>1021</v>
      </c>
      <c r="T165" s="32" t="s">
        <v>19</v>
      </c>
      <c r="U165" s="32" t="s">
        <v>1022</v>
      </c>
    </row>
    <row r="166" spans="1:21" s="17" customFormat="1" x14ac:dyDescent="0.3">
      <c r="A166" s="31" t="s">
        <v>502</v>
      </c>
      <c r="B166" s="17" t="s">
        <v>530</v>
      </c>
      <c r="C166" s="17" t="s">
        <v>21</v>
      </c>
      <c r="D166" s="17" t="s">
        <v>14</v>
      </c>
      <c r="E166" s="17">
        <v>31</v>
      </c>
      <c r="F166" s="17">
        <v>23</v>
      </c>
      <c r="G166" s="17">
        <v>17</v>
      </c>
      <c r="H166" s="17">
        <v>2</v>
      </c>
      <c r="I166" s="17">
        <v>24242</v>
      </c>
      <c r="K166" s="32" t="s">
        <v>1020</v>
      </c>
      <c r="L166" s="32" t="s">
        <v>19</v>
      </c>
      <c r="M166" s="32" t="s">
        <v>19</v>
      </c>
      <c r="N166" s="32" t="s">
        <v>19</v>
      </c>
      <c r="O166" s="32" t="s">
        <v>19</v>
      </c>
      <c r="P166" s="32" t="s">
        <v>19</v>
      </c>
      <c r="Q166" s="32" t="s">
        <v>1019</v>
      </c>
      <c r="R166" s="32" t="s">
        <v>19</v>
      </c>
      <c r="S166" s="32" t="s">
        <v>1021</v>
      </c>
      <c r="T166" s="32" t="s">
        <v>19</v>
      </c>
      <c r="U166" s="32" t="s">
        <v>1022</v>
      </c>
    </row>
    <row r="167" spans="1:21" s="17" customFormat="1" x14ac:dyDescent="0.3">
      <c r="A167" s="31" t="s">
        <v>392</v>
      </c>
      <c r="B167" s="17" t="s">
        <v>441</v>
      </c>
      <c r="C167" s="17" t="s">
        <v>442</v>
      </c>
      <c r="D167" s="17" t="s">
        <v>14</v>
      </c>
      <c r="E167" s="17">
        <v>17</v>
      </c>
      <c r="F167" s="17">
        <v>23</v>
      </c>
      <c r="G167" s="17">
        <v>2</v>
      </c>
      <c r="H167" s="17">
        <v>31</v>
      </c>
      <c r="I167" s="17">
        <v>24242</v>
      </c>
      <c r="K167" s="32" t="s">
        <v>1020</v>
      </c>
      <c r="L167" s="32" t="s">
        <v>19</v>
      </c>
      <c r="M167" s="32" t="s">
        <v>19</v>
      </c>
      <c r="N167" s="32" t="s">
        <v>19</v>
      </c>
      <c r="O167" s="32" t="s">
        <v>19</v>
      </c>
      <c r="P167" s="32" t="s">
        <v>19</v>
      </c>
      <c r="Q167" s="32" t="s">
        <v>1019</v>
      </c>
      <c r="R167" s="32" t="s">
        <v>19</v>
      </c>
      <c r="S167" s="32" t="s">
        <v>1021</v>
      </c>
      <c r="T167" s="32" t="s">
        <v>19</v>
      </c>
      <c r="U167" s="32" t="s">
        <v>1022</v>
      </c>
    </row>
    <row r="168" spans="1:21" s="17" customFormat="1" x14ac:dyDescent="0.3">
      <c r="A168" s="31" t="s">
        <v>278</v>
      </c>
      <c r="B168" s="17" t="s">
        <v>323</v>
      </c>
      <c r="C168" s="17" t="s">
        <v>324</v>
      </c>
      <c r="D168" s="17" t="s">
        <v>14</v>
      </c>
      <c r="E168" s="17">
        <v>17</v>
      </c>
      <c r="F168" s="17">
        <v>23</v>
      </c>
      <c r="G168" s="17">
        <v>31</v>
      </c>
      <c r="H168" s="17">
        <v>2</v>
      </c>
      <c r="I168" s="17">
        <v>24242</v>
      </c>
      <c r="K168" s="32" t="s">
        <v>1020</v>
      </c>
      <c r="L168" s="32" t="s">
        <v>19</v>
      </c>
      <c r="M168" s="32" t="s">
        <v>19</v>
      </c>
      <c r="N168" s="32" t="s">
        <v>19</v>
      </c>
      <c r="O168" s="32" t="s">
        <v>19</v>
      </c>
      <c r="P168" s="32" t="s">
        <v>19</v>
      </c>
      <c r="Q168" s="32" t="s">
        <v>1019</v>
      </c>
      <c r="R168" s="32" t="s">
        <v>19</v>
      </c>
      <c r="S168" s="32" t="s">
        <v>1021</v>
      </c>
      <c r="T168" s="32" t="s">
        <v>19</v>
      </c>
      <c r="U168" s="32" t="s">
        <v>1022</v>
      </c>
    </row>
    <row r="169" spans="1:21" s="17" customFormat="1" x14ac:dyDescent="0.3">
      <c r="A169" s="31" t="s">
        <v>451</v>
      </c>
      <c r="B169" s="17" t="s">
        <v>496</v>
      </c>
      <c r="C169" s="17" t="s">
        <v>497</v>
      </c>
      <c r="D169" s="17" t="s">
        <v>14</v>
      </c>
      <c r="E169" s="17">
        <v>17</v>
      </c>
      <c r="F169" s="17">
        <v>23</v>
      </c>
      <c r="G169" s="17">
        <v>31</v>
      </c>
      <c r="H169" s="17">
        <v>2</v>
      </c>
      <c r="I169" s="17">
        <v>24242</v>
      </c>
      <c r="K169" s="32" t="s">
        <v>1020</v>
      </c>
      <c r="L169" s="32" t="s">
        <v>19</v>
      </c>
      <c r="M169" s="32" t="s">
        <v>19</v>
      </c>
      <c r="N169" s="32" t="s">
        <v>19</v>
      </c>
      <c r="O169" s="32" t="s">
        <v>19</v>
      </c>
      <c r="P169" s="32" t="s">
        <v>19</v>
      </c>
      <c r="Q169" s="32" t="s">
        <v>1019</v>
      </c>
      <c r="R169" s="32" t="s">
        <v>19</v>
      </c>
      <c r="S169" s="32" t="s">
        <v>1021</v>
      </c>
      <c r="T169" s="32" t="s">
        <v>19</v>
      </c>
      <c r="U169" s="32" t="s">
        <v>1022</v>
      </c>
    </row>
    <row r="170" spans="1:21" s="17" customFormat="1" x14ac:dyDescent="0.3">
      <c r="A170" s="31" t="s">
        <v>553</v>
      </c>
      <c r="B170" s="17" t="s">
        <v>545</v>
      </c>
      <c r="C170" s="17" t="s">
        <v>595</v>
      </c>
      <c r="D170" s="17" t="s">
        <v>14</v>
      </c>
      <c r="E170" s="17">
        <v>17</v>
      </c>
      <c r="F170" s="17">
        <v>23</v>
      </c>
      <c r="G170" s="17">
        <v>31</v>
      </c>
      <c r="H170" s="17">
        <v>2</v>
      </c>
      <c r="I170" s="17">
        <v>24242</v>
      </c>
      <c r="K170" s="32" t="s">
        <v>1020</v>
      </c>
      <c r="L170" s="32" t="s">
        <v>19</v>
      </c>
      <c r="M170" s="32" t="s">
        <v>19</v>
      </c>
      <c r="N170" s="32" t="s">
        <v>19</v>
      </c>
      <c r="O170" s="32" t="s">
        <v>19</v>
      </c>
      <c r="P170" s="32" t="s">
        <v>19</v>
      </c>
      <c r="Q170" s="32" t="s">
        <v>1019</v>
      </c>
      <c r="R170" s="32" t="s">
        <v>19</v>
      </c>
      <c r="S170" s="32" t="s">
        <v>1021</v>
      </c>
      <c r="T170" s="32" t="s">
        <v>19</v>
      </c>
      <c r="U170" s="32" t="s">
        <v>1022</v>
      </c>
    </row>
    <row r="171" spans="1:21" s="17" customFormat="1" x14ac:dyDescent="0.3">
      <c r="A171" s="31" t="s">
        <v>553</v>
      </c>
      <c r="B171" s="17" t="s">
        <v>596</v>
      </c>
      <c r="C171" s="17" t="s">
        <v>597</v>
      </c>
      <c r="D171" s="17" t="s">
        <v>14</v>
      </c>
      <c r="E171" s="17">
        <v>17</v>
      </c>
      <c r="F171" s="17">
        <v>23</v>
      </c>
      <c r="G171" s="17">
        <v>31</v>
      </c>
      <c r="H171" s="17">
        <v>2</v>
      </c>
      <c r="I171" s="17">
        <v>24242</v>
      </c>
      <c r="K171" s="32" t="s">
        <v>1020</v>
      </c>
      <c r="L171" s="32" t="s">
        <v>19</v>
      </c>
      <c r="M171" s="32" t="s">
        <v>19</v>
      </c>
      <c r="N171" s="32" t="s">
        <v>19</v>
      </c>
      <c r="O171" s="32" t="s">
        <v>19</v>
      </c>
      <c r="P171" s="32" t="s">
        <v>19</v>
      </c>
      <c r="Q171" s="32" t="s">
        <v>1019</v>
      </c>
      <c r="R171" s="32" t="s">
        <v>19</v>
      </c>
      <c r="S171" s="32" t="s">
        <v>1021</v>
      </c>
      <c r="T171" s="32"/>
      <c r="U171" s="32" t="s">
        <v>1022</v>
      </c>
    </row>
    <row r="172" spans="1:21" s="17" customFormat="1" x14ac:dyDescent="0.3">
      <c r="A172" s="31" t="s">
        <v>214</v>
      </c>
      <c r="B172" s="17" t="s">
        <v>224</v>
      </c>
      <c r="C172" s="17" t="s">
        <v>225</v>
      </c>
      <c r="D172" s="17" t="s">
        <v>14</v>
      </c>
      <c r="E172" s="17">
        <v>2</v>
      </c>
      <c r="F172" s="17">
        <v>31</v>
      </c>
      <c r="G172" s="17">
        <v>23</v>
      </c>
      <c r="H172" s="17">
        <v>19</v>
      </c>
      <c r="I172" s="17">
        <v>27094</v>
      </c>
      <c r="K172" s="32" t="s">
        <v>1019</v>
      </c>
      <c r="L172" s="32" t="s">
        <v>19</v>
      </c>
      <c r="M172" s="32" t="s">
        <v>19</v>
      </c>
      <c r="N172" s="32" t="s">
        <v>19</v>
      </c>
      <c r="O172" s="32" t="s">
        <v>19</v>
      </c>
      <c r="P172" s="32" t="s">
        <v>19</v>
      </c>
      <c r="Q172" s="32" t="s">
        <v>19</v>
      </c>
      <c r="R172" s="32" t="s">
        <v>1022</v>
      </c>
      <c r="S172" s="32" t="s">
        <v>1021</v>
      </c>
      <c r="T172" s="32" t="s">
        <v>19</v>
      </c>
      <c r="U172" s="32" t="s">
        <v>1020</v>
      </c>
    </row>
    <row r="173" spans="1:21" s="17" customFormat="1" x14ac:dyDescent="0.3">
      <c r="A173" s="31" t="s">
        <v>11</v>
      </c>
      <c r="B173" s="17" t="s">
        <v>27</v>
      </c>
      <c r="C173" s="17" t="s">
        <v>28</v>
      </c>
      <c r="D173" s="17" t="s">
        <v>14</v>
      </c>
      <c r="E173" s="17">
        <v>3</v>
      </c>
      <c r="F173" s="17">
        <v>17</v>
      </c>
      <c r="G173" s="17">
        <v>19</v>
      </c>
      <c r="H173" s="17">
        <v>29</v>
      </c>
      <c r="I173" s="17">
        <v>28101</v>
      </c>
      <c r="K173" s="32" t="s">
        <v>19</v>
      </c>
      <c r="L173" s="32" t="s">
        <v>1021</v>
      </c>
      <c r="M173" s="32" t="s">
        <v>19</v>
      </c>
      <c r="N173" s="32" t="s">
        <v>19</v>
      </c>
      <c r="O173" s="32" t="s">
        <v>19</v>
      </c>
      <c r="P173" s="32" t="s">
        <v>19</v>
      </c>
      <c r="Q173" s="32" t="s">
        <v>1019</v>
      </c>
      <c r="R173" s="32" t="s">
        <v>1022</v>
      </c>
      <c r="S173" s="32" t="s">
        <v>19</v>
      </c>
      <c r="T173" s="32" t="s">
        <v>1020</v>
      </c>
      <c r="U173" s="32" t="s">
        <v>19</v>
      </c>
    </row>
    <row r="174" spans="1:21" s="17" customFormat="1" x14ac:dyDescent="0.3">
      <c r="A174" s="31" t="s">
        <v>607</v>
      </c>
      <c r="B174" s="17" t="s">
        <v>615</v>
      </c>
      <c r="C174" s="17" t="s">
        <v>616</v>
      </c>
      <c r="D174" s="17" t="s">
        <v>14</v>
      </c>
      <c r="E174" s="17">
        <v>17</v>
      </c>
      <c r="F174" s="17">
        <v>29</v>
      </c>
      <c r="G174" s="17">
        <v>3</v>
      </c>
      <c r="H174" s="17">
        <v>19</v>
      </c>
      <c r="I174" s="17">
        <v>28101</v>
      </c>
      <c r="K174" s="32" t="s">
        <v>19</v>
      </c>
      <c r="L174" s="32" t="s">
        <v>1021</v>
      </c>
      <c r="M174" s="32" t="s">
        <v>19</v>
      </c>
      <c r="N174" s="32" t="s">
        <v>19</v>
      </c>
      <c r="O174" s="32" t="s">
        <v>19</v>
      </c>
      <c r="P174" s="32" t="s">
        <v>19</v>
      </c>
      <c r="Q174" s="32" t="s">
        <v>1019</v>
      </c>
      <c r="R174" s="32" t="s">
        <v>1022</v>
      </c>
      <c r="S174" s="32" t="s">
        <v>19</v>
      </c>
      <c r="T174" s="32" t="s">
        <v>1020</v>
      </c>
      <c r="U174" s="32" t="s">
        <v>19</v>
      </c>
    </row>
    <row r="175" spans="1:21" s="17" customFormat="1" x14ac:dyDescent="0.3">
      <c r="A175" s="31" t="s">
        <v>502</v>
      </c>
      <c r="B175" s="17" t="s">
        <v>525</v>
      </c>
      <c r="C175" s="17" t="s">
        <v>526</v>
      </c>
      <c r="D175" s="17" t="s">
        <v>14</v>
      </c>
      <c r="E175" s="17">
        <v>13</v>
      </c>
      <c r="F175" s="17">
        <v>19</v>
      </c>
      <c r="G175" s="17">
        <v>5</v>
      </c>
      <c r="H175" s="17">
        <v>23</v>
      </c>
      <c r="I175" s="17">
        <v>28405</v>
      </c>
      <c r="K175" s="32" t="s">
        <v>19</v>
      </c>
      <c r="L175" s="32" t="s">
        <v>19</v>
      </c>
      <c r="M175" s="32" t="s">
        <v>1020</v>
      </c>
      <c r="N175" s="32" t="s">
        <v>19</v>
      </c>
      <c r="O175" s="32" t="s">
        <v>19</v>
      </c>
      <c r="P175" s="32" t="s">
        <v>1019</v>
      </c>
      <c r="Q175" s="32" t="s">
        <v>19</v>
      </c>
      <c r="R175" s="32" t="s">
        <v>1022</v>
      </c>
      <c r="S175" s="32" t="s">
        <v>1021</v>
      </c>
      <c r="T175" s="32" t="s">
        <v>19</v>
      </c>
      <c r="U175" s="32" t="s">
        <v>19</v>
      </c>
    </row>
    <row r="176" spans="1:21" s="17" customFormat="1" x14ac:dyDescent="0.3">
      <c r="A176" s="31" t="s">
        <v>150</v>
      </c>
      <c r="B176" s="17" t="s">
        <v>157</v>
      </c>
      <c r="C176" s="17" t="s">
        <v>158</v>
      </c>
      <c r="D176" s="17" t="s">
        <v>14</v>
      </c>
      <c r="E176" s="17">
        <v>31</v>
      </c>
      <c r="F176" s="17">
        <v>29</v>
      </c>
      <c r="G176" s="17">
        <v>11</v>
      </c>
      <c r="H176" s="17">
        <v>3</v>
      </c>
      <c r="I176" s="17">
        <v>29667</v>
      </c>
      <c r="K176" s="32" t="s">
        <v>19</v>
      </c>
      <c r="L176" s="32" t="s">
        <v>1021</v>
      </c>
      <c r="M176" s="32" t="s">
        <v>19</v>
      </c>
      <c r="N176" s="32" t="s">
        <v>19</v>
      </c>
      <c r="O176" s="32" t="s">
        <v>1022</v>
      </c>
      <c r="P176" s="32" t="s">
        <v>19</v>
      </c>
      <c r="Q176" s="32" t="s">
        <v>19</v>
      </c>
      <c r="R176" s="32" t="s">
        <v>19</v>
      </c>
      <c r="S176" s="32" t="s">
        <v>19</v>
      </c>
      <c r="T176" s="32" t="s">
        <v>1020</v>
      </c>
      <c r="U176" s="32" t="s">
        <v>1019</v>
      </c>
    </row>
    <row r="177" spans="1:21" s="17" customFormat="1" x14ac:dyDescent="0.3">
      <c r="A177" s="31" t="s">
        <v>451</v>
      </c>
      <c r="B177" s="17" t="s">
        <v>492</v>
      </c>
      <c r="C177" s="17" t="s">
        <v>493</v>
      </c>
      <c r="D177" s="17" t="s">
        <v>14</v>
      </c>
      <c r="E177" s="17">
        <v>17</v>
      </c>
      <c r="F177" s="17">
        <v>19</v>
      </c>
      <c r="G177" s="17">
        <v>3</v>
      </c>
      <c r="H177" s="17">
        <v>31</v>
      </c>
      <c r="I177" s="17">
        <v>30039</v>
      </c>
      <c r="K177" s="32" t="s">
        <v>19</v>
      </c>
      <c r="L177" s="32" t="s">
        <v>1019</v>
      </c>
      <c r="M177" s="32" t="s">
        <v>19</v>
      </c>
      <c r="N177" s="32" t="s">
        <v>19</v>
      </c>
      <c r="O177" s="32" t="s">
        <v>19</v>
      </c>
      <c r="P177" s="32" t="s">
        <v>19</v>
      </c>
      <c r="Q177" s="32" t="s">
        <v>1020</v>
      </c>
      <c r="R177" s="32" t="s">
        <v>1022</v>
      </c>
      <c r="S177" s="32" t="s">
        <v>19</v>
      </c>
      <c r="T177" s="32" t="s">
        <v>19</v>
      </c>
      <c r="U177" s="32" t="s">
        <v>1021</v>
      </c>
    </row>
    <row r="178" spans="1:21" s="17" customFormat="1" x14ac:dyDescent="0.3">
      <c r="A178" s="31" t="s">
        <v>553</v>
      </c>
      <c r="B178" s="17" t="s">
        <v>572</v>
      </c>
      <c r="C178" s="17" t="s">
        <v>442</v>
      </c>
      <c r="D178" s="17" t="s">
        <v>14</v>
      </c>
      <c r="E178" s="17">
        <v>11</v>
      </c>
      <c r="F178" s="17">
        <v>19</v>
      </c>
      <c r="G178" s="17">
        <v>5</v>
      </c>
      <c r="H178" s="17">
        <v>29</v>
      </c>
      <c r="I178" s="17">
        <v>30305</v>
      </c>
      <c r="K178" s="32" t="s">
        <v>19</v>
      </c>
      <c r="L178" s="32" t="s">
        <v>19</v>
      </c>
      <c r="M178" s="32" t="s">
        <v>1019</v>
      </c>
      <c r="N178" s="32" t="s">
        <v>19</v>
      </c>
      <c r="O178" s="32" t="s">
        <v>1021</v>
      </c>
      <c r="P178" s="32" t="s">
        <v>19</v>
      </c>
      <c r="Q178" s="32" t="s">
        <v>19</v>
      </c>
      <c r="R178" s="32" t="s">
        <v>1022</v>
      </c>
      <c r="S178" s="32" t="s">
        <v>19</v>
      </c>
      <c r="T178" s="32" t="s">
        <v>1020</v>
      </c>
      <c r="U178" s="32" t="s">
        <v>19</v>
      </c>
    </row>
    <row r="179" spans="1:21" s="17" customFormat="1" x14ac:dyDescent="0.3">
      <c r="A179" s="31" t="s">
        <v>392</v>
      </c>
      <c r="B179" s="17" t="s">
        <v>419</v>
      </c>
      <c r="C179" s="17" t="s">
        <v>420</v>
      </c>
      <c r="D179" s="17" t="s">
        <v>14</v>
      </c>
      <c r="E179" s="17">
        <v>11</v>
      </c>
      <c r="F179" s="17">
        <v>5</v>
      </c>
      <c r="G179" s="17">
        <v>29</v>
      </c>
      <c r="H179" s="17">
        <v>19</v>
      </c>
      <c r="I179" s="17">
        <v>30305</v>
      </c>
      <c r="K179" s="32" t="s">
        <v>19</v>
      </c>
      <c r="L179" s="32" t="s">
        <v>19</v>
      </c>
      <c r="M179" s="32" t="s">
        <v>1019</v>
      </c>
      <c r="N179" s="32" t="s">
        <v>19</v>
      </c>
      <c r="O179" s="32" t="s">
        <v>1021</v>
      </c>
      <c r="P179" s="32" t="s">
        <v>19</v>
      </c>
      <c r="Q179" s="32" t="s">
        <v>19</v>
      </c>
      <c r="R179" s="32" t="s">
        <v>1022</v>
      </c>
      <c r="S179" s="32" t="s">
        <v>19</v>
      </c>
      <c r="T179" s="32" t="s">
        <v>1020</v>
      </c>
      <c r="U179" s="32" t="s">
        <v>19</v>
      </c>
    </row>
    <row r="180" spans="1:21" s="17" customFormat="1" x14ac:dyDescent="0.3">
      <c r="A180" s="31" t="s">
        <v>451</v>
      </c>
      <c r="B180" s="17" t="s">
        <v>465</v>
      </c>
      <c r="C180" s="17" t="s">
        <v>287</v>
      </c>
      <c r="D180" s="17" t="s">
        <v>14</v>
      </c>
      <c r="E180" s="17">
        <v>29</v>
      </c>
      <c r="F180" s="17">
        <v>31</v>
      </c>
      <c r="G180" s="17">
        <v>2</v>
      </c>
      <c r="H180" s="17">
        <v>17</v>
      </c>
      <c r="I180" s="17">
        <v>30566</v>
      </c>
      <c r="K180" s="32" t="s">
        <v>1019</v>
      </c>
      <c r="L180" s="32" t="s">
        <v>19</v>
      </c>
      <c r="M180" s="32" t="s">
        <v>19</v>
      </c>
      <c r="N180" s="32" t="s">
        <v>19</v>
      </c>
      <c r="O180" s="32" t="s">
        <v>19</v>
      </c>
      <c r="P180" s="32" t="s">
        <v>19</v>
      </c>
      <c r="Q180" s="32" t="s">
        <v>1021</v>
      </c>
      <c r="R180" s="32" t="s">
        <v>19</v>
      </c>
      <c r="S180" s="32" t="s">
        <v>19</v>
      </c>
      <c r="T180" s="32" t="s">
        <v>1020</v>
      </c>
      <c r="U180" s="32" t="s">
        <v>1022</v>
      </c>
    </row>
    <row r="181" spans="1:21" s="17" customFormat="1" x14ac:dyDescent="0.3">
      <c r="A181" s="31" t="s">
        <v>502</v>
      </c>
      <c r="B181" s="17" t="s">
        <v>545</v>
      </c>
      <c r="C181" s="17" t="s">
        <v>546</v>
      </c>
      <c r="D181" s="17" t="s">
        <v>14</v>
      </c>
      <c r="E181" s="17">
        <v>2</v>
      </c>
      <c r="F181" s="17">
        <v>31</v>
      </c>
      <c r="G181" s="17">
        <v>17</v>
      </c>
      <c r="H181" s="17">
        <v>29</v>
      </c>
      <c r="I181" s="17">
        <v>30566</v>
      </c>
      <c r="K181" s="32" t="s">
        <v>1019</v>
      </c>
      <c r="L181" s="32" t="s">
        <v>19</v>
      </c>
      <c r="M181" s="32" t="s">
        <v>19</v>
      </c>
      <c r="N181" s="32" t="s">
        <v>19</v>
      </c>
      <c r="O181" s="32" t="s">
        <v>19</v>
      </c>
      <c r="P181" s="32" t="s">
        <v>19</v>
      </c>
      <c r="Q181" s="32" t="s">
        <v>1021</v>
      </c>
      <c r="R181" s="32" t="s">
        <v>19</v>
      </c>
      <c r="S181" s="32" t="s">
        <v>19</v>
      </c>
      <c r="T181" s="32" t="s">
        <v>1020</v>
      </c>
      <c r="U181" s="32" t="s">
        <v>1022</v>
      </c>
    </row>
    <row r="182" spans="1:21" s="17" customFormat="1" x14ac:dyDescent="0.3">
      <c r="A182" s="31" t="s">
        <v>607</v>
      </c>
      <c r="B182" s="17" t="s">
        <v>653</v>
      </c>
      <c r="C182" s="17" t="s">
        <v>654</v>
      </c>
      <c r="D182" s="17" t="s">
        <v>14</v>
      </c>
      <c r="E182" s="17">
        <v>17</v>
      </c>
      <c r="F182" s="17">
        <v>29</v>
      </c>
      <c r="G182" s="17">
        <v>3</v>
      </c>
      <c r="H182" s="17">
        <v>23</v>
      </c>
      <c r="I182" s="17">
        <v>34017</v>
      </c>
      <c r="K182" s="32" t="s">
        <v>19</v>
      </c>
      <c r="L182" s="32" t="s">
        <v>1022</v>
      </c>
      <c r="M182" s="32" t="s">
        <v>19</v>
      </c>
      <c r="N182" s="32" t="s">
        <v>19</v>
      </c>
      <c r="O182" s="32" t="s">
        <v>19</v>
      </c>
      <c r="P182" s="32" t="s">
        <v>19</v>
      </c>
      <c r="Q182" s="32" t="s">
        <v>1019</v>
      </c>
      <c r="R182" s="32" t="s">
        <v>19</v>
      </c>
      <c r="S182" s="32" t="s">
        <v>1021</v>
      </c>
      <c r="T182" s="32" t="s">
        <v>1020</v>
      </c>
      <c r="U182" s="32" t="s">
        <v>19</v>
      </c>
    </row>
    <row r="183" spans="1:21" s="17" customFormat="1" x14ac:dyDescent="0.3">
      <c r="A183" s="31" t="s">
        <v>392</v>
      </c>
      <c r="B183" s="17" t="s">
        <v>406</v>
      </c>
      <c r="C183" s="17" t="s">
        <v>407</v>
      </c>
      <c r="D183" s="17" t="s">
        <v>14</v>
      </c>
      <c r="E183" s="17">
        <v>2</v>
      </c>
      <c r="F183" s="17">
        <v>29</v>
      </c>
      <c r="G183" s="17">
        <v>31</v>
      </c>
      <c r="H183" s="17">
        <v>19</v>
      </c>
      <c r="I183" s="17">
        <v>34162</v>
      </c>
      <c r="K183" s="32" t="s">
        <v>1021</v>
      </c>
      <c r="L183" s="32"/>
      <c r="M183" s="32" t="s">
        <v>19</v>
      </c>
      <c r="N183" s="32" t="s">
        <v>19</v>
      </c>
      <c r="O183" s="32" t="s">
        <v>19</v>
      </c>
      <c r="P183" s="32" t="s">
        <v>19</v>
      </c>
      <c r="Q183" s="32" t="s">
        <v>19</v>
      </c>
      <c r="R183" s="32" t="s">
        <v>1019</v>
      </c>
      <c r="S183" s="32" t="s">
        <v>19</v>
      </c>
      <c r="T183" s="32" t="s">
        <v>1020</v>
      </c>
      <c r="U183" s="32" t="s">
        <v>1022</v>
      </c>
    </row>
    <row r="184" spans="1:21" s="17" customFormat="1" x14ac:dyDescent="0.3">
      <c r="A184" s="31" t="s">
        <v>451</v>
      </c>
      <c r="B184" s="17" t="s">
        <v>462</v>
      </c>
      <c r="C184" s="17" t="s">
        <v>221</v>
      </c>
      <c r="D184" s="17" t="s">
        <v>14</v>
      </c>
      <c r="E184" s="17">
        <v>2</v>
      </c>
      <c r="F184" s="17">
        <v>19</v>
      </c>
      <c r="G184" s="17">
        <v>29</v>
      </c>
      <c r="H184" s="17">
        <v>31</v>
      </c>
      <c r="I184" s="17">
        <v>34162</v>
      </c>
      <c r="K184" s="32" t="s">
        <v>1021</v>
      </c>
      <c r="L184" s="32" t="s">
        <v>19</v>
      </c>
      <c r="M184" s="32" t="s">
        <v>19</v>
      </c>
      <c r="N184" s="32" t="s">
        <v>19</v>
      </c>
      <c r="O184" s="32" t="s">
        <v>19</v>
      </c>
      <c r="P184" s="32" t="s">
        <v>19</v>
      </c>
      <c r="Q184" s="32" t="s">
        <v>19</v>
      </c>
      <c r="R184" s="32" t="s">
        <v>1019</v>
      </c>
      <c r="S184" s="32" t="s">
        <v>19</v>
      </c>
      <c r="T184" s="32" t="s">
        <v>1020</v>
      </c>
      <c r="U184" s="32" t="s">
        <v>1022</v>
      </c>
    </row>
    <row r="185" spans="1:21" s="17" customFormat="1" x14ac:dyDescent="0.3">
      <c r="A185" s="31" t="s">
        <v>451</v>
      </c>
      <c r="B185" s="17" t="s">
        <v>485</v>
      </c>
      <c r="C185" s="17" t="s">
        <v>301</v>
      </c>
      <c r="D185" s="17" t="s">
        <v>14</v>
      </c>
      <c r="E185" s="17">
        <v>2</v>
      </c>
      <c r="F185" s="17">
        <v>31</v>
      </c>
      <c r="G185" s="17">
        <v>29</v>
      </c>
      <c r="H185" s="17">
        <v>19</v>
      </c>
      <c r="I185" s="17">
        <v>34162</v>
      </c>
      <c r="K185" s="32" t="s">
        <v>1021</v>
      </c>
      <c r="L185" s="32" t="s">
        <v>19</v>
      </c>
      <c r="M185" s="32" t="s">
        <v>19</v>
      </c>
      <c r="N185" s="32" t="s">
        <v>19</v>
      </c>
      <c r="O185" s="32" t="s">
        <v>19</v>
      </c>
      <c r="P185" s="32" t="s">
        <v>19</v>
      </c>
      <c r="Q185" s="32" t="s">
        <v>19</v>
      </c>
      <c r="R185" s="32" t="s">
        <v>1019</v>
      </c>
      <c r="S185" s="32" t="s">
        <v>19</v>
      </c>
      <c r="T185" s="32" t="s">
        <v>1020</v>
      </c>
      <c r="U185" s="32" t="s">
        <v>1022</v>
      </c>
    </row>
    <row r="186" spans="1:21" s="17" customFormat="1" x14ac:dyDescent="0.3">
      <c r="A186" s="31" t="s">
        <v>392</v>
      </c>
      <c r="B186" s="17" t="s">
        <v>447</v>
      </c>
      <c r="C186" s="17" t="s">
        <v>448</v>
      </c>
      <c r="D186" s="17" t="s">
        <v>14</v>
      </c>
      <c r="E186" s="17">
        <v>2</v>
      </c>
      <c r="F186" s="17">
        <v>31</v>
      </c>
      <c r="G186" s="17">
        <v>19</v>
      </c>
      <c r="H186" s="17">
        <v>29</v>
      </c>
      <c r="I186" s="17">
        <v>34162</v>
      </c>
      <c r="K186" s="32" t="s">
        <v>1021</v>
      </c>
      <c r="L186" s="32" t="s">
        <v>19</v>
      </c>
      <c r="M186" s="32" t="s">
        <v>19</v>
      </c>
      <c r="N186" s="32" t="s">
        <v>19</v>
      </c>
      <c r="O186" s="32" t="s">
        <v>19</v>
      </c>
      <c r="P186" s="32" t="s">
        <v>19</v>
      </c>
      <c r="Q186" s="32" t="s">
        <v>19</v>
      </c>
      <c r="R186" s="32" t="s">
        <v>1019</v>
      </c>
      <c r="S186" s="32" t="s">
        <v>19</v>
      </c>
      <c r="T186" s="32" t="s">
        <v>1020</v>
      </c>
      <c r="U186" s="32" t="s">
        <v>1022</v>
      </c>
    </row>
    <row r="187" spans="1:21" s="17" customFormat="1" x14ac:dyDescent="0.3">
      <c r="A187" s="31" t="s">
        <v>87</v>
      </c>
      <c r="B187" s="17" t="s">
        <v>108</v>
      </c>
      <c r="C187" s="17" t="s">
        <v>109</v>
      </c>
      <c r="D187" s="17" t="s">
        <v>14</v>
      </c>
      <c r="E187" s="17">
        <v>13</v>
      </c>
      <c r="F187" s="17">
        <v>31</v>
      </c>
      <c r="G187" s="17">
        <v>3</v>
      </c>
      <c r="H187" s="17">
        <v>29</v>
      </c>
      <c r="I187" s="17">
        <v>35061</v>
      </c>
      <c r="K187" s="32" t="s">
        <v>19</v>
      </c>
      <c r="L187" s="32" t="s">
        <v>1022</v>
      </c>
      <c r="M187" s="32" t="s">
        <v>19</v>
      </c>
      <c r="N187" s="32" t="s">
        <v>19</v>
      </c>
      <c r="O187" s="32" t="s">
        <v>19</v>
      </c>
      <c r="P187" s="32" t="s">
        <v>1019</v>
      </c>
      <c r="Q187" s="32" t="s">
        <v>19</v>
      </c>
      <c r="R187" s="32" t="s">
        <v>19</v>
      </c>
      <c r="S187" s="32" t="s">
        <v>19</v>
      </c>
      <c r="T187" s="32" t="s">
        <v>1020</v>
      </c>
      <c r="U187" s="32" t="s">
        <v>1021</v>
      </c>
    </row>
    <row r="188" spans="1:21" s="17" customFormat="1" x14ac:dyDescent="0.3">
      <c r="A188" s="31" t="s">
        <v>392</v>
      </c>
      <c r="B188" s="17" t="s">
        <v>395</v>
      </c>
      <c r="C188" s="17" t="s">
        <v>396</v>
      </c>
      <c r="D188" s="17" t="s">
        <v>14</v>
      </c>
      <c r="E188" s="17">
        <v>19</v>
      </c>
      <c r="F188" s="17">
        <v>13</v>
      </c>
      <c r="G188" s="17">
        <v>29</v>
      </c>
      <c r="H188" s="17">
        <v>5</v>
      </c>
      <c r="I188" s="17">
        <v>35815</v>
      </c>
      <c r="K188" s="32" t="s">
        <v>19</v>
      </c>
      <c r="L188" s="32" t="s">
        <v>19</v>
      </c>
      <c r="M188" s="32" t="s">
        <v>1022</v>
      </c>
      <c r="N188" s="32" t="s">
        <v>19</v>
      </c>
      <c r="O188" s="32" t="s">
        <v>19</v>
      </c>
      <c r="P188" s="32" t="s">
        <v>1019</v>
      </c>
      <c r="Q188" s="32" t="s">
        <v>19</v>
      </c>
      <c r="R188" s="32" t="s">
        <v>1021</v>
      </c>
      <c r="S188" s="32" t="s">
        <v>19</v>
      </c>
      <c r="T188" s="32" t="s">
        <v>1020</v>
      </c>
      <c r="U188" s="32" t="s">
        <v>19</v>
      </c>
    </row>
    <row r="189" spans="1:21" s="17" customFormat="1" x14ac:dyDescent="0.3">
      <c r="A189" s="31" t="s">
        <v>214</v>
      </c>
      <c r="B189" s="17" t="s">
        <v>222</v>
      </c>
      <c r="C189" s="17" t="s">
        <v>223</v>
      </c>
      <c r="D189" s="17" t="s">
        <v>14</v>
      </c>
      <c r="E189" s="17">
        <v>17</v>
      </c>
      <c r="F189" s="17">
        <v>23</v>
      </c>
      <c r="G189" s="17">
        <v>31</v>
      </c>
      <c r="H189" s="17">
        <v>3</v>
      </c>
      <c r="I189" s="17">
        <v>36363</v>
      </c>
      <c r="K189" s="32" t="s">
        <v>19</v>
      </c>
      <c r="L189" s="32" t="s">
        <v>1022</v>
      </c>
      <c r="M189" s="32" t="s">
        <v>19</v>
      </c>
      <c r="N189" s="32" t="s">
        <v>19</v>
      </c>
      <c r="O189" s="32" t="s">
        <v>19</v>
      </c>
      <c r="P189" s="32" t="s">
        <v>19</v>
      </c>
      <c r="Q189" s="32" t="s">
        <v>1021</v>
      </c>
      <c r="R189" s="32" t="s">
        <v>19</v>
      </c>
      <c r="S189" s="32" t="s">
        <v>1019</v>
      </c>
      <c r="T189" s="32" t="s">
        <v>19</v>
      </c>
      <c r="U189" s="32" t="s">
        <v>1020</v>
      </c>
    </row>
    <row r="190" spans="1:21" s="17" customFormat="1" x14ac:dyDescent="0.3">
      <c r="A190" s="31" t="s">
        <v>451</v>
      </c>
      <c r="B190" s="17" t="s">
        <v>43</v>
      </c>
      <c r="C190" s="17" t="s">
        <v>197</v>
      </c>
      <c r="D190" s="17" t="s">
        <v>14</v>
      </c>
      <c r="E190" s="17">
        <v>23</v>
      </c>
      <c r="F190" s="17">
        <v>31</v>
      </c>
      <c r="G190" s="17">
        <v>3</v>
      </c>
      <c r="H190" s="17">
        <v>17</v>
      </c>
      <c r="I190" s="17">
        <v>36363</v>
      </c>
      <c r="K190" s="32" t="s">
        <v>19</v>
      </c>
      <c r="L190" s="32" t="s">
        <v>1022</v>
      </c>
      <c r="M190" s="32" t="s">
        <v>19</v>
      </c>
      <c r="N190" s="32" t="s">
        <v>19</v>
      </c>
      <c r="O190" s="32" t="s">
        <v>19</v>
      </c>
      <c r="P190" s="32" t="s">
        <v>19</v>
      </c>
      <c r="Q190" s="32" t="s">
        <v>1021</v>
      </c>
      <c r="R190" s="32" t="s">
        <v>19</v>
      </c>
      <c r="S190" s="32" t="s">
        <v>1019</v>
      </c>
      <c r="T190" s="32" t="s">
        <v>19</v>
      </c>
      <c r="U190" s="32" t="s">
        <v>1020</v>
      </c>
    </row>
    <row r="191" spans="1:21" s="17" customFormat="1" x14ac:dyDescent="0.3">
      <c r="A191" s="31" t="s">
        <v>214</v>
      </c>
      <c r="B191" s="17" t="s">
        <v>228</v>
      </c>
      <c r="C191" s="17" t="s">
        <v>229</v>
      </c>
      <c r="D191" s="17" t="s">
        <v>14</v>
      </c>
      <c r="E191" s="17">
        <v>17</v>
      </c>
      <c r="F191" s="17">
        <v>23</v>
      </c>
      <c r="G191" s="17">
        <v>31</v>
      </c>
      <c r="H191" s="17">
        <v>3</v>
      </c>
      <c r="I191" s="17">
        <v>36363</v>
      </c>
      <c r="K191" s="32" t="s">
        <v>19</v>
      </c>
      <c r="L191" s="32" t="s">
        <v>1022</v>
      </c>
      <c r="M191" s="32" t="s">
        <v>19</v>
      </c>
      <c r="N191" s="32" t="s">
        <v>19</v>
      </c>
      <c r="O191" s="32" t="s">
        <v>19</v>
      </c>
      <c r="P191" s="32" t="s">
        <v>19</v>
      </c>
      <c r="Q191" s="32" t="s">
        <v>1021</v>
      </c>
      <c r="R191" s="32" t="s">
        <v>19</v>
      </c>
      <c r="S191" s="32" t="s">
        <v>1019</v>
      </c>
      <c r="T191" s="32" t="s">
        <v>19</v>
      </c>
      <c r="U191" s="32" t="s">
        <v>1020</v>
      </c>
    </row>
    <row r="192" spans="1:21" s="17" customFormat="1" x14ac:dyDescent="0.3">
      <c r="A192" s="31" t="s">
        <v>214</v>
      </c>
      <c r="B192" s="17" t="s">
        <v>233</v>
      </c>
      <c r="C192" s="17" t="s">
        <v>234</v>
      </c>
      <c r="D192" s="17" t="s">
        <v>14</v>
      </c>
      <c r="E192" s="17">
        <v>31</v>
      </c>
      <c r="F192" s="17">
        <v>23</v>
      </c>
      <c r="G192" s="17">
        <v>17</v>
      </c>
      <c r="H192" s="17">
        <v>3</v>
      </c>
      <c r="I192" s="17">
        <v>36363</v>
      </c>
      <c r="K192" s="32" t="s">
        <v>19</v>
      </c>
      <c r="L192" s="32" t="s">
        <v>1022</v>
      </c>
      <c r="M192" s="32" t="s">
        <v>19</v>
      </c>
      <c r="N192" s="32" t="s">
        <v>19</v>
      </c>
      <c r="O192" s="32" t="s">
        <v>19</v>
      </c>
      <c r="P192" s="32" t="s">
        <v>19</v>
      </c>
      <c r="Q192" s="32" t="s">
        <v>1021</v>
      </c>
      <c r="R192" s="32" t="s">
        <v>19</v>
      </c>
      <c r="S192" s="32" t="s">
        <v>1019</v>
      </c>
      <c r="T192" s="32" t="s">
        <v>19</v>
      </c>
      <c r="U192" s="32" t="s">
        <v>1020</v>
      </c>
    </row>
    <row r="193" spans="1:21" s="17" customFormat="1" x14ac:dyDescent="0.3">
      <c r="A193" s="31" t="s">
        <v>11</v>
      </c>
      <c r="B193" s="17" t="s">
        <v>61</v>
      </c>
      <c r="C193" s="17" t="s">
        <v>62</v>
      </c>
      <c r="D193" s="17" t="s">
        <v>14</v>
      </c>
      <c r="E193" s="17">
        <v>31</v>
      </c>
      <c r="F193" s="17">
        <v>23</v>
      </c>
      <c r="G193" s="17">
        <v>3</v>
      </c>
      <c r="H193" s="17">
        <v>17</v>
      </c>
      <c r="I193" s="17">
        <v>36363</v>
      </c>
      <c r="K193" s="32" t="s">
        <v>19</v>
      </c>
      <c r="L193" s="32" t="s">
        <v>1022</v>
      </c>
      <c r="M193" s="32" t="s">
        <v>19</v>
      </c>
      <c r="N193" s="32" t="s">
        <v>19</v>
      </c>
      <c r="O193" s="32" t="s">
        <v>19</v>
      </c>
      <c r="P193" s="32" t="s">
        <v>19</v>
      </c>
      <c r="Q193" s="32" t="s">
        <v>1021</v>
      </c>
      <c r="R193" s="32" t="s">
        <v>19</v>
      </c>
      <c r="S193" s="32" t="s">
        <v>1019</v>
      </c>
      <c r="T193" s="32" t="s">
        <v>19</v>
      </c>
      <c r="U193" s="32" t="s">
        <v>1020</v>
      </c>
    </row>
    <row r="194" spans="1:21" s="17" customFormat="1" x14ac:dyDescent="0.3">
      <c r="A194" s="31" t="s">
        <v>451</v>
      </c>
      <c r="B194" s="17" t="s">
        <v>479</v>
      </c>
      <c r="C194" s="17" t="s">
        <v>480</v>
      </c>
      <c r="D194" s="17" t="s">
        <v>14</v>
      </c>
      <c r="E194" s="17">
        <v>23</v>
      </c>
      <c r="F194" s="17">
        <v>31</v>
      </c>
      <c r="G194" s="17">
        <v>17</v>
      </c>
      <c r="H194" s="17">
        <v>3</v>
      </c>
      <c r="I194" s="17">
        <v>36363</v>
      </c>
      <c r="K194" s="32" t="s">
        <v>19</v>
      </c>
      <c r="L194" s="32" t="s">
        <v>1022</v>
      </c>
      <c r="M194" s="32" t="s">
        <v>19</v>
      </c>
      <c r="N194" s="32" t="s">
        <v>19</v>
      </c>
      <c r="O194" s="32" t="s">
        <v>19</v>
      </c>
      <c r="P194" s="32" t="s">
        <v>19</v>
      </c>
      <c r="Q194" s="32" t="s">
        <v>1021</v>
      </c>
      <c r="R194" s="32" t="s">
        <v>19</v>
      </c>
      <c r="S194" s="32" t="s">
        <v>1019</v>
      </c>
      <c r="T194" s="32" t="s">
        <v>19</v>
      </c>
      <c r="U194" s="32" t="s">
        <v>1020</v>
      </c>
    </row>
    <row r="195" spans="1:21" s="17" customFormat="1" x14ac:dyDescent="0.3">
      <c r="A195" s="31" t="s">
        <v>214</v>
      </c>
      <c r="B195" s="17" t="s">
        <v>262</v>
      </c>
      <c r="C195" s="17" t="s">
        <v>48</v>
      </c>
      <c r="D195" s="17" t="s">
        <v>14</v>
      </c>
      <c r="E195" s="17">
        <v>17</v>
      </c>
      <c r="F195" s="17">
        <v>31</v>
      </c>
      <c r="G195" s="17">
        <v>23</v>
      </c>
      <c r="H195" s="17">
        <v>3</v>
      </c>
      <c r="I195" s="17">
        <v>36363</v>
      </c>
      <c r="K195" s="32" t="s">
        <v>19</v>
      </c>
      <c r="L195" s="32" t="s">
        <v>1022</v>
      </c>
      <c r="M195" s="32" t="s">
        <v>19</v>
      </c>
      <c r="N195" s="32" t="s">
        <v>19</v>
      </c>
      <c r="O195" s="32" t="s">
        <v>19</v>
      </c>
      <c r="P195" s="32" t="s">
        <v>19</v>
      </c>
      <c r="Q195" s="32" t="s">
        <v>1021</v>
      </c>
      <c r="R195" s="32" t="s">
        <v>19</v>
      </c>
      <c r="S195" s="32" t="s">
        <v>1019</v>
      </c>
      <c r="T195" s="32" t="s">
        <v>19</v>
      </c>
      <c r="U195" s="32" t="s">
        <v>1020</v>
      </c>
    </row>
    <row r="196" spans="1:21" s="17" customFormat="1" x14ac:dyDescent="0.3">
      <c r="A196" s="31" t="s">
        <v>607</v>
      </c>
      <c r="B196" s="17" t="s">
        <v>647</v>
      </c>
      <c r="C196" s="17" t="s">
        <v>648</v>
      </c>
      <c r="D196" s="17" t="s">
        <v>14</v>
      </c>
      <c r="E196" s="17">
        <v>23</v>
      </c>
      <c r="F196" s="17">
        <v>31</v>
      </c>
      <c r="G196" s="17">
        <v>3</v>
      </c>
      <c r="H196" s="17">
        <v>19</v>
      </c>
      <c r="I196" s="17">
        <v>40641</v>
      </c>
      <c r="K196" s="32" t="s">
        <v>19</v>
      </c>
      <c r="L196" s="32" t="s">
        <v>1022</v>
      </c>
      <c r="M196" s="32" t="s">
        <v>19</v>
      </c>
      <c r="N196" s="32" t="s">
        <v>19</v>
      </c>
      <c r="O196" s="32" t="s">
        <v>19</v>
      </c>
      <c r="P196" s="32" t="s">
        <v>19</v>
      </c>
      <c r="Q196" s="32" t="s">
        <v>19</v>
      </c>
      <c r="R196" s="32" t="s">
        <v>1021</v>
      </c>
      <c r="S196" s="32" t="s">
        <v>1019</v>
      </c>
      <c r="T196" s="32" t="s">
        <v>19</v>
      </c>
      <c r="U196" s="32" t="s">
        <v>1020</v>
      </c>
    </row>
    <row r="197" spans="1:21" s="17" customFormat="1" x14ac:dyDescent="0.3">
      <c r="A197" s="31" t="s">
        <v>502</v>
      </c>
      <c r="B197" s="17" t="s">
        <v>551</v>
      </c>
      <c r="C197" s="17" t="s">
        <v>552</v>
      </c>
      <c r="D197" s="17" t="s">
        <v>14</v>
      </c>
      <c r="E197" s="17">
        <v>2</v>
      </c>
      <c r="F197" s="17">
        <v>31</v>
      </c>
      <c r="G197" s="17">
        <v>29</v>
      </c>
      <c r="H197" s="17">
        <v>23</v>
      </c>
      <c r="I197" s="17">
        <v>41354</v>
      </c>
      <c r="K197" s="32" t="s">
        <v>1020</v>
      </c>
      <c r="L197" s="32" t="s">
        <v>19</v>
      </c>
      <c r="M197" s="32" t="s">
        <v>19</v>
      </c>
      <c r="N197" s="32" t="s">
        <v>19</v>
      </c>
      <c r="O197" s="32" t="s">
        <v>19</v>
      </c>
      <c r="P197" s="32" t="s">
        <v>19</v>
      </c>
      <c r="Q197" s="32" t="s">
        <v>19</v>
      </c>
      <c r="R197" s="32" t="s">
        <v>19</v>
      </c>
      <c r="S197" s="32" t="s">
        <v>1022</v>
      </c>
      <c r="T197" s="32" t="s">
        <v>1021</v>
      </c>
      <c r="U197" s="32" t="s">
        <v>1019</v>
      </c>
    </row>
    <row r="198" spans="1:21" s="17" customFormat="1" x14ac:dyDescent="0.3">
      <c r="A198" s="31" t="s">
        <v>346</v>
      </c>
      <c r="B198" s="17" t="s">
        <v>391</v>
      </c>
      <c r="C198" s="17" t="s">
        <v>324</v>
      </c>
      <c r="D198" s="17" t="s">
        <v>14</v>
      </c>
      <c r="E198" s="17">
        <v>17</v>
      </c>
      <c r="F198" s="17">
        <v>31</v>
      </c>
      <c r="G198" s="17">
        <v>29</v>
      </c>
      <c r="H198" s="17">
        <v>3</v>
      </c>
      <c r="I198" s="17">
        <v>45849</v>
      </c>
      <c r="K198" s="32" t="s">
        <v>19</v>
      </c>
      <c r="L198" s="32" t="s">
        <v>1022</v>
      </c>
      <c r="M198" s="32" t="s">
        <v>19</v>
      </c>
      <c r="N198" s="32" t="s">
        <v>19</v>
      </c>
      <c r="O198" s="32" t="s">
        <v>19</v>
      </c>
      <c r="P198" s="32" t="s">
        <v>19</v>
      </c>
      <c r="Q198" s="32" t="s">
        <v>1020</v>
      </c>
      <c r="R198" s="32" t="s">
        <v>19</v>
      </c>
      <c r="S198" s="32" t="s">
        <v>19</v>
      </c>
      <c r="T198" s="32" t="s">
        <v>1021</v>
      </c>
      <c r="U198" s="32" t="s">
        <v>1019</v>
      </c>
    </row>
    <row r="199" spans="1:21" s="17" customFormat="1" x14ac:dyDescent="0.3">
      <c r="A199" s="31" t="s">
        <v>11</v>
      </c>
      <c r="B199" s="17" t="s">
        <v>37</v>
      </c>
      <c r="C199" s="17" t="s">
        <v>38</v>
      </c>
      <c r="D199" s="17" t="s">
        <v>14</v>
      </c>
      <c r="E199" s="17">
        <v>17</v>
      </c>
      <c r="F199" s="17">
        <v>29</v>
      </c>
      <c r="G199" s="17">
        <v>5</v>
      </c>
      <c r="H199" s="17">
        <v>19</v>
      </c>
      <c r="I199" s="17">
        <v>46835</v>
      </c>
      <c r="K199" s="32" t="s">
        <v>19</v>
      </c>
      <c r="L199" s="32" t="s">
        <v>19</v>
      </c>
      <c r="M199" s="32" t="s">
        <v>1021</v>
      </c>
      <c r="N199" s="32" t="s">
        <v>19</v>
      </c>
      <c r="O199" s="32" t="s">
        <v>19</v>
      </c>
      <c r="P199" s="32" t="s">
        <v>19</v>
      </c>
      <c r="Q199" s="32" t="s">
        <v>1020</v>
      </c>
      <c r="R199" s="32" t="s">
        <v>1019</v>
      </c>
      <c r="S199" s="32" t="s">
        <v>19</v>
      </c>
      <c r="T199" s="32" t="s">
        <v>1022</v>
      </c>
      <c r="U199" s="32" t="s">
        <v>19</v>
      </c>
    </row>
    <row r="200" spans="1:21" s="17" customFormat="1" x14ac:dyDescent="0.3">
      <c r="A200" s="31" t="s">
        <v>553</v>
      </c>
      <c r="B200" s="17" t="s">
        <v>566</v>
      </c>
      <c r="C200" s="17" t="s">
        <v>567</v>
      </c>
      <c r="D200" s="17" t="s">
        <v>14</v>
      </c>
      <c r="E200" s="17">
        <v>17</v>
      </c>
      <c r="F200" s="17">
        <v>29</v>
      </c>
      <c r="G200" s="17">
        <v>19</v>
      </c>
      <c r="H200" s="17">
        <v>5</v>
      </c>
      <c r="I200" s="17">
        <v>46835</v>
      </c>
      <c r="K200" s="32" t="s">
        <v>19</v>
      </c>
      <c r="L200" s="32" t="s">
        <v>19</v>
      </c>
      <c r="M200" s="32" t="s">
        <v>1021</v>
      </c>
      <c r="N200" s="32" t="s">
        <v>19</v>
      </c>
      <c r="O200" s="32" t="s">
        <v>19</v>
      </c>
      <c r="P200" s="32" t="s">
        <v>19</v>
      </c>
      <c r="Q200" s="32" t="s">
        <v>1020</v>
      </c>
      <c r="R200" s="32" t="s">
        <v>1019</v>
      </c>
      <c r="S200" s="32" t="s">
        <v>19</v>
      </c>
      <c r="T200" s="32" t="s">
        <v>1022</v>
      </c>
      <c r="U200" s="32" t="s">
        <v>19</v>
      </c>
    </row>
    <row r="201" spans="1:21" s="17" customFormat="1" x14ac:dyDescent="0.3">
      <c r="A201" s="31" t="s">
        <v>87</v>
      </c>
      <c r="B201" s="17" t="s">
        <v>115</v>
      </c>
      <c r="C201" s="17" t="s">
        <v>116</v>
      </c>
      <c r="D201" s="17" t="s">
        <v>14</v>
      </c>
      <c r="E201" s="17">
        <v>17</v>
      </c>
      <c r="F201" s="17">
        <v>5</v>
      </c>
      <c r="G201" s="17">
        <v>31</v>
      </c>
      <c r="H201" s="17">
        <v>19</v>
      </c>
      <c r="I201" s="17">
        <v>50065</v>
      </c>
      <c r="K201" s="32" t="s">
        <v>19</v>
      </c>
      <c r="L201" s="32" t="s">
        <v>19</v>
      </c>
      <c r="M201" s="32" t="s">
        <v>1021</v>
      </c>
      <c r="N201" s="32" t="s">
        <v>19</v>
      </c>
      <c r="O201" s="32" t="s">
        <v>19</v>
      </c>
      <c r="P201" s="32" t="s">
        <v>19</v>
      </c>
      <c r="Q201" s="32" t="s">
        <v>1022</v>
      </c>
      <c r="R201" s="32" t="s">
        <v>1019</v>
      </c>
      <c r="S201" s="32" t="s">
        <v>19</v>
      </c>
      <c r="T201" s="32" t="s">
        <v>19</v>
      </c>
      <c r="U201" s="32" t="s">
        <v>1020</v>
      </c>
    </row>
    <row r="202" spans="1:21" s="17" customFormat="1" x14ac:dyDescent="0.3">
      <c r="A202" s="31" t="s">
        <v>87</v>
      </c>
      <c r="B202" s="17" t="s">
        <v>148</v>
      </c>
      <c r="C202" s="17" t="s">
        <v>149</v>
      </c>
      <c r="D202" s="17" t="s">
        <v>14</v>
      </c>
      <c r="E202" s="17">
        <v>3</v>
      </c>
      <c r="F202" s="17">
        <v>29</v>
      </c>
      <c r="G202" s="17">
        <v>31</v>
      </c>
      <c r="H202" s="17">
        <v>19</v>
      </c>
      <c r="I202" s="17">
        <v>51243</v>
      </c>
      <c r="K202" s="32" t="s">
        <v>19</v>
      </c>
      <c r="L202" s="32" t="s">
        <v>1021</v>
      </c>
      <c r="M202" s="32" t="s">
        <v>19</v>
      </c>
      <c r="N202" s="32" t="s">
        <v>19</v>
      </c>
      <c r="O202" s="32" t="s">
        <v>19</v>
      </c>
      <c r="P202" s="32" t="s">
        <v>19</v>
      </c>
      <c r="Q202" s="32" t="s">
        <v>19</v>
      </c>
      <c r="R202" s="32" t="s">
        <v>1019</v>
      </c>
      <c r="S202" s="32" t="s">
        <v>19</v>
      </c>
      <c r="T202" s="32" t="s">
        <v>1022</v>
      </c>
      <c r="U202" s="32" t="s">
        <v>1020</v>
      </c>
    </row>
    <row r="203" spans="1:21" s="17" customFormat="1" x14ac:dyDescent="0.3">
      <c r="A203" s="31" t="s">
        <v>607</v>
      </c>
      <c r="B203" s="17" t="s">
        <v>623</v>
      </c>
      <c r="C203" s="17" t="s">
        <v>48</v>
      </c>
      <c r="D203" s="17" t="s">
        <v>14</v>
      </c>
      <c r="E203" s="17">
        <v>17</v>
      </c>
      <c r="F203" s="17">
        <v>7</v>
      </c>
      <c r="G203" s="17">
        <v>23</v>
      </c>
      <c r="H203" s="17">
        <v>19</v>
      </c>
      <c r="I203" s="17">
        <v>52003</v>
      </c>
      <c r="K203" s="32" t="s">
        <v>19</v>
      </c>
      <c r="L203" s="32" t="s">
        <v>19</v>
      </c>
      <c r="M203" s="32" t="s">
        <v>19</v>
      </c>
      <c r="N203" s="32" t="s">
        <v>1019</v>
      </c>
      <c r="O203" s="32" t="s">
        <v>19</v>
      </c>
      <c r="P203" s="32" t="s">
        <v>19</v>
      </c>
      <c r="Q203" s="32" t="s">
        <v>1021</v>
      </c>
      <c r="R203" s="32" t="s">
        <v>1020</v>
      </c>
      <c r="S203" s="32" t="s">
        <v>1022</v>
      </c>
      <c r="T203" s="32"/>
      <c r="U203" s="32" t="s">
        <v>19</v>
      </c>
    </row>
    <row r="204" spans="1:21" s="17" customFormat="1" x14ac:dyDescent="0.3">
      <c r="A204" s="31" t="s">
        <v>150</v>
      </c>
      <c r="B204" s="17" t="s">
        <v>196</v>
      </c>
      <c r="C204" s="17" t="s">
        <v>197</v>
      </c>
      <c r="D204" s="17" t="s">
        <v>14</v>
      </c>
      <c r="E204" s="17">
        <v>19</v>
      </c>
      <c r="F204" s="17">
        <v>17</v>
      </c>
      <c r="G204" s="17">
        <v>23</v>
      </c>
      <c r="H204" s="17">
        <v>7</v>
      </c>
      <c r="I204" s="17">
        <v>52003</v>
      </c>
      <c r="K204" s="32" t="s">
        <v>19</v>
      </c>
      <c r="L204" s="32" t="s">
        <v>19</v>
      </c>
      <c r="M204" s="32" t="s">
        <v>19</v>
      </c>
      <c r="N204" s="32" t="s">
        <v>1019</v>
      </c>
      <c r="O204" s="32" t="s">
        <v>19</v>
      </c>
      <c r="P204" s="32" t="s">
        <v>19</v>
      </c>
      <c r="Q204" s="32" t="s">
        <v>1021</v>
      </c>
      <c r="R204" s="32" t="s">
        <v>1020</v>
      </c>
      <c r="S204" s="32" t="s">
        <v>1022</v>
      </c>
      <c r="T204" s="32" t="s">
        <v>19</v>
      </c>
      <c r="U204" s="32" t="s">
        <v>19</v>
      </c>
    </row>
    <row r="205" spans="1:21" s="17" customFormat="1" x14ac:dyDescent="0.3">
      <c r="A205" s="31" t="s">
        <v>150</v>
      </c>
      <c r="B205" s="17" t="s">
        <v>202</v>
      </c>
      <c r="C205" s="17" t="s">
        <v>203</v>
      </c>
      <c r="D205" s="17" t="s">
        <v>14</v>
      </c>
      <c r="E205" s="17">
        <v>17</v>
      </c>
      <c r="F205" s="17">
        <v>23</v>
      </c>
      <c r="G205" s="17">
        <v>7</v>
      </c>
      <c r="H205" s="17">
        <v>19</v>
      </c>
      <c r="I205" s="17">
        <v>52003</v>
      </c>
      <c r="K205" s="32" t="s">
        <v>19</v>
      </c>
      <c r="L205" s="32" t="s">
        <v>19</v>
      </c>
      <c r="M205" s="32" t="s">
        <v>19</v>
      </c>
      <c r="N205" s="32" t="s">
        <v>1019</v>
      </c>
      <c r="O205" s="32" t="s">
        <v>19</v>
      </c>
      <c r="P205" s="32"/>
      <c r="Q205" s="32" t="s">
        <v>1021</v>
      </c>
      <c r="R205" s="32" t="s">
        <v>1020</v>
      </c>
      <c r="S205" s="32" t="s">
        <v>1022</v>
      </c>
      <c r="T205" s="32" t="s">
        <v>19</v>
      </c>
      <c r="U205" s="32" t="s">
        <v>19</v>
      </c>
    </row>
    <row r="206" spans="1:21" s="17" customFormat="1" x14ac:dyDescent="0.3">
      <c r="A206" s="31" t="s">
        <v>11</v>
      </c>
      <c r="B206" s="17" t="s">
        <v>72</v>
      </c>
      <c r="C206" s="17" t="s">
        <v>21</v>
      </c>
      <c r="D206" s="17" t="s">
        <v>14</v>
      </c>
      <c r="E206" s="17">
        <v>19</v>
      </c>
      <c r="F206" s="17">
        <v>17</v>
      </c>
      <c r="G206" s="17">
        <v>23</v>
      </c>
      <c r="H206" s="17">
        <v>7</v>
      </c>
      <c r="I206" s="17">
        <v>52003</v>
      </c>
      <c r="K206" s="32" t="s">
        <v>19</v>
      </c>
      <c r="L206" s="32" t="s">
        <v>19</v>
      </c>
      <c r="M206" s="32" t="s">
        <v>19</v>
      </c>
      <c r="N206" s="32" t="s">
        <v>1019</v>
      </c>
      <c r="O206" s="32" t="s">
        <v>19</v>
      </c>
      <c r="P206" s="32" t="s">
        <v>19</v>
      </c>
      <c r="Q206" s="32" t="s">
        <v>1021</v>
      </c>
      <c r="R206" s="32" t="s">
        <v>1020</v>
      </c>
      <c r="S206" s="32" t="s">
        <v>1022</v>
      </c>
      <c r="T206" s="32" t="s">
        <v>19</v>
      </c>
      <c r="U206" s="32" t="s">
        <v>19</v>
      </c>
    </row>
    <row r="207" spans="1:21" s="17" customFormat="1" x14ac:dyDescent="0.3">
      <c r="A207" s="31" t="s">
        <v>87</v>
      </c>
      <c r="B207" s="17" t="s">
        <v>92</v>
      </c>
      <c r="C207" s="17" t="s">
        <v>93</v>
      </c>
      <c r="D207" s="17" t="s">
        <v>14</v>
      </c>
      <c r="E207" s="17">
        <v>23</v>
      </c>
      <c r="F207" s="17">
        <v>17</v>
      </c>
      <c r="G207" s="17">
        <v>31</v>
      </c>
      <c r="H207" s="17">
        <v>5</v>
      </c>
      <c r="I207" s="17">
        <v>60605</v>
      </c>
      <c r="K207" s="32" t="s">
        <v>19</v>
      </c>
      <c r="L207" s="32" t="s">
        <v>19</v>
      </c>
      <c r="M207" s="32" t="s">
        <v>1020</v>
      </c>
      <c r="N207" s="32" t="s">
        <v>19</v>
      </c>
      <c r="O207" s="32" t="s">
        <v>19</v>
      </c>
      <c r="P207" s="32" t="s">
        <v>19</v>
      </c>
      <c r="Q207" s="32" t="s">
        <v>1019</v>
      </c>
      <c r="R207" s="32" t="s">
        <v>19</v>
      </c>
      <c r="S207" s="32" t="s">
        <v>1022</v>
      </c>
      <c r="T207" s="32" t="s">
        <v>19</v>
      </c>
      <c r="U207" s="32" t="s">
        <v>1021</v>
      </c>
    </row>
    <row r="208" spans="1:21" s="17" customFormat="1" x14ac:dyDescent="0.3">
      <c r="A208" s="31" t="s">
        <v>278</v>
      </c>
      <c r="B208" s="17" t="s">
        <v>294</v>
      </c>
      <c r="C208" s="17" t="s">
        <v>295</v>
      </c>
      <c r="D208" s="17" t="s">
        <v>14</v>
      </c>
      <c r="E208" s="17">
        <v>23</v>
      </c>
      <c r="F208" s="17">
        <v>5</v>
      </c>
      <c r="G208" s="17">
        <v>17</v>
      </c>
      <c r="H208" s="17">
        <v>31</v>
      </c>
      <c r="I208" s="17">
        <v>60605</v>
      </c>
      <c r="K208" s="32" t="s">
        <v>19</v>
      </c>
      <c r="L208" s="32" t="s">
        <v>19</v>
      </c>
      <c r="M208" s="32" t="s">
        <v>1020</v>
      </c>
      <c r="N208" s="32" t="s">
        <v>19</v>
      </c>
      <c r="O208" s="32" t="s">
        <v>19</v>
      </c>
      <c r="P208" s="32" t="s">
        <v>19</v>
      </c>
      <c r="Q208" s="32" t="s">
        <v>1019</v>
      </c>
      <c r="R208" s="32" t="s">
        <v>19</v>
      </c>
      <c r="S208" s="32" t="s">
        <v>1022</v>
      </c>
      <c r="T208" s="32" t="s">
        <v>19</v>
      </c>
      <c r="U208" s="32" t="s">
        <v>1021</v>
      </c>
    </row>
    <row r="209" spans="1:21" s="17" customFormat="1" x14ac:dyDescent="0.3">
      <c r="A209" s="31" t="s">
        <v>278</v>
      </c>
      <c r="B209" s="17" t="s">
        <v>325</v>
      </c>
      <c r="C209" s="17" t="s">
        <v>326</v>
      </c>
      <c r="D209" s="17" t="s">
        <v>14</v>
      </c>
      <c r="E209" s="17">
        <v>17</v>
      </c>
      <c r="F209" s="17">
        <v>23</v>
      </c>
      <c r="G209" s="17">
        <v>31</v>
      </c>
      <c r="H209" s="17">
        <v>5</v>
      </c>
      <c r="I209" s="17">
        <v>60605</v>
      </c>
      <c r="K209" s="32" t="s">
        <v>19</v>
      </c>
      <c r="L209" s="32" t="s">
        <v>19</v>
      </c>
      <c r="M209" s="32" t="s">
        <v>1020</v>
      </c>
      <c r="N209" s="32" t="s">
        <v>19</v>
      </c>
      <c r="O209" s="32" t="s">
        <v>19</v>
      </c>
      <c r="P209" s="32" t="s">
        <v>19</v>
      </c>
      <c r="Q209" s="32" t="s">
        <v>1019</v>
      </c>
      <c r="R209" s="32" t="s">
        <v>19</v>
      </c>
      <c r="S209" s="32" t="s">
        <v>1022</v>
      </c>
      <c r="T209" s="32" t="s">
        <v>19</v>
      </c>
      <c r="U209" s="32" t="s">
        <v>1021</v>
      </c>
    </row>
    <row r="210" spans="1:21" s="17" customFormat="1" x14ac:dyDescent="0.3">
      <c r="A210" s="31" t="s">
        <v>214</v>
      </c>
      <c r="B210" s="17" t="s">
        <v>188</v>
      </c>
      <c r="C210" s="17" t="s">
        <v>237</v>
      </c>
      <c r="D210" s="17" t="s">
        <v>14</v>
      </c>
      <c r="E210" s="17">
        <v>23</v>
      </c>
      <c r="F210" s="17">
        <v>31</v>
      </c>
      <c r="G210" s="17">
        <v>29</v>
      </c>
      <c r="H210" s="17">
        <v>3</v>
      </c>
      <c r="I210" s="17">
        <v>62031</v>
      </c>
      <c r="K210" s="32" t="s">
        <v>19</v>
      </c>
      <c r="L210" s="32" t="s">
        <v>1019</v>
      </c>
      <c r="M210" s="32" t="s">
        <v>19</v>
      </c>
      <c r="N210" s="32" t="s">
        <v>19</v>
      </c>
      <c r="O210" s="32" t="s">
        <v>19</v>
      </c>
      <c r="P210" s="32" t="s">
        <v>19</v>
      </c>
      <c r="Q210" s="32" t="s">
        <v>19</v>
      </c>
      <c r="R210" s="32" t="s">
        <v>19</v>
      </c>
      <c r="S210" s="32" t="s">
        <v>1020</v>
      </c>
      <c r="T210" s="32" t="s">
        <v>1021</v>
      </c>
      <c r="U210" s="32" t="s">
        <v>1022</v>
      </c>
    </row>
    <row r="211" spans="1:21" s="17" customFormat="1" x14ac:dyDescent="0.3">
      <c r="A211" s="31" t="s">
        <v>346</v>
      </c>
      <c r="B211" s="17" t="s">
        <v>377</v>
      </c>
      <c r="C211" s="17" t="s">
        <v>378</v>
      </c>
      <c r="D211" s="17" t="s">
        <v>14</v>
      </c>
      <c r="E211" s="17">
        <v>31</v>
      </c>
      <c r="F211" s="17">
        <v>23</v>
      </c>
      <c r="G211" s="17">
        <v>3</v>
      </c>
      <c r="H211" s="17">
        <v>29</v>
      </c>
      <c r="I211" s="17">
        <v>62031</v>
      </c>
      <c r="K211" s="32" t="s">
        <v>19</v>
      </c>
      <c r="L211" s="32" t="s">
        <v>1019</v>
      </c>
      <c r="M211" s="32" t="s">
        <v>19</v>
      </c>
      <c r="N211" s="32" t="s">
        <v>19</v>
      </c>
      <c r="O211" s="32" t="s">
        <v>19</v>
      </c>
      <c r="P211" s="32" t="s">
        <v>19</v>
      </c>
      <c r="Q211" s="32" t="s">
        <v>19</v>
      </c>
      <c r="R211" s="32" t="s">
        <v>19</v>
      </c>
      <c r="S211" s="32" t="s">
        <v>1020</v>
      </c>
      <c r="T211" s="32" t="s">
        <v>1021</v>
      </c>
      <c r="U211" s="32" t="s">
        <v>1022</v>
      </c>
    </row>
    <row r="212" spans="1:21" s="17" customFormat="1" x14ac:dyDescent="0.3">
      <c r="A212" s="31" t="s">
        <v>214</v>
      </c>
      <c r="B212" s="17" t="s">
        <v>265</v>
      </c>
      <c r="C212" s="17" t="s">
        <v>231</v>
      </c>
      <c r="D212" s="17" t="s">
        <v>14</v>
      </c>
      <c r="E212" s="17">
        <v>17</v>
      </c>
      <c r="F212" s="17">
        <v>7</v>
      </c>
      <c r="G212" s="17">
        <v>29</v>
      </c>
      <c r="H212" s="17">
        <v>19</v>
      </c>
      <c r="I212" s="17">
        <v>65569</v>
      </c>
      <c r="K212" s="32" t="s">
        <v>19</v>
      </c>
      <c r="L212" s="32" t="s">
        <v>19</v>
      </c>
      <c r="M212" s="32" t="s">
        <v>1021</v>
      </c>
      <c r="N212" s="32" t="s">
        <v>1019</v>
      </c>
      <c r="O212" s="32" t="s">
        <v>19</v>
      </c>
      <c r="P212" s="32" t="s">
        <v>19</v>
      </c>
      <c r="Q212" s="32" t="s">
        <v>1020</v>
      </c>
      <c r="R212" s="32"/>
      <c r="S212" s="32" t="s">
        <v>19</v>
      </c>
      <c r="T212" s="32" t="s">
        <v>1022</v>
      </c>
      <c r="U212" s="32" t="s">
        <v>19</v>
      </c>
    </row>
    <row r="213" spans="1:21" s="17" customFormat="1" x14ac:dyDescent="0.3">
      <c r="A213" s="31" t="s">
        <v>278</v>
      </c>
      <c r="B213" s="17" t="s">
        <v>321</v>
      </c>
      <c r="C213" s="17" t="s">
        <v>322</v>
      </c>
      <c r="D213" s="17" t="s">
        <v>14</v>
      </c>
      <c r="E213" s="17">
        <v>5</v>
      </c>
      <c r="F213" s="17">
        <v>31</v>
      </c>
      <c r="G213" s="17">
        <v>19</v>
      </c>
      <c r="H213" s="17">
        <v>23</v>
      </c>
      <c r="I213" s="17">
        <v>67735</v>
      </c>
      <c r="K213" s="32" t="s">
        <v>19</v>
      </c>
      <c r="L213" s="32" t="s">
        <v>19</v>
      </c>
      <c r="M213" s="32" t="s">
        <v>1022</v>
      </c>
      <c r="N213" s="32" t="s">
        <v>19</v>
      </c>
      <c r="O213" s="32" t="s">
        <v>19</v>
      </c>
      <c r="P213" s="32" t="s">
        <v>19</v>
      </c>
      <c r="Q213" s="32" t="s">
        <v>19</v>
      </c>
      <c r="R213" s="32" t="s">
        <v>1019</v>
      </c>
      <c r="S213" s="32" t="s">
        <v>1021</v>
      </c>
      <c r="T213" s="32" t="s">
        <v>19</v>
      </c>
      <c r="U213" s="32" t="s">
        <v>1020</v>
      </c>
    </row>
    <row r="214" spans="1:21" s="17" customFormat="1" x14ac:dyDescent="0.3">
      <c r="A214" s="31" t="s">
        <v>392</v>
      </c>
      <c r="B214" s="17" t="s">
        <v>411</v>
      </c>
      <c r="C214" s="17" t="s">
        <v>412</v>
      </c>
      <c r="D214" s="17" t="s">
        <v>14</v>
      </c>
      <c r="E214" s="17">
        <v>17</v>
      </c>
      <c r="F214" s="17">
        <v>19</v>
      </c>
      <c r="G214" s="17">
        <v>7</v>
      </c>
      <c r="H214" s="17">
        <v>31</v>
      </c>
      <c r="I214" s="17">
        <v>70091</v>
      </c>
      <c r="K214" s="32" t="s">
        <v>19</v>
      </c>
      <c r="L214" s="32" t="s">
        <v>19</v>
      </c>
      <c r="M214" s="32" t="s">
        <v>19</v>
      </c>
      <c r="N214" s="32" t="s">
        <v>1019</v>
      </c>
      <c r="O214" s="32" t="s">
        <v>19</v>
      </c>
      <c r="P214" s="32" t="s">
        <v>19</v>
      </c>
      <c r="Q214" s="32" t="s">
        <v>1020</v>
      </c>
      <c r="R214" s="32" t="s">
        <v>1021</v>
      </c>
      <c r="S214" s="32" t="s">
        <v>19</v>
      </c>
      <c r="T214" s="32" t="s">
        <v>19</v>
      </c>
      <c r="U214" s="32" t="s">
        <v>1022</v>
      </c>
    </row>
    <row r="215" spans="1:21" s="17" customFormat="1" x14ac:dyDescent="0.3">
      <c r="A215" s="31" t="s">
        <v>607</v>
      </c>
      <c r="B215" s="17" t="s">
        <v>613</v>
      </c>
      <c r="C215" s="17" t="s">
        <v>614</v>
      </c>
      <c r="D215" s="17" t="s">
        <v>14</v>
      </c>
      <c r="E215" s="17">
        <v>19</v>
      </c>
      <c r="F215" s="17">
        <v>17</v>
      </c>
      <c r="G215" s="17">
        <v>11</v>
      </c>
      <c r="H215" s="17">
        <v>23</v>
      </c>
      <c r="I215" s="17">
        <v>81719</v>
      </c>
      <c r="K215" s="32" t="s">
        <v>19</v>
      </c>
      <c r="L215" s="32" t="s">
        <v>19</v>
      </c>
      <c r="M215" s="32" t="s">
        <v>19</v>
      </c>
      <c r="N215" s="32"/>
      <c r="O215" s="32" t="s">
        <v>1019</v>
      </c>
      <c r="P215" s="32" t="s">
        <v>19</v>
      </c>
      <c r="Q215" s="32" t="s">
        <v>1020</v>
      </c>
      <c r="R215" s="32" t="s">
        <v>1021</v>
      </c>
      <c r="S215" s="32" t="s">
        <v>1022</v>
      </c>
      <c r="T215" s="32" t="s">
        <v>19</v>
      </c>
      <c r="U215" s="32" t="s">
        <v>19</v>
      </c>
    </row>
    <row r="216" spans="1:21" s="17" customFormat="1" x14ac:dyDescent="0.3">
      <c r="A216" s="31" t="s">
        <v>451</v>
      </c>
      <c r="B216" s="17" t="s">
        <v>494</v>
      </c>
      <c r="C216" s="17" t="s">
        <v>495</v>
      </c>
      <c r="D216" s="17" t="s">
        <v>14</v>
      </c>
      <c r="E216" s="17">
        <v>17</v>
      </c>
      <c r="F216" s="17">
        <v>19</v>
      </c>
      <c r="G216" s="17">
        <v>23</v>
      </c>
      <c r="H216" s="17">
        <v>11</v>
      </c>
      <c r="I216" s="17">
        <v>81719</v>
      </c>
      <c r="K216" s="32" t="s">
        <v>19</v>
      </c>
      <c r="L216" s="32" t="s">
        <v>19</v>
      </c>
      <c r="M216" s="32" t="s">
        <v>19</v>
      </c>
      <c r="N216" s="32" t="s">
        <v>19</v>
      </c>
      <c r="O216" s="32" t="s">
        <v>1019</v>
      </c>
      <c r="P216" s="32" t="s">
        <v>19</v>
      </c>
      <c r="Q216" s="32" t="s">
        <v>1020</v>
      </c>
      <c r="R216" s="32" t="s">
        <v>1021</v>
      </c>
      <c r="S216" s="32" t="s">
        <v>1022</v>
      </c>
      <c r="T216" s="32" t="s">
        <v>19</v>
      </c>
      <c r="U216" s="32" t="s">
        <v>19</v>
      </c>
    </row>
    <row r="217" spans="1:21" s="17" customFormat="1" x14ac:dyDescent="0.3">
      <c r="A217" s="31" t="s">
        <v>502</v>
      </c>
      <c r="B217" s="17" t="s">
        <v>541</v>
      </c>
      <c r="C217" s="17" t="s">
        <v>542</v>
      </c>
      <c r="D217" s="17" t="s">
        <v>14</v>
      </c>
      <c r="E217" s="17">
        <v>17</v>
      </c>
      <c r="F217" s="17">
        <v>23</v>
      </c>
      <c r="G217" s="17">
        <v>19</v>
      </c>
      <c r="H217" s="17">
        <v>11</v>
      </c>
      <c r="I217" s="17">
        <v>81719</v>
      </c>
      <c r="K217" s="32" t="s">
        <v>19</v>
      </c>
      <c r="L217" s="32" t="s">
        <v>19</v>
      </c>
      <c r="M217" s="32" t="s">
        <v>19</v>
      </c>
      <c r="N217" s="32" t="s">
        <v>19</v>
      </c>
      <c r="O217" s="32" t="s">
        <v>1019</v>
      </c>
      <c r="P217" s="32" t="s">
        <v>19</v>
      </c>
      <c r="Q217" s="32" t="s">
        <v>1020</v>
      </c>
      <c r="R217" s="32" t="s">
        <v>1021</v>
      </c>
      <c r="S217" s="32" t="s">
        <v>1022</v>
      </c>
      <c r="T217" s="32" t="s">
        <v>19</v>
      </c>
      <c r="U217" s="32" t="s">
        <v>19</v>
      </c>
    </row>
    <row r="218" spans="1:21" s="17" customFormat="1" x14ac:dyDescent="0.3">
      <c r="A218" s="31" t="s">
        <v>11</v>
      </c>
      <c r="B218" s="17" t="s">
        <v>84</v>
      </c>
      <c r="C218" s="17" t="s">
        <v>85</v>
      </c>
      <c r="D218" s="17" t="s">
        <v>14</v>
      </c>
      <c r="E218" s="17">
        <v>17</v>
      </c>
      <c r="F218" s="17">
        <v>23</v>
      </c>
      <c r="G218" s="17">
        <v>19</v>
      </c>
      <c r="H218" s="17">
        <v>11</v>
      </c>
      <c r="I218" s="17">
        <v>81719</v>
      </c>
      <c r="K218" s="32" t="s">
        <v>19</v>
      </c>
      <c r="L218" s="32" t="s">
        <v>19</v>
      </c>
      <c r="M218" s="32" t="s">
        <v>19</v>
      </c>
      <c r="N218" s="32" t="s">
        <v>19</v>
      </c>
      <c r="O218" s="32" t="s">
        <v>1019</v>
      </c>
      <c r="P218" s="32" t="s">
        <v>19</v>
      </c>
      <c r="Q218" s="32" t="s">
        <v>1020</v>
      </c>
      <c r="R218" s="32" t="s">
        <v>1021</v>
      </c>
      <c r="S218" s="32" t="s">
        <v>1022</v>
      </c>
      <c r="T218" s="32" t="s">
        <v>19</v>
      </c>
      <c r="U218" s="32" t="s">
        <v>19</v>
      </c>
    </row>
    <row r="219" spans="1:21" s="17" customFormat="1" x14ac:dyDescent="0.3">
      <c r="A219" s="31" t="s">
        <v>11</v>
      </c>
      <c r="B219" s="17" t="s">
        <v>12</v>
      </c>
      <c r="C219" s="17" t="s">
        <v>13</v>
      </c>
      <c r="D219" s="17" t="s">
        <v>14</v>
      </c>
      <c r="E219" s="17">
        <v>17</v>
      </c>
      <c r="F219" s="17">
        <v>23</v>
      </c>
      <c r="G219" s="17">
        <v>7</v>
      </c>
      <c r="H219" s="17">
        <v>31</v>
      </c>
      <c r="I219" s="17">
        <v>84847</v>
      </c>
      <c r="K219" s="32" t="s">
        <v>19</v>
      </c>
      <c r="L219" s="32" t="s">
        <v>19</v>
      </c>
      <c r="M219" s="32" t="s">
        <v>19</v>
      </c>
      <c r="N219" s="32" t="s">
        <v>1021</v>
      </c>
      <c r="O219" s="32" t="s">
        <v>19</v>
      </c>
      <c r="P219" s="32"/>
      <c r="Q219" s="32" t="s">
        <v>1022</v>
      </c>
      <c r="R219" s="32" t="s">
        <v>19</v>
      </c>
      <c r="S219" s="32" t="s">
        <v>1020</v>
      </c>
      <c r="T219" s="32" t="s">
        <v>19</v>
      </c>
      <c r="U219" s="32" t="s">
        <v>1019</v>
      </c>
    </row>
    <row r="220" spans="1:21" s="17" customFormat="1" x14ac:dyDescent="0.3">
      <c r="A220" s="31" t="s">
        <v>278</v>
      </c>
      <c r="B220" s="17" t="s">
        <v>290</v>
      </c>
      <c r="C220" s="17" t="s">
        <v>291</v>
      </c>
      <c r="D220" s="17" t="s">
        <v>14</v>
      </c>
      <c r="E220" s="17">
        <v>31</v>
      </c>
      <c r="F220" s="17">
        <v>23</v>
      </c>
      <c r="G220" s="17">
        <v>17</v>
      </c>
      <c r="H220" s="17">
        <v>7</v>
      </c>
      <c r="I220" s="17">
        <v>84847</v>
      </c>
      <c r="K220" s="32" t="s">
        <v>19</v>
      </c>
      <c r="L220" s="32" t="s">
        <v>19</v>
      </c>
      <c r="M220" s="32" t="s">
        <v>19</v>
      </c>
      <c r="N220" s="32" t="s">
        <v>1021</v>
      </c>
      <c r="O220" s="32" t="s">
        <v>19</v>
      </c>
      <c r="P220" s="32" t="s">
        <v>19</v>
      </c>
      <c r="Q220" s="32" t="s">
        <v>1022</v>
      </c>
      <c r="R220" s="32" t="s">
        <v>19</v>
      </c>
      <c r="S220" s="32" t="s">
        <v>1020</v>
      </c>
      <c r="T220" s="32" t="s">
        <v>19</v>
      </c>
      <c r="U220" s="32" t="s">
        <v>1019</v>
      </c>
    </row>
    <row r="221" spans="1:21" s="17" customFormat="1" x14ac:dyDescent="0.3">
      <c r="A221" s="31" t="s">
        <v>150</v>
      </c>
      <c r="B221" s="17" t="s">
        <v>169</v>
      </c>
      <c r="C221" s="17" t="s">
        <v>170</v>
      </c>
      <c r="D221" s="17" t="s">
        <v>14</v>
      </c>
      <c r="E221" s="17">
        <v>17</v>
      </c>
      <c r="F221" s="17">
        <v>23</v>
      </c>
      <c r="G221" s="17">
        <v>31</v>
      </c>
      <c r="H221" s="17">
        <v>7</v>
      </c>
      <c r="I221" s="17">
        <v>84847</v>
      </c>
      <c r="K221" s="32" t="s">
        <v>19</v>
      </c>
      <c r="L221" s="32"/>
      <c r="M221" s="32" t="s">
        <v>19</v>
      </c>
      <c r="N221" s="32" t="s">
        <v>1021</v>
      </c>
      <c r="O221" s="32" t="s">
        <v>19</v>
      </c>
      <c r="P221" s="32" t="s">
        <v>19</v>
      </c>
      <c r="Q221" s="32" t="s">
        <v>1022</v>
      </c>
      <c r="R221" s="32" t="s">
        <v>19</v>
      </c>
      <c r="S221" s="32" t="s">
        <v>1020</v>
      </c>
      <c r="T221" s="32" t="s">
        <v>19</v>
      </c>
      <c r="U221" s="32" t="s">
        <v>1019</v>
      </c>
    </row>
    <row r="222" spans="1:21" s="17" customFormat="1" x14ac:dyDescent="0.3">
      <c r="A222" s="31" t="s">
        <v>553</v>
      </c>
      <c r="B222" s="17" t="s">
        <v>565</v>
      </c>
      <c r="C222" s="17" t="s">
        <v>57</v>
      </c>
      <c r="D222" s="17" t="s">
        <v>14</v>
      </c>
      <c r="E222" s="17">
        <v>17</v>
      </c>
      <c r="F222" s="17">
        <v>31</v>
      </c>
      <c r="G222" s="17">
        <v>7</v>
      </c>
      <c r="H222" s="17">
        <v>23</v>
      </c>
      <c r="I222" s="17">
        <v>84847</v>
      </c>
      <c r="K222" s="32" t="s">
        <v>19</v>
      </c>
      <c r="L222" s="32" t="s">
        <v>19</v>
      </c>
      <c r="M222" s="32" t="s">
        <v>19</v>
      </c>
      <c r="N222" s="32" t="s">
        <v>1021</v>
      </c>
      <c r="O222" s="32" t="s">
        <v>19</v>
      </c>
      <c r="P222" s="32" t="s">
        <v>19</v>
      </c>
      <c r="Q222" s="32" t="s">
        <v>1022</v>
      </c>
      <c r="R222" s="32" t="s">
        <v>19</v>
      </c>
      <c r="S222" s="32" t="s">
        <v>1020</v>
      </c>
      <c r="T222" s="32" t="s">
        <v>19</v>
      </c>
      <c r="U222" s="32" t="s">
        <v>1019</v>
      </c>
    </row>
    <row r="223" spans="1:21" s="17" customFormat="1" x14ac:dyDescent="0.3">
      <c r="A223" s="31" t="s">
        <v>502</v>
      </c>
      <c r="B223" s="17" t="s">
        <v>512</v>
      </c>
      <c r="C223" s="17" t="s">
        <v>243</v>
      </c>
      <c r="D223" s="17" t="s">
        <v>14</v>
      </c>
      <c r="E223" s="17">
        <v>17</v>
      </c>
      <c r="F223" s="17">
        <v>23</v>
      </c>
      <c r="G223" s="17">
        <v>31</v>
      </c>
      <c r="H223" s="17">
        <v>7</v>
      </c>
      <c r="I223" s="17">
        <v>84847</v>
      </c>
      <c r="K223" s="32" t="s">
        <v>19</v>
      </c>
      <c r="L223" s="32" t="s">
        <v>19</v>
      </c>
      <c r="M223" s="32" t="s">
        <v>19</v>
      </c>
      <c r="N223" s="32" t="s">
        <v>1021</v>
      </c>
      <c r="O223" s="32" t="s">
        <v>19</v>
      </c>
      <c r="P223" s="32" t="s">
        <v>19</v>
      </c>
      <c r="Q223" s="32" t="s">
        <v>1022</v>
      </c>
      <c r="R223" s="32" t="s">
        <v>19</v>
      </c>
      <c r="S223" s="32" t="s">
        <v>1020</v>
      </c>
      <c r="T223" s="32" t="s">
        <v>19</v>
      </c>
      <c r="U223" s="32" t="s">
        <v>1019</v>
      </c>
    </row>
    <row r="224" spans="1:21" s="17" customFormat="1" x14ac:dyDescent="0.3">
      <c r="A224" s="31" t="s">
        <v>150</v>
      </c>
      <c r="B224" s="17" t="s">
        <v>188</v>
      </c>
      <c r="C224" s="17" t="s">
        <v>189</v>
      </c>
      <c r="D224" s="17" t="s">
        <v>14</v>
      </c>
      <c r="E224" s="17">
        <v>23</v>
      </c>
      <c r="F224" s="17">
        <v>17</v>
      </c>
      <c r="G224" s="17">
        <v>31</v>
      </c>
      <c r="H224" s="17">
        <v>7</v>
      </c>
      <c r="I224" s="17">
        <v>84847</v>
      </c>
      <c r="K224" s="32" t="s">
        <v>19</v>
      </c>
      <c r="L224" s="32" t="s">
        <v>19</v>
      </c>
      <c r="M224" s="32" t="s">
        <v>19</v>
      </c>
      <c r="N224" s="32" t="s">
        <v>1021</v>
      </c>
      <c r="O224" s="32" t="s">
        <v>19</v>
      </c>
      <c r="P224" s="32" t="s">
        <v>19</v>
      </c>
      <c r="Q224" s="32" t="s">
        <v>1022</v>
      </c>
      <c r="R224" s="32" t="s">
        <v>19</v>
      </c>
      <c r="S224" s="32" t="s">
        <v>1020</v>
      </c>
      <c r="T224" s="32" t="s">
        <v>19</v>
      </c>
      <c r="U224" s="32" t="s">
        <v>1019</v>
      </c>
    </row>
    <row r="225" spans="1:21" s="17" customFormat="1" x14ac:dyDescent="0.3">
      <c r="A225" s="31" t="s">
        <v>553</v>
      </c>
      <c r="B225" s="17" t="s">
        <v>570</v>
      </c>
      <c r="C225" s="17" t="s">
        <v>571</v>
      </c>
      <c r="D225" s="17" t="s">
        <v>14</v>
      </c>
      <c r="E225" s="17">
        <v>31</v>
      </c>
      <c r="F225" s="17">
        <v>23</v>
      </c>
      <c r="G225" s="17">
        <v>17</v>
      </c>
      <c r="H225" s="17">
        <v>7</v>
      </c>
      <c r="I225" s="17">
        <v>84847</v>
      </c>
      <c r="K225" s="32" t="s">
        <v>19</v>
      </c>
      <c r="L225" s="32" t="s">
        <v>19</v>
      </c>
      <c r="M225" s="32" t="s">
        <v>19</v>
      </c>
      <c r="N225" s="32" t="s">
        <v>1021</v>
      </c>
      <c r="O225" s="32" t="s">
        <v>19</v>
      </c>
      <c r="P225" s="32" t="s">
        <v>19</v>
      </c>
      <c r="Q225" s="32" t="s">
        <v>1022</v>
      </c>
      <c r="R225" s="32" t="s">
        <v>19</v>
      </c>
      <c r="S225" s="32" t="s">
        <v>1020</v>
      </c>
      <c r="T225" s="32" t="s">
        <v>19</v>
      </c>
      <c r="U225" s="32" t="s">
        <v>1019</v>
      </c>
    </row>
    <row r="226" spans="1:21" s="17" customFormat="1" x14ac:dyDescent="0.3">
      <c r="A226" s="31" t="s">
        <v>346</v>
      </c>
      <c r="B226" s="17" t="s">
        <v>362</v>
      </c>
      <c r="C226" s="17" t="s">
        <v>363</v>
      </c>
      <c r="D226" s="17" t="s">
        <v>14</v>
      </c>
      <c r="E226" s="17">
        <v>17</v>
      </c>
      <c r="F226" s="17">
        <v>23</v>
      </c>
      <c r="G226" s="17">
        <v>31</v>
      </c>
      <c r="H226" s="17">
        <v>7</v>
      </c>
      <c r="I226" s="17">
        <v>84847</v>
      </c>
      <c r="K226" s="32" t="s">
        <v>19</v>
      </c>
      <c r="L226" s="32" t="s">
        <v>19</v>
      </c>
      <c r="M226" s="32" t="s">
        <v>19</v>
      </c>
      <c r="N226" s="32" t="s">
        <v>1021</v>
      </c>
      <c r="O226" s="32" t="s">
        <v>19</v>
      </c>
      <c r="P226" s="32" t="s">
        <v>19</v>
      </c>
      <c r="Q226" s="32" t="s">
        <v>1022</v>
      </c>
      <c r="R226" s="32" t="s">
        <v>19</v>
      </c>
      <c r="S226" s="32" t="s">
        <v>1020</v>
      </c>
      <c r="T226" s="32" t="s">
        <v>19</v>
      </c>
      <c r="U226" s="32" t="s">
        <v>1019</v>
      </c>
    </row>
    <row r="227" spans="1:21" s="17" customFormat="1" x14ac:dyDescent="0.3">
      <c r="A227" s="31" t="s">
        <v>502</v>
      </c>
      <c r="B227" s="17" t="s">
        <v>524</v>
      </c>
      <c r="C227" s="17" t="s">
        <v>231</v>
      </c>
      <c r="D227" s="17" t="s">
        <v>14</v>
      </c>
      <c r="E227" s="17">
        <v>23</v>
      </c>
      <c r="F227" s="17">
        <v>31</v>
      </c>
      <c r="G227" s="17">
        <v>17</v>
      </c>
      <c r="H227" s="17">
        <v>7</v>
      </c>
      <c r="I227" s="17">
        <v>84847</v>
      </c>
      <c r="K227" s="32" t="s">
        <v>19</v>
      </c>
      <c r="L227" s="32" t="s">
        <v>19</v>
      </c>
      <c r="M227" s="32" t="s">
        <v>19</v>
      </c>
      <c r="N227" s="32" t="s">
        <v>1021</v>
      </c>
      <c r="O227" s="32" t="s">
        <v>19</v>
      </c>
      <c r="P227" s="32" t="s">
        <v>19</v>
      </c>
      <c r="Q227" s="32" t="s">
        <v>1022</v>
      </c>
      <c r="R227" s="32" t="s">
        <v>19</v>
      </c>
      <c r="S227" s="32" t="s">
        <v>1020</v>
      </c>
      <c r="T227" s="32" t="s">
        <v>19</v>
      </c>
      <c r="U227" s="32" t="s">
        <v>1019</v>
      </c>
    </row>
    <row r="228" spans="1:21" s="17" customFormat="1" x14ac:dyDescent="0.3">
      <c r="A228" s="31" t="s">
        <v>150</v>
      </c>
      <c r="B228" s="17" t="s">
        <v>127</v>
      </c>
      <c r="C228" s="17" t="s">
        <v>201</v>
      </c>
      <c r="D228" s="17" t="s">
        <v>14</v>
      </c>
      <c r="E228" s="17">
        <v>17</v>
      </c>
      <c r="F228" s="17">
        <v>23</v>
      </c>
      <c r="G228" s="17">
        <v>31</v>
      </c>
      <c r="H228" s="17">
        <v>7</v>
      </c>
      <c r="I228" s="17">
        <v>84847</v>
      </c>
      <c r="K228" s="32" t="s">
        <v>19</v>
      </c>
      <c r="L228" s="32" t="s">
        <v>19</v>
      </c>
      <c r="M228" s="32" t="s">
        <v>19</v>
      </c>
      <c r="N228" s="32" t="s">
        <v>1021</v>
      </c>
      <c r="O228" s="32" t="s">
        <v>19</v>
      </c>
      <c r="P228" s="32" t="s">
        <v>19</v>
      </c>
      <c r="Q228" s="32" t="s">
        <v>1022</v>
      </c>
      <c r="R228" s="32" t="s">
        <v>19</v>
      </c>
      <c r="S228" s="32" t="s">
        <v>1020</v>
      </c>
      <c r="T228" s="32" t="s">
        <v>19</v>
      </c>
      <c r="U228" s="32" t="s">
        <v>1019</v>
      </c>
    </row>
    <row r="229" spans="1:21" s="17" customFormat="1" x14ac:dyDescent="0.3">
      <c r="A229" s="31" t="s">
        <v>451</v>
      </c>
      <c r="B229" s="17" t="s">
        <v>482</v>
      </c>
      <c r="C229" s="17" t="s">
        <v>99</v>
      </c>
      <c r="D229" s="17" t="s">
        <v>14</v>
      </c>
      <c r="E229" s="17">
        <v>17</v>
      </c>
      <c r="F229" s="17">
        <v>23</v>
      </c>
      <c r="G229" s="17">
        <v>31</v>
      </c>
      <c r="H229" s="17">
        <v>7</v>
      </c>
      <c r="I229" s="17">
        <v>84847</v>
      </c>
      <c r="K229" s="32" t="s">
        <v>19</v>
      </c>
      <c r="L229" s="32" t="s">
        <v>19</v>
      </c>
      <c r="M229" s="32" t="s">
        <v>19</v>
      </c>
      <c r="N229" s="32" t="s">
        <v>1021</v>
      </c>
      <c r="O229" s="32" t="s">
        <v>19</v>
      </c>
      <c r="P229" s="32" t="s">
        <v>19</v>
      </c>
      <c r="Q229" s="32" t="s">
        <v>1022</v>
      </c>
      <c r="R229" s="32" t="s">
        <v>19</v>
      </c>
      <c r="S229" s="32" t="s">
        <v>1020</v>
      </c>
      <c r="T229" s="32" t="s">
        <v>19</v>
      </c>
      <c r="U229" s="32" t="s">
        <v>1019</v>
      </c>
    </row>
    <row r="230" spans="1:21" s="17" customFormat="1" x14ac:dyDescent="0.3">
      <c r="A230" s="31" t="s">
        <v>451</v>
      </c>
      <c r="B230" s="17" t="s">
        <v>488</v>
      </c>
      <c r="C230" s="17" t="s">
        <v>489</v>
      </c>
      <c r="D230" s="17" t="s">
        <v>14</v>
      </c>
      <c r="E230" s="17">
        <v>17</v>
      </c>
      <c r="F230" s="17">
        <v>23</v>
      </c>
      <c r="G230" s="17">
        <v>31</v>
      </c>
      <c r="H230" s="17">
        <v>7</v>
      </c>
      <c r="I230" s="17">
        <v>84847</v>
      </c>
      <c r="K230" s="32" t="s">
        <v>19</v>
      </c>
      <c r="L230" s="32" t="s">
        <v>19</v>
      </c>
      <c r="M230" s="32" t="s">
        <v>19</v>
      </c>
      <c r="N230" s="32" t="s">
        <v>1021</v>
      </c>
      <c r="O230" s="32" t="s">
        <v>19</v>
      </c>
      <c r="P230" s="32" t="s">
        <v>19</v>
      </c>
      <c r="Q230" s="32" t="s">
        <v>1022</v>
      </c>
      <c r="R230" s="32" t="s">
        <v>19</v>
      </c>
      <c r="S230" s="32" t="s">
        <v>1020</v>
      </c>
      <c r="T230" s="32" t="s">
        <v>19</v>
      </c>
      <c r="U230" s="32" t="s">
        <v>1019</v>
      </c>
    </row>
    <row r="231" spans="1:21" s="17" customFormat="1" x14ac:dyDescent="0.3">
      <c r="A231" s="31" t="s">
        <v>502</v>
      </c>
      <c r="B231" s="17" t="s">
        <v>535</v>
      </c>
      <c r="C231" s="17" t="s">
        <v>536</v>
      </c>
      <c r="D231" s="17" t="s">
        <v>14</v>
      </c>
      <c r="E231" s="17">
        <v>17</v>
      </c>
      <c r="F231" s="17">
        <v>23</v>
      </c>
      <c r="G231" s="17">
        <v>31</v>
      </c>
      <c r="H231" s="17">
        <v>7</v>
      </c>
      <c r="I231" s="17">
        <v>84847</v>
      </c>
      <c r="K231" s="32" t="s">
        <v>19</v>
      </c>
      <c r="L231" s="32" t="s">
        <v>19</v>
      </c>
      <c r="M231" s="32" t="s">
        <v>19</v>
      </c>
      <c r="N231" s="32" t="s">
        <v>1021</v>
      </c>
      <c r="O231" s="32" t="s">
        <v>19</v>
      </c>
      <c r="P231" s="32" t="s">
        <v>19</v>
      </c>
      <c r="Q231" s="32" t="s">
        <v>1022</v>
      </c>
      <c r="R231" s="32" t="s">
        <v>19</v>
      </c>
      <c r="S231" s="32" t="s">
        <v>1020</v>
      </c>
      <c r="T231" s="32" t="s">
        <v>19</v>
      </c>
      <c r="U231" s="32" t="s">
        <v>1019</v>
      </c>
    </row>
    <row r="232" spans="1:21" s="17" customFormat="1" x14ac:dyDescent="0.3">
      <c r="A232" s="31" t="s">
        <v>346</v>
      </c>
      <c r="B232" s="17" t="s">
        <v>387</v>
      </c>
      <c r="C232" s="17" t="s">
        <v>131</v>
      </c>
      <c r="D232" s="17" t="s">
        <v>14</v>
      </c>
      <c r="E232" s="17">
        <v>17</v>
      </c>
      <c r="F232" s="17">
        <v>31</v>
      </c>
      <c r="G232" s="17">
        <v>7</v>
      </c>
      <c r="H232" s="17">
        <v>23</v>
      </c>
      <c r="I232" s="17">
        <v>84847</v>
      </c>
      <c r="K232" s="32" t="s">
        <v>19</v>
      </c>
      <c r="L232" s="32" t="s">
        <v>19</v>
      </c>
      <c r="M232" s="32" t="s">
        <v>19</v>
      </c>
      <c r="N232" s="32" t="s">
        <v>1021</v>
      </c>
      <c r="O232" s="32" t="s">
        <v>19</v>
      </c>
      <c r="P232" s="32" t="s">
        <v>19</v>
      </c>
      <c r="Q232" s="32" t="s">
        <v>1022</v>
      </c>
      <c r="R232" s="32" t="s">
        <v>19</v>
      </c>
      <c r="S232" s="32" t="s">
        <v>1020</v>
      </c>
      <c r="T232" s="32" t="s">
        <v>19</v>
      </c>
      <c r="U232" s="32" t="s">
        <v>1019</v>
      </c>
    </row>
    <row r="233" spans="1:21" s="17" customFormat="1" x14ac:dyDescent="0.3">
      <c r="A233" s="31" t="s">
        <v>607</v>
      </c>
      <c r="B233" s="17" t="s">
        <v>608</v>
      </c>
      <c r="C233" s="17" t="s">
        <v>416</v>
      </c>
      <c r="D233" s="17" t="s">
        <v>14</v>
      </c>
      <c r="E233" s="17">
        <v>19</v>
      </c>
      <c r="F233" s="17">
        <v>11</v>
      </c>
      <c r="G233" s="17">
        <v>17</v>
      </c>
      <c r="H233" s="17">
        <v>29</v>
      </c>
      <c r="I233" s="17">
        <v>103037</v>
      </c>
      <c r="K233" s="32" t="s">
        <v>19</v>
      </c>
      <c r="L233" s="32" t="s">
        <v>19</v>
      </c>
      <c r="M233" s="32" t="s">
        <v>19</v>
      </c>
      <c r="N233" s="32" t="s">
        <v>19</v>
      </c>
      <c r="O233" s="32" t="s">
        <v>1020</v>
      </c>
      <c r="P233" s="32" t="s">
        <v>19</v>
      </c>
      <c r="Q233" s="32" t="s">
        <v>1021</v>
      </c>
      <c r="R233" s="32" t="s">
        <v>1022</v>
      </c>
      <c r="S233" s="32" t="s">
        <v>19</v>
      </c>
      <c r="T233" s="32" t="s">
        <v>1019</v>
      </c>
      <c r="U233" s="32"/>
    </row>
    <row r="234" spans="1:21" s="17" customFormat="1" x14ac:dyDescent="0.3">
      <c r="A234" s="31" t="s">
        <v>392</v>
      </c>
      <c r="B234" s="17" t="s">
        <v>393</v>
      </c>
      <c r="C234" s="17" t="s">
        <v>394</v>
      </c>
      <c r="D234" s="17" t="s">
        <v>14</v>
      </c>
      <c r="E234" s="17">
        <v>17</v>
      </c>
      <c r="F234" s="17">
        <v>19</v>
      </c>
      <c r="G234" s="17">
        <v>11</v>
      </c>
      <c r="H234" s="17">
        <v>29</v>
      </c>
      <c r="I234" s="17">
        <v>103037</v>
      </c>
      <c r="K234" s="32" t="s">
        <v>19</v>
      </c>
      <c r="L234" s="32" t="s">
        <v>19</v>
      </c>
      <c r="M234" s="32" t="s">
        <v>19</v>
      </c>
      <c r="N234" s="32" t="s">
        <v>19</v>
      </c>
      <c r="O234" s="32" t="s">
        <v>1020</v>
      </c>
      <c r="P234" s="32" t="s">
        <v>19</v>
      </c>
      <c r="Q234" s="32" t="s">
        <v>1021</v>
      </c>
      <c r="R234" s="32" t="s">
        <v>1022</v>
      </c>
      <c r="S234" s="32" t="s">
        <v>19</v>
      </c>
      <c r="T234" s="32" t="s">
        <v>1019</v>
      </c>
      <c r="U234" s="32" t="s">
        <v>19</v>
      </c>
    </row>
    <row r="235" spans="1:21" s="17" customFormat="1" x14ac:dyDescent="0.3">
      <c r="A235" s="31" t="s">
        <v>392</v>
      </c>
      <c r="B235" s="17" t="s">
        <v>397</v>
      </c>
      <c r="C235" s="17" t="s">
        <v>398</v>
      </c>
      <c r="D235" s="17" t="s">
        <v>14</v>
      </c>
      <c r="E235" s="17">
        <v>17</v>
      </c>
      <c r="F235" s="17">
        <v>19</v>
      </c>
      <c r="G235" s="17">
        <v>29</v>
      </c>
      <c r="H235" s="17">
        <v>11</v>
      </c>
      <c r="I235" s="17">
        <v>103037</v>
      </c>
      <c r="K235" s="32" t="s">
        <v>19</v>
      </c>
      <c r="L235" s="32" t="s">
        <v>19</v>
      </c>
      <c r="M235" s="32" t="s">
        <v>19</v>
      </c>
      <c r="N235" s="32" t="s">
        <v>19</v>
      </c>
      <c r="O235" s="32" t="s">
        <v>1020</v>
      </c>
      <c r="P235" s="32" t="s">
        <v>19</v>
      </c>
      <c r="Q235" s="32" t="s">
        <v>1021</v>
      </c>
      <c r="R235" s="32" t="s">
        <v>1022</v>
      </c>
      <c r="S235" s="32" t="s">
        <v>19</v>
      </c>
      <c r="T235" s="32" t="s">
        <v>1019</v>
      </c>
      <c r="U235" s="32" t="s">
        <v>19</v>
      </c>
    </row>
    <row r="236" spans="1:21" s="17" customFormat="1" x14ac:dyDescent="0.3">
      <c r="A236" s="31" t="s">
        <v>11</v>
      </c>
      <c r="B236" s="17" t="s">
        <v>70</v>
      </c>
      <c r="C236" s="17" t="s">
        <v>71</v>
      </c>
      <c r="D236" s="17" t="s">
        <v>14</v>
      </c>
      <c r="E236" s="17">
        <v>19</v>
      </c>
      <c r="F236" s="17">
        <v>29</v>
      </c>
      <c r="G236" s="17">
        <v>17</v>
      </c>
      <c r="H236" s="17">
        <v>11</v>
      </c>
      <c r="I236" s="17">
        <v>103037</v>
      </c>
      <c r="K236" s="32" t="s">
        <v>19</v>
      </c>
      <c r="L236" s="32" t="s">
        <v>19</v>
      </c>
      <c r="M236" s="32" t="s">
        <v>19</v>
      </c>
      <c r="N236" s="32" t="s">
        <v>19</v>
      </c>
      <c r="O236" s="32" t="s">
        <v>1020</v>
      </c>
      <c r="P236" s="32" t="s">
        <v>19</v>
      </c>
      <c r="Q236" s="32" t="s">
        <v>1021</v>
      </c>
      <c r="R236" s="32" t="s">
        <v>1022</v>
      </c>
      <c r="S236" s="32" t="s">
        <v>19</v>
      </c>
      <c r="T236" s="32" t="s">
        <v>1019</v>
      </c>
      <c r="U236" s="32" t="s">
        <v>19</v>
      </c>
    </row>
    <row r="237" spans="1:21" s="17" customFormat="1" x14ac:dyDescent="0.3">
      <c r="A237" s="31" t="s">
        <v>607</v>
      </c>
      <c r="B237" s="17" t="s">
        <v>652</v>
      </c>
      <c r="C237" s="17" t="s">
        <v>85</v>
      </c>
      <c r="D237" s="17" t="s">
        <v>14</v>
      </c>
      <c r="E237" s="17">
        <v>19</v>
      </c>
      <c r="F237" s="17">
        <v>17</v>
      </c>
      <c r="G237" s="17">
        <v>11</v>
      </c>
      <c r="H237" s="17">
        <v>29</v>
      </c>
      <c r="I237" s="17">
        <v>103037</v>
      </c>
      <c r="K237" s="32" t="s">
        <v>19</v>
      </c>
      <c r="L237" s="32" t="s">
        <v>19</v>
      </c>
      <c r="M237" s="32" t="s">
        <v>19</v>
      </c>
      <c r="N237" s="32" t="s">
        <v>19</v>
      </c>
      <c r="O237" s="32" t="s">
        <v>1020</v>
      </c>
      <c r="P237" s="32" t="s">
        <v>19</v>
      </c>
      <c r="Q237" s="32" t="s">
        <v>1021</v>
      </c>
      <c r="R237" s="32" t="s">
        <v>1022</v>
      </c>
      <c r="S237" s="32" t="s">
        <v>19</v>
      </c>
      <c r="T237" s="32" t="s">
        <v>1019</v>
      </c>
      <c r="U237" s="32" t="s">
        <v>19</v>
      </c>
    </row>
    <row r="238" spans="1:21" s="17" customFormat="1" x14ac:dyDescent="0.3">
      <c r="A238" s="31" t="s">
        <v>392</v>
      </c>
      <c r="B238" s="17" t="s">
        <v>449</v>
      </c>
      <c r="C238" s="17" t="s">
        <v>450</v>
      </c>
      <c r="D238" s="17" t="s">
        <v>14</v>
      </c>
      <c r="E238" s="17">
        <v>29</v>
      </c>
      <c r="F238" s="17">
        <v>11</v>
      </c>
      <c r="G238" s="17">
        <v>17</v>
      </c>
      <c r="H238" s="17">
        <v>19</v>
      </c>
      <c r="I238" s="17">
        <v>103037</v>
      </c>
      <c r="K238" s="32" t="s">
        <v>19</v>
      </c>
      <c r="L238" s="32" t="s">
        <v>19</v>
      </c>
      <c r="M238" s="32" t="s">
        <v>19</v>
      </c>
      <c r="N238" s="32" t="s">
        <v>19</v>
      </c>
      <c r="O238" s="32" t="s">
        <v>1020</v>
      </c>
      <c r="P238" s="32" t="s">
        <v>19</v>
      </c>
      <c r="Q238" s="32" t="s">
        <v>1021</v>
      </c>
      <c r="R238" s="32" t="s">
        <v>1022</v>
      </c>
      <c r="S238" s="32" t="s">
        <v>19</v>
      </c>
      <c r="T238" s="32" t="s">
        <v>1019</v>
      </c>
      <c r="U238" s="32" t="s">
        <v>19</v>
      </c>
    </row>
    <row r="239" spans="1:21" s="17" customFormat="1" x14ac:dyDescent="0.3">
      <c r="A239" s="31" t="s">
        <v>278</v>
      </c>
      <c r="B239" s="17" t="s">
        <v>306</v>
      </c>
      <c r="C239" s="17" t="s">
        <v>307</v>
      </c>
      <c r="D239" s="17" t="s">
        <v>14</v>
      </c>
      <c r="E239" s="17">
        <v>11</v>
      </c>
      <c r="F239" s="17">
        <v>19</v>
      </c>
      <c r="G239" s="17">
        <v>31</v>
      </c>
      <c r="H239" s="17">
        <v>17</v>
      </c>
      <c r="I239" s="17">
        <v>110143</v>
      </c>
      <c r="K239" s="32" t="s">
        <v>19</v>
      </c>
      <c r="L239" s="32" t="s">
        <v>19</v>
      </c>
      <c r="M239" s="32" t="s">
        <v>19</v>
      </c>
      <c r="N239" s="32" t="s">
        <v>19</v>
      </c>
      <c r="O239" s="32" t="s">
        <v>1020</v>
      </c>
      <c r="P239" s="32" t="s">
        <v>19</v>
      </c>
      <c r="Q239" s="32" t="s">
        <v>1021</v>
      </c>
      <c r="R239" s="32" t="s">
        <v>1022</v>
      </c>
      <c r="S239" s="32" t="s">
        <v>19</v>
      </c>
      <c r="T239" s="32" t="s">
        <v>19</v>
      </c>
      <c r="U239" s="32" t="s">
        <v>1019</v>
      </c>
    </row>
    <row r="240" spans="1:21" s="17" customFormat="1" x14ac:dyDescent="0.3">
      <c r="A240" s="31" t="s">
        <v>214</v>
      </c>
      <c r="B240" s="17" t="s">
        <v>220</v>
      </c>
      <c r="C240" s="17" t="s">
        <v>221</v>
      </c>
      <c r="D240" s="17" t="s">
        <v>14</v>
      </c>
      <c r="E240" s="17">
        <v>29</v>
      </c>
      <c r="F240" s="17">
        <v>17</v>
      </c>
      <c r="G240" s="17">
        <v>11</v>
      </c>
      <c r="H240" s="17">
        <v>23</v>
      </c>
      <c r="I240" s="17">
        <v>124729</v>
      </c>
      <c r="K240" s="32" t="s">
        <v>19</v>
      </c>
      <c r="L240" s="32" t="s">
        <v>19</v>
      </c>
      <c r="M240" s="32" t="s">
        <v>19</v>
      </c>
      <c r="N240" s="32" t="s">
        <v>19</v>
      </c>
      <c r="O240" s="32" t="s">
        <v>1022</v>
      </c>
      <c r="P240" s="32" t="s">
        <v>19</v>
      </c>
      <c r="Q240" s="32" t="s">
        <v>1020</v>
      </c>
      <c r="R240" s="32" t="s">
        <v>19</v>
      </c>
      <c r="S240" s="32" t="s">
        <v>1019</v>
      </c>
      <c r="T240" s="32" t="s">
        <v>1021</v>
      </c>
      <c r="U240" s="32" t="s">
        <v>19</v>
      </c>
    </row>
    <row r="241" spans="1:21" s="17" customFormat="1" x14ac:dyDescent="0.3">
      <c r="A241" s="31" t="s">
        <v>278</v>
      </c>
      <c r="B241" s="17" t="s">
        <v>298</v>
      </c>
      <c r="C241" s="17" t="s">
        <v>299</v>
      </c>
      <c r="D241" s="17" t="s">
        <v>14</v>
      </c>
      <c r="E241" s="17">
        <v>17</v>
      </c>
      <c r="F241" s="17">
        <v>11</v>
      </c>
      <c r="G241" s="17">
        <v>23</v>
      </c>
      <c r="H241" s="17">
        <v>29</v>
      </c>
      <c r="I241" s="17">
        <v>124729</v>
      </c>
      <c r="K241" s="32" t="s">
        <v>19</v>
      </c>
      <c r="L241" s="32" t="s">
        <v>19</v>
      </c>
      <c r="M241" s="32" t="s">
        <v>19</v>
      </c>
      <c r="N241" s="32" t="s">
        <v>19</v>
      </c>
      <c r="O241" s="32" t="s">
        <v>1022</v>
      </c>
      <c r="P241" s="32" t="s">
        <v>19</v>
      </c>
      <c r="Q241" s="32" t="s">
        <v>1020</v>
      </c>
      <c r="R241" s="32" t="s">
        <v>19</v>
      </c>
      <c r="S241" s="32" t="s">
        <v>1019</v>
      </c>
      <c r="T241" s="32" t="s">
        <v>1021</v>
      </c>
      <c r="U241" s="32"/>
    </row>
    <row r="242" spans="1:21" s="17" customFormat="1" x14ac:dyDescent="0.3">
      <c r="A242" s="31" t="s">
        <v>502</v>
      </c>
      <c r="B242" s="17" t="s">
        <v>514</v>
      </c>
      <c r="C242" s="17" t="s">
        <v>515</v>
      </c>
      <c r="D242" s="17" t="s">
        <v>14</v>
      </c>
      <c r="E242" s="17">
        <v>17</v>
      </c>
      <c r="F242" s="17">
        <v>11</v>
      </c>
      <c r="G242" s="17">
        <v>29</v>
      </c>
      <c r="H242" s="17">
        <v>23</v>
      </c>
      <c r="I242" s="17">
        <v>124729</v>
      </c>
      <c r="K242" s="32" t="s">
        <v>19</v>
      </c>
      <c r="L242" s="32" t="s">
        <v>19</v>
      </c>
      <c r="M242" s="32" t="s">
        <v>19</v>
      </c>
      <c r="N242" s="32" t="s">
        <v>19</v>
      </c>
      <c r="O242" s="32" t="s">
        <v>1022</v>
      </c>
      <c r="P242" s="32" t="s">
        <v>19</v>
      </c>
      <c r="Q242" s="32" t="s">
        <v>1020</v>
      </c>
      <c r="R242" s="32" t="s">
        <v>19</v>
      </c>
      <c r="S242" s="32" t="s">
        <v>1019</v>
      </c>
      <c r="T242" s="32" t="s">
        <v>1021</v>
      </c>
      <c r="U242" s="32" t="s">
        <v>19</v>
      </c>
    </row>
    <row r="243" spans="1:21" s="17" customFormat="1" x14ac:dyDescent="0.3">
      <c r="A243" s="31" t="s">
        <v>278</v>
      </c>
      <c r="B243" s="17" t="s">
        <v>312</v>
      </c>
      <c r="C243" s="17" t="s">
        <v>313</v>
      </c>
      <c r="D243" s="17" t="s">
        <v>14</v>
      </c>
      <c r="E243" s="17">
        <v>29</v>
      </c>
      <c r="F243" s="17">
        <v>17</v>
      </c>
      <c r="G243" s="17">
        <v>11</v>
      </c>
      <c r="H243" s="17">
        <v>23</v>
      </c>
      <c r="I243" s="17">
        <v>124729</v>
      </c>
      <c r="K243" s="32" t="s">
        <v>19</v>
      </c>
      <c r="L243" s="32" t="s">
        <v>19</v>
      </c>
      <c r="M243" s="32" t="s">
        <v>19</v>
      </c>
      <c r="N243" s="32" t="s">
        <v>19</v>
      </c>
      <c r="O243" s="32" t="s">
        <v>1022</v>
      </c>
      <c r="P243" s="32" t="s">
        <v>19</v>
      </c>
      <c r="Q243" s="32" t="s">
        <v>1020</v>
      </c>
      <c r="R243" s="32" t="s">
        <v>19</v>
      </c>
      <c r="S243" s="32" t="s">
        <v>1019</v>
      </c>
      <c r="T243" s="32" t="s">
        <v>1021</v>
      </c>
      <c r="U243" s="32" t="s">
        <v>19</v>
      </c>
    </row>
    <row r="244" spans="1:21" s="17" customFormat="1" x14ac:dyDescent="0.3">
      <c r="A244" s="31" t="s">
        <v>392</v>
      </c>
      <c r="B244" s="17" t="s">
        <v>404</v>
      </c>
      <c r="C244" s="17" t="s">
        <v>77</v>
      </c>
      <c r="D244" s="17" t="s">
        <v>14</v>
      </c>
      <c r="E244" s="17">
        <v>19</v>
      </c>
      <c r="F244" s="17">
        <v>17</v>
      </c>
      <c r="G244" s="17">
        <v>13</v>
      </c>
      <c r="H244" s="17">
        <v>31</v>
      </c>
      <c r="I244" s="17">
        <v>130169</v>
      </c>
      <c r="K244" s="32" t="s">
        <v>19</v>
      </c>
      <c r="L244" s="32" t="s">
        <v>19</v>
      </c>
      <c r="M244" s="32" t="s">
        <v>19</v>
      </c>
      <c r="N244" s="32" t="s">
        <v>19</v>
      </c>
      <c r="O244" s="32" t="s">
        <v>19</v>
      </c>
      <c r="P244" s="32" t="s">
        <v>1019</v>
      </c>
      <c r="Q244" s="32" t="s">
        <v>1020</v>
      </c>
      <c r="R244" s="32" t="s">
        <v>1021</v>
      </c>
      <c r="S244" s="32" t="s">
        <v>19</v>
      </c>
      <c r="T244" s="32" t="s">
        <v>19</v>
      </c>
      <c r="U244" s="32" t="s">
        <v>1022</v>
      </c>
    </row>
    <row r="245" spans="1:21" s="17" customFormat="1" x14ac:dyDescent="0.3">
      <c r="A245" s="31" t="s">
        <v>346</v>
      </c>
      <c r="B245" s="17" t="s">
        <v>364</v>
      </c>
      <c r="C245" s="17" t="s">
        <v>365</v>
      </c>
      <c r="D245" s="17" t="s">
        <v>14</v>
      </c>
      <c r="E245" s="17">
        <v>17</v>
      </c>
      <c r="F245" s="17">
        <v>23</v>
      </c>
      <c r="G245" s="17">
        <v>11</v>
      </c>
      <c r="H245" s="17">
        <v>31</v>
      </c>
      <c r="I245" s="17">
        <v>133331</v>
      </c>
      <c r="K245" s="32" t="s">
        <v>19</v>
      </c>
      <c r="L245" s="32" t="s">
        <v>19</v>
      </c>
      <c r="M245" s="32" t="s">
        <v>19</v>
      </c>
      <c r="N245" s="32" t="s">
        <v>19</v>
      </c>
      <c r="O245" s="32" t="s">
        <v>1019</v>
      </c>
      <c r="P245" s="32" t="s">
        <v>19</v>
      </c>
      <c r="Q245" s="32" t="s">
        <v>1020</v>
      </c>
      <c r="R245" s="32" t="s">
        <v>19</v>
      </c>
      <c r="S245" s="32" t="s">
        <v>1022</v>
      </c>
      <c r="T245" s="32" t="s">
        <v>19</v>
      </c>
      <c r="U245" s="32" t="s">
        <v>1021</v>
      </c>
    </row>
    <row r="246" spans="1:21" s="17" customFormat="1" x14ac:dyDescent="0.3">
      <c r="A246" s="31" t="s">
        <v>214</v>
      </c>
      <c r="B246" s="17" t="s">
        <v>251</v>
      </c>
      <c r="C246" s="17" t="s">
        <v>252</v>
      </c>
      <c r="D246" s="17" t="s">
        <v>14</v>
      </c>
      <c r="E246" s="17">
        <v>17</v>
      </c>
      <c r="F246" s="17">
        <v>23</v>
      </c>
      <c r="G246" s="17">
        <v>31</v>
      </c>
      <c r="H246" s="17">
        <v>11</v>
      </c>
      <c r="I246" s="17">
        <v>133331</v>
      </c>
      <c r="K246" s="32" t="s">
        <v>19</v>
      </c>
      <c r="L246" s="32" t="s">
        <v>19</v>
      </c>
      <c r="M246" s="32" t="s">
        <v>19</v>
      </c>
      <c r="N246" s="32" t="s">
        <v>19</v>
      </c>
      <c r="O246" s="32" t="s">
        <v>1019</v>
      </c>
      <c r="P246" s="32" t="s">
        <v>19</v>
      </c>
      <c r="Q246" s="32" t="s">
        <v>1020</v>
      </c>
      <c r="R246" s="32" t="s">
        <v>19</v>
      </c>
      <c r="S246" s="32" t="s">
        <v>1022</v>
      </c>
      <c r="T246" s="32" t="s">
        <v>19</v>
      </c>
      <c r="U246" s="32" t="s">
        <v>1021</v>
      </c>
    </row>
    <row r="247" spans="1:21" s="17" customFormat="1" x14ac:dyDescent="0.3">
      <c r="A247" s="31" t="s">
        <v>392</v>
      </c>
      <c r="B247" s="17" t="s">
        <v>437</v>
      </c>
      <c r="C247" s="17" t="s">
        <v>438</v>
      </c>
      <c r="D247" s="17" t="s">
        <v>14</v>
      </c>
      <c r="E247" s="17">
        <v>17</v>
      </c>
      <c r="F247" s="17">
        <v>23</v>
      </c>
      <c r="G247" s="17">
        <v>31</v>
      </c>
      <c r="H247" s="17">
        <v>11</v>
      </c>
      <c r="I247" s="17">
        <v>133331</v>
      </c>
      <c r="K247" s="32" t="s">
        <v>19</v>
      </c>
      <c r="L247" s="32" t="s">
        <v>19</v>
      </c>
      <c r="M247" s="32" t="s">
        <v>19</v>
      </c>
      <c r="N247" s="32" t="s">
        <v>19</v>
      </c>
      <c r="O247" s="32" t="s">
        <v>1019</v>
      </c>
      <c r="P247" s="32" t="s">
        <v>19</v>
      </c>
      <c r="Q247" s="32" t="s">
        <v>1020</v>
      </c>
      <c r="R247" s="32" t="s">
        <v>19</v>
      </c>
      <c r="S247" s="32" t="s">
        <v>1022</v>
      </c>
      <c r="T247" s="32" t="s">
        <v>19</v>
      </c>
      <c r="U247" s="32" t="s">
        <v>1021</v>
      </c>
    </row>
    <row r="248" spans="1:21" s="17" customFormat="1" x14ac:dyDescent="0.3">
      <c r="A248" s="31" t="s">
        <v>392</v>
      </c>
      <c r="B248" s="17" t="s">
        <v>443</v>
      </c>
      <c r="C248" s="17" t="s">
        <v>444</v>
      </c>
      <c r="D248" s="17" t="s">
        <v>14</v>
      </c>
      <c r="E248" s="17">
        <v>17</v>
      </c>
      <c r="F248" s="17">
        <v>23</v>
      </c>
      <c r="G248" s="17">
        <v>31</v>
      </c>
      <c r="H248" s="17">
        <v>11</v>
      </c>
      <c r="I248" s="17">
        <v>133331</v>
      </c>
      <c r="K248" s="32" t="s">
        <v>19</v>
      </c>
      <c r="L248" s="32" t="s">
        <v>19</v>
      </c>
      <c r="M248" s="32" t="s">
        <v>19</v>
      </c>
      <c r="N248" s="32" t="s">
        <v>19</v>
      </c>
      <c r="O248" s="32" t="s">
        <v>1019</v>
      </c>
      <c r="P248" s="32" t="s">
        <v>19</v>
      </c>
      <c r="Q248" s="32" t="s">
        <v>1020</v>
      </c>
      <c r="R248" s="32" t="s">
        <v>19</v>
      </c>
      <c r="S248" s="32" t="s">
        <v>1022</v>
      </c>
      <c r="T248" s="32" t="s">
        <v>19</v>
      </c>
      <c r="U248" s="32" t="s">
        <v>1021</v>
      </c>
    </row>
    <row r="249" spans="1:21" s="17" customFormat="1" x14ac:dyDescent="0.3">
      <c r="A249" s="31" t="s">
        <v>502</v>
      </c>
      <c r="B249" s="17" t="s">
        <v>539</v>
      </c>
      <c r="C249" s="17" t="s">
        <v>540</v>
      </c>
      <c r="D249" s="17" t="s">
        <v>14</v>
      </c>
      <c r="E249" s="17">
        <v>23</v>
      </c>
      <c r="F249" s="17">
        <v>17</v>
      </c>
      <c r="G249" s="17">
        <v>31</v>
      </c>
      <c r="H249" s="17">
        <v>11</v>
      </c>
      <c r="I249" s="17">
        <v>133331</v>
      </c>
      <c r="K249" s="32" t="s">
        <v>19</v>
      </c>
      <c r="L249" s="32" t="s">
        <v>19</v>
      </c>
      <c r="M249" s="32" t="s">
        <v>19</v>
      </c>
      <c r="N249" s="32" t="s">
        <v>19</v>
      </c>
      <c r="O249" s="32" t="s">
        <v>1019</v>
      </c>
      <c r="P249" s="32" t="s">
        <v>19</v>
      </c>
      <c r="Q249" s="32" t="s">
        <v>1020</v>
      </c>
      <c r="R249" s="32" t="s">
        <v>19</v>
      </c>
      <c r="S249" s="32" t="s">
        <v>1022</v>
      </c>
      <c r="T249" s="32" t="s">
        <v>19</v>
      </c>
      <c r="U249" s="32" t="s">
        <v>1021</v>
      </c>
    </row>
    <row r="250" spans="1:21" s="17" customFormat="1" x14ac:dyDescent="0.3">
      <c r="A250" s="31" t="s">
        <v>346</v>
      </c>
      <c r="B250" s="17" t="s">
        <v>379</v>
      </c>
      <c r="C250" s="17" t="s">
        <v>380</v>
      </c>
      <c r="D250" s="17" t="s">
        <v>14</v>
      </c>
      <c r="E250" s="17">
        <v>31</v>
      </c>
      <c r="F250" s="17">
        <v>23</v>
      </c>
      <c r="G250" s="17">
        <v>11</v>
      </c>
      <c r="H250" s="17">
        <v>17</v>
      </c>
      <c r="I250" s="17">
        <v>133331</v>
      </c>
      <c r="K250" s="32" t="s">
        <v>19</v>
      </c>
      <c r="L250" s="32" t="s">
        <v>19</v>
      </c>
      <c r="M250" s="32" t="s">
        <v>19</v>
      </c>
      <c r="N250" s="32" t="s">
        <v>19</v>
      </c>
      <c r="O250" s="32" t="s">
        <v>1019</v>
      </c>
      <c r="P250" s="32" t="s">
        <v>19</v>
      </c>
      <c r="Q250" s="32" t="s">
        <v>1020</v>
      </c>
      <c r="R250" s="32" t="s">
        <v>19</v>
      </c>
      <c r="S250" s="32" t="s">
        <v>1022</v>
      </c>
      <c r="T250" s="32" t="s">
        <v>19</v>
      </c>
      <c r="U250" s="32" t="s">
        <v>1021</v>
      </c>
    </row>
    <row r="251" spans="1:21" s="17" customFormat="1" x14ac:dyDescent="0.3">
      <c r="A251" s="31" t="s">
        <v>11</v>
      </c>
      <c r="B251" s="17" t="s">
        <v>54</v>
      </c>
      <c r="C251" s="17" t="s">
        <v>55</v>
      </c>
      <c r="D251" s="17" t="s">
        <v>14</v>
      </c>
      <c r="E251" s="17">
        <v>17</v>
      </c>
      <c r="F251" s="17">
        <v>31</v>
      </c>
      <c r="G251" s="17">
        <v>23</v>
      </c>
      <c r="H251" s="17">
        <v>13</v>
      </c>
      <c r="I251" s="17">
        <v>157573</v>
      </c>
      <c r="K251" s="32" t="s">
        <v>19</v>
      </c>
      <c r="L251" s="32" t="s">
        <v>19</v>
      </c>
      <c r="M251" s="32" t="s">
        <v>19</v>
      </c>
      <c r="N251" s="32" t="s">
        <v>19</v>
      </c>
      <c r="O251" s="32" t="s">
        <v>19</v>
      </c>
      <c r="P251" s="32" t="s">
        <v>1022</v>
      </c>
      <c r="Q251" s="32" t="s">
        <v>1019</v>
      </c>
      <c r="R251" s="32" t="s">
        <v>19</v>
      </c>
      <c r="S251" s="32" t="s">
        <v>1021</v>
      </c>
      <c r="T251" s="32" t="s">
        <v>19</v>
      </c>
      <c r="U251" s="32" t="s">
        <v>1020</v>
      </c>
    </row>
    <row r="252" spans="1:21" s="17" customFormat="1" x14ac:dyDescent="0.3">
      <c r="A252" s="31" t="s">
        <v>346</v>
      </c>
      <c r="B252" s="17" t="s">
        <v>366</v>
      </c>
      <c r="C252" s="17" t="s">
        <v>231</v>
      </c>
      <c r="D252" s="17" t="s">
        <v>14</v>
      </c>
      <c r="E252" s="17">
        <v>17</v>
      </c>
      <c r="F252" s="17">
        <v>31</v>
      </c>
      <c r="G252" s="17">
        <v>13</v>
      </c>
      <c r="H252" s="17">
        <v>23</v>
      </c>
      <c r="I252" s="17">
        <v>157573</v>
      </c>
      <c r="K252" s="32" t="s">
        <v>19</v>
      </c>
      <c r="L252" s="32" t="s">
        <v>19</v>
      </c>
      <c r="M252" s="32" t="s">
        <v>19</v>
      </c>
      <c r="N252" s="32" t="s">
        <v>19</v>
      </c>
      <c r="O252" s="32" t="s">
        <v>19</v>
      </c>
      <c r="P252" s="32" t="s">
        <v>1022</v>
      </c>
      <c r="Q252" s="32" t="s">
        <v>1019</v>
      </c>
      <c r="R252" s="32" t="s">
        <v>19</v>
      </c>
      <c r="S252" s="32" t="s">
        <v>1021</v>
      </c>
      <c r="T252" s="32" t="s">
        <v>19</v>
      </c>
      <c r="U252" s="32" t="s">
        <v>1020</v>
      </c>
    </row>
    <row r="253" spans="1:21" s="17" customFormat="1" x14ac:dyDescent="0.3">
      <c r="A253" s="31" t="s">
        <v>392</v>
      </c>
      <c r="B253" s="17" t="s">
        <v>431</v>
      </c>
      <c r="C253" s="17" t="s">
        <v>432</v>
      </c>
      <c r="D253" s="17" t="s">
        <v>14</v>
      </c>
      <c r="E253" s="17">
        <v>17</v>
      </c>
      <c r="F253" s="17">
        <v>23</v>
      </c>
      <c r="G253" s="17">
        <v>13</v>
      </c>
      <c r="H253" s="17">
        <v>31</v>
      </c>
      <c r="I253" s="17">
        <v>157573</v>
      </c>
      <c r="K253" s="32" t="s">
        <v>19</v>
      </c>
      <c r="L253" s="32" t="s">
        <v>19</v>
      </c>
      <c r="M253" s="32" t="s">
        <v>19</v>
      </c>
      <c r="N253" s="32" t="s">
        <v>19</v>
      </c>
      <c r="O253" s="32" t="s">
        <v>19</v>
      </c>
      <c r="P253" s="32" t="s">
        <v>1022</v>
      </c>
      <c r="Q253" s="32" t="s">
        <v>1019</v>
      </c>
      <c r="R253" s="32" t="s">
        <v>19</v>
      </c>
      <c r="S253" s="32" t="s">
        <v>1021</v>
      </c>
      <c r="T253" s="32" t="s">
        <v>19</v>
      </c>
      <c r="U253" s="32" t="s">
        <v>1020</v>
      </c>
    </row>
    <row r="254" spans="1:21" s="17" customFormat="1" x14ac:dyDescent="0.3">
      <c r="A254" s="31" t="s">
        <v>87</v>
      </c>
      <c r="B254" s="17" t="s">
        <v>132</v>
      </c>
      <c r="C254" s="17" t="s">
        <v>133</v>
      </c>
      <c r="D254" s="17" t="s">
        <v>14</v>
      </c>
      <c r="E254" s="17">
        <v>17</v>
      </c>
      <c r="F254" s="17">
        <v>23</v>
      </c>
      <c r="G254" s="17">
        <v>31</v>
      </c>
      <c r="H254" s="17">
        <v>13</v>
      </c>
      <c r="I254" s="17">
        <v>157573</v>
      </c>
      <c r="K254" s="32" t="s">
        <v>19</v>
      </c>
      <c r="L254" s="32" t="s">
        <v>19</v>
      </c>
      <c r="M254" s="32" t="s">
        <v>19</v>
      </c>
      <c r="N254" s="32"/>
      <c r="O254" s="32" t="s">
        <v>19</v>
      </c>
      <c r="P254" s="32" t="s">
        <v>1022</v>
      </c>
      <c r="Q254" s="32" t="s">
        <v>1019</v>
      </c>
      <c r="R254" s="32" t="s">
        <v>19</v>
      </c>
      <c r="S254" s="32" t="s">
        <v>1021</v>
      </c>
      <c r="T254" s="32" t="s">
        <v>19</v>
      </c>
      <c r="U254" s="32" t="s">
        <v>1020</v>
      </c>
    </row>
    <row r="255" spans="1:21" s="17" customFormat="1" x14ac:dyDescent="0.3">
      <c r="A255" s="31" t="s">
        <v>346</v>
      </c>
      <c r="B255" s="17" t="s">
        <v>321</v>
      </c>
      <c r="C255" s="17" t="s">
        <v>369</v>
      </c>
      <c r="D255" s="17" t="s">
        <v>14</v>
      </c>
      <c r="E255" s="17">
        <v>17</v>
      </c>
      <c r="F255" s="17">
        <v>23</v>
      </c>
      <c r="G255" s="17">
        <v>31</v>
      </c>
      <c r="H255" s="17">
        <v>13</v>
      </c>
      <c r="I255" s="17">
        <v>157573</v>
      </c>
      <c r="K255" s="32" t="s">
        <v>19</v>
      </c>
      <c r="L255" s="32" t="s">
        <v>19</v>
      </c>
      <c r="M255" s="32" t="s">
        <v>19</v>
      </c>
      <c r="N255" s="32" t="s">
        <v>19</v>
      </c>
      <c r="O255" s="32" t="s">
        <v>19</v>
      </c>
      <c r="P255" s="32" t="s">
        <v>1022</v>
      </c>
      <c r="Q255" s="32" t="s">
        <v>1019</v>
      </c>
      <c r="R255" s="32" t="s">
        <v>19</v>
      </c>
      <c r="S255" s="32" t="s">
        <v>1021</v>
      </c>
      <c r="T255" s="32" t="s">
        <v>19</v>
      </c>
      <c r="U255" s="32" t="s">
        <v>1020</v>
      </c>
    </row>
    <row r="256" spans="1:21" s="17" customFormat="1" x14ac:dyDescent="0.3">
      <c r="A256" s="31" t="s">
        <v>502</v>
      </c>
      <c r="B256" s="17" t="s">
        <v>537</v>
      </c>
      <c r="C256" s="17" t="s">
        <v>538</v>
      </c>
      <c r="D256" s="17" t="s">
        <v>14</v>
      </c>
      <c r="E256" s="17">
        <v>31</v>
      </c>
      <c r="F256" s="17">
        <v>17</v>
      </c>
      <c r="G256" s="17">
        <v>23</v>
      </c>
      <c r="H256" s="17">
        <v>13</v>
      </c>
      <c r="I256" s="17">
        <v>157573</v>
      </c>
      <c r="K256" s="32" t="s">
        <v>19</v>
      </c>
      <c r="L256" s="32" t="s">
        <v>19</v>
      </c>
      <c r="M256" s="32" t="s">
        <v>19</v>
      </c>
      <c r="N256" s="32" t="s">
        <v>19</v>
      </c>
      <c r="O256" s="32" t="s">
        <v>19</v>
      </c>
      <c r="P256" s="32" t="s">
        <v>1022</v>
      </c>
      <c r="Q256" s="32" t="s">
        <v>1019</v>
      </c>
      <c r="R256" s="32" t="s">
        <v>19</v>
      </c>
      <c r="S256" s="32" t="s">
        <v>1021</v>
      </c>
      <c r="T256" s="32" t="s">
        <v>19</v>
      </c>
      <c r="U256" s="32" t="s">
        <v>1020</v>
      </c>
    </row>
    <row r="257" spans="1:21" s="17" customFormat="1" x14ac:dyDescent="0.3">
      <c r="A257" s="31" t="s">
        <v>214</v>
      </c>
      <c r="B257" s="17" t="s">
        <v>269</v>
      </c>
      <c r="C257" s="17" t="s">
        <v>270</v>
      </c>
      <c r="D257" s="17" t="s">
        <v>14</v>
      </c>
      <c r="E257" s="17">
        <v>31</v>
      </c>
      <c r="F257" s="17">
        <v>23</v>
      </c>
      <c r="G257" s="17">
        <v>17</v>
      </c>
      <c r="H257" s="17">
        <v>13</v>
      </c>
      <c r="I257" s="17">
        <v>157573</v>
      </c>
      <c r="K257" s="32" t="s">
        <v>19</v>
      </c>
      <c r="L257" s="32" t="s">
        <v>19</v>
      </c>
      <c r="M257" s="32" t="s">
        <v>19</v>
      </c>
      <c r="N257" s="32" t="s">
        <v>19</v>
      </c>
      <c r="O257" s="32" t="s">
        <v>19</v>
      </c>
      <c r="P257" s="32" t="s">
        <v>1022</v>
      </c>
      <c r="Q257" s="32" t="s">
        <v>1019</v>
      </c>
      <c r="R257" s="32" t="s">
        <v>19</v>
      </c>
      <c r="S257" s="32" t="s">
        <v>1021</v>
      </c>
      <c r="T257" s="32" t="s">
        <v>19</v>
      </c>
      <c r="U257" s="32" t="s">
        <v>1020</v>
      </c>
    </row>
    <row r="258" spans="1:21" s="17" customFormat="1" x14ac:dyDescent="0.3">
      <c r="A258" s="31" t="s">
        <v>502</v>
      </c>
      <c r="B258" s="17" t="s">
        <v>543</v>
      </c>
      <c r="C258" s="17" t="s">
        <v>544</v>
      </c>
      <c r="D258" s="17" t="s">
        <v>14</v>
      </c>
      <c r="E258" s="17">
        <v>17</v>
      </c>
      <c r="F258" s="17">
        <v>31</v>
      </c>
      <c r="G258" s="17">
        <v>23</v>
      </c>
      <c r="H258" s="17">
        <v>13</v>
      </c>
      <c r="I258" s="17">
        <v>157573</v>
      </c>
      <c r="K258" s="32" t="s">
        <v>19</v>
      </c>
      <c r="L258" s="32" t="s">
        <v>19</v>
      </c>
      <c r="M258" s="32" t="s">
        <v>19</v>
      </c>
      <c r="N258" s="32" t="s">
        <v>19</v>
      </c>
      <c r="O258" s="32" t="s">
        <v>19</v>
      </c>
      <c r="P258" s="32" t="s">
        <v>1022</v>
      </c>
      <c r="Q258" s="32" t="s">
        <v>1019</v>
      </c>
      <c r="R258" s="32" t="s">
        <v>19</v>
      </c>
      <c r="S258" s="32" t="s">
        <v>1021</v>
      </c>
      <c r="T258" s="32" t="s">
        <v>19</v>
      </c>
      <c r="U258" s="32" t="s">
        <v>1020</v>
      </c>
    </row>
    <row r="259" spans="1:21" s="17" customFormat="1" x14ac:dyDescent="0.3">
      <c r="A259" s="31" t="s">
        <v>150</v>
      </c>
      <c r="B259" s="17" t="s">
        <v>151</v>
      </c>
      <c r="C259" s="17" t="s">
        <v>152</v>
      </c>
      <c r="D259" s="17" t="s">
        <v>14</v>
      </c>
      <c r="E259" s="17">
        <v>31</v>
      </c>
      <c r="F259" s="17">
        <v>11</v>
      </c>
      <c r="G259" s="17">
        <v>29</v>
      </c>
      <c r="H259" s="17">
        <v>17</v>
      </c>
      <c r="I259" s="17">
        <v>168113</v>
      </c>
      <c r="K259" s="32" t="s">
        <v>19</v>
      </c>
      <c r="L259" s="32" t="s">
        <v>19</v>
      </c>
      <c r="M259" s="32" t="s">
        <v>19</v>
      </c>
      <c r="N259" s="32" t="s">
        <v>19</v>
      </c>
      <c r="O259" s="32" t="s">
        <v>1019</v>
      </c>
      <c r="P259" s="32" t="s">
        <v>19</v>
      </c>
      <c r="Q259" s="32" t="s">
        <v>1020</v>
      </c>
      <c r="R259" s="32" t="s">
        <v>19</v>
      </c>
      <c r="S259" s="32" t="s">
        <v>19</v>
      </c>
      <c r="T259" s="32" t="s">
        <v>1021</v>
      </c>
      <c r="U259" s="32" t="s">
        <v>1022</v>
      </c>
    </row>
    <row r="260" spans="1:21" s="17" customFormat="1" x14ac:dyDescent="0.3">
      <c r="A260" s="31" t="s">
        <v>150</v>
      </c>
      <c r="B260" s="17" t="s">
        <v>175</v>
      </c>
      <c r="C260" s="17" t="s">
        <v>176</v>
      </c>
      <c r="D260" s="17" t="s">
        <v>14</v>
      </c>
      <c r="E260" s="17">
        <v>13</v>
      </c>
      <c r="F260" s="17">
        <v>17</v>
      </c>
      <c r="G260" s="17">
        <v>29</v>
      </c>
      <c r="H260" s="17">
        <v>31</v>
      </c>
      <c r="I260" s="17">
        <v>198679</v>
      </c>
      <c r="K260" s="32" t="s">
        <v>19</v>
      </c>
      <c r="L260" s="32" t="s">
        <v>19</v>
      </c>
      <c r="M260" s="32" t="s">
        <v>19</v>
      </c>
      <c r="N260" s="32" t="s">
        <v>19</v>
      </c>
      <c r="O260" s="32" t="s">
        <v>19</v>
      </c>
      <c r="P260" s="32" t="s">
        <v>1019</v>
      </c>
      <c r="Q260" s="32" t="s">
        <v>1022</v>
      </c>
      <c r="R260" s="32" t="s">
        <v>19</v>
      </c>
      <c r="S260" s="32" t="s">
        <v>19</v>
      </c>
      <c r="T260" s="32" t="s">
        <v>1021</v>
      </c>
      <c r="U260" s="32" t="s">
        <v>1020</v>
      </c>
    </row>
    <row r="261" spans="1:21" s="17" customFormat="1" x14ac:dyDescent="0.3">
      <c r="A261" s="31" t="s">
        <v>87</v>
      </c>
      <c r="B261" s="17" t="s">
        <v>106</v>
      </c>
      <c r="C261" s="17" t="s">
        <v>107</v>
      </c>
      <c r="D261" s="17" t="s">
        <v>14</v>
      </c>
      <c r="E261" s="17">
        <v>17</v>
      </c>
      <c r="F261" s="17">
        <v>19</v>
      </c>
      <c r="G261" s="17">
        <v>23</v>
      </c>
      <c r="H261" s="17">
        <v>29</v>
      </c>
      <c r="I261" s="17">
        <v>215441</v>
      </c>
      <c r="K261" s="32" t="s">
        <v>19</v>
      </c>
      <c r="L261" s="32" t="s">
        <v>19</v>
      </c>
      <c r="M261" s="32" t="s">
        <v>19</v>
      </c>
      <c r="N261" s="32" t="s">
        <v>19</v>
      </c>
      <c r="O261" s="32" t="s">
        <v>19</v>
      </c>
      <c r="P261" s="32" t="s">
        <v>19</v>
      </c>
      <c r="Q261" s="32" t="s">
        <v>1019</v>
      </c>
      <c r="R261" s="32" t="s">
        <v>1021</v>
      </c>
      <c r="S261" s="32" t="s">
        <v>1022</v>
      </c>
      <c r="T261" s="32" t="s">
        <v>1020</v>
      </c>
      <c r="U261" s="32" t="s">
        <v>19</v>
      </c>
    </row>
    <row r="262" spans="1:21" s="17" customFormat="1" x14ac:dyDescent="0.3">
      <c r="A262" s="31" t="s">
        <v>346</v>
      </c>
      <c r="B262" s="17" t="s">
        <v>351</v>
      </c>
      <c r="C262" s="17" t="s">
        <v>352</v>
      </c>
      <c r="D262" s="17" t="s">
        <v>14</v>
      </c>
      <c r="E262" s="17">
        <v>17</v>
      </c>
      <c r="F262" s="17">
        <v>23</v>
      </c>
      <c r="G262" s="17">
        <v>31</v>
      </c>
      <c r="H262" s="17">
        <v>19</v>
      </c>
      <c r="I262" s="17">
        <v>230299</v>
      </c>
      <c r="K262" s="32" t="s">
        <v>19</v>
      </c>
      <c r="L262" s="32" t="s">
        <v>19</v>
      </c>
      <c r="M262" s="32" t="s">
        <v>19</v>
      </c>
      <c r="N262" s="32" t="s">
        <v>19</v>
      </c>
      <c r="O262" s="32" t="s">
        <v>19</v>
      </c>
      <c r="P262" s="32" t="s">
        <v>19</v>
      </c>
      <c r="Q262" s="32" t="s">
        <v>1022</v>
      </c>
      <c r="R262" s="32" t="s">
        <v>1020</v>
      </c>
      <c r="S262" s="32" t="s">
        <v>1019</v>
      </c>
      <c r="T262" s="32" t="s">
        <v>19</v>
      </c>
      <c r="U262" s="32" t="s">
        <v>1021</v>
      </c>
    </row>
    <row r="263" spans="1:21" s="17" customFormat="1" x14ac:dyDescent="0.3">
      <c r="A263" s="31" t="s">
        <v>11</v>
      </c>
      <c r="B263" s="17" t="s">
        <v>49</v>
      </c>
      <c r="C263" s="17" t="s">
        <v>40</v>
      </c>
      <c r="D263" s="17" t="s">
        <v>14</v>
      </c>
      <c r="E263" s="17">
        <v>17</v>
      </c>
      <c r="F263" s="17">
        <v>23</v>
      </c>
      <c r="G263" s="17">
        <v>19</v>
      </c>
      <c r="H263" s="17">
        <v>31</v>
      </c>
      <c r="I263" s="17">
        <v>230299</v>
      </c>
      <c r="K263" s="32" t="s">
        <v>19</v>
      </c>
      <c r="L263" s="32" t="s">
        <v>19</v>
      </c>
      <c r="M263" s="32" t="s">
        <v>19</v>
      </c>
      <c r="N263" s="32" t="s">
        <v>19</v>
      </c>
      <c r="O263" s="32" t="s">
        <v>19</v>
      </c>
      <c r="P263" s="32" t="s">
        <v>19</v>
      </c>
      <c r="Q263" s="32" t="s">
        <v>1022</v>
      </c>
      <c r="R263" s="32" t="s">
        <v>1020</v>
      </c>
      <c r="S263" s="32" t="s">
        <v>1019</v>
      </c>
      <c r="T263" s="32" t="s">
        <v>19</v>
      </c>
      <c r="U263" s="32" t="s">
        <v>1021</v>
      </c>
    </row>
    <row r="264" spans="1:21" s="17" customFormat="1" x14ac:dyDescent="0.3">
      <c r="A264" s="31" t="s">
        <v>346</v>
      </c>
      <c r="B264" s="17" t="s">
        <v>355</v>
      </c>
      <c r="C264" s="17" t="s">
        <v>356</v>
      </c>
      <c r="D264" s="17" t="s">
        <v>14</v>
      </c>
      <c r="E264" s="17">
        <v>17</v>
      </c>
      <c r="F264" s="17">
        <v>23</v>
      </c>
      <c r="G264" s="17">
        <v>31</v>
      </c>
      <c r="H264" s="17">
        <v>19</v>
      </c>
      <c r="I264" s="17">
        <v>230299</v>
      </c>
      <c r="K264" s="32" t="s">
        <v>19</v>
      </c>
      <c r="L264" s="32" t="s">
        <v>19</v>
      </c>
      <c r="M264" s="32" t="s">
        <v>19</v>
      </c>
      <c r="N264" s="32" t="s">
        <v>19</v>
      </c>
      <c r="O264" s="32" t="s">
        <v>19</v>
      </c>
      <c r="P264" s="32" t="s">
        <v>19</v>
      </c>
      <c r="Q264" s="32" t="s">
        <v>1022</v>
      </c>
      <c r="R264" s="32" t="s">
        <v>1020</v>
      </c>
      <c r="S264" s="32" t="s">
        <v>1019</v>
      </c>
      <c r="T264" s="32" t="s">
        <v>19</v>
      </c>
      <c r="U264" s="32" t="s">
        <v>1021</v>
      </c>
    </row>
    <row r="265" spans="1:21" s="17" customFormat="1" x14ac:dyDescent="0.3">
      <c r="A265" s="31" t="s">
        <v>278</v>
      </c>
      <c r="B265" s="17" t="s">
        <v>310</v>
      </c>
      <c r="C265" s="17" t="s">
        <v>311</v>
      </c>
      <c r="D265" s="17" t="s">
        <v>14</v>
      </c>
      <c r="E265" s="17">
        <v>17</v>
      </c>
      <c r="F265" s="17">
        <v>23</v>
      </c>
      <c r="G265" s="17">
        <v>19</v>
      </c>
      <c r="H265" s="17">
        <v>31</v>
      </c>
      <c r="I265" s="17">
        <v>230299</v>
      </c>
      <c r="K265" s="32" t="s">
        <v>19</v>
      </c>
      <c r="L265" s="32" t="s">
        <v>19</v>
      </c>
      <c r="M265" s="32" t="s">
        <v>19</v>
      </c>
      <c r="N265" s="32" t="s">
        <v>19</v>
      </c>
      <c r="O265" s="32" t="s">
        <v>19</v>
      </c>
      <c r="P265" s="32" t="s">
        <v>19</v>
      </c>
      <c r="Q265" s="32" t="s">
        <v>1022</v>
      </c>
      <c r="R265" s="32" t="s">
        <v>1020</v>
      </c>
      <c r="S265" s="32" t="s">
        <v>1019</v>
      </c>
      <c r="T265" s="32" t="s">
        <v>19</v>
      </c>
      <c r="U265" s="32" t="s">
        <v>1021</v>
      </c>
    </row>
    <row r="266" spans="1:21" s="17" customFormat="1" x14ac:dyDescent="0.3">
      <c r="A266" s="31" t="s">
        <v>87</v>
      </c>
      <c r="B266" s="17" t="s">
        <v>117</v>
      </c>
      <c r="C266" s="17" t="s">
        <v>118</v>
      </c>
      <c r="D266" s="17" t="s">
        <v>14</v>
      </c>
      <c r="E266" s="17">
        <v>17</v>
      </c>
      <c r="F266" s="17">
        <v>23</v>
      </c>
      <c r="G266" s="17">
        <v>31</v>
      </c>
      <c r="H266" s="17">
        <v>19</v>
      </c>
      <c r="I266" s="17">
        <v>230299</v>
      </c>
      <c r="K266" s="32" t="s">
        <v>19</v>
      </c>
      <c r="L266" s="32" t="s">
        <v>19</v>
      </c>
      <c r="M266" s="32" t="s">
        <v>19</v>
      </c>
      <c r="N266" s="32" t="s">
        <v>19</v>
      </c>
      <c r="O266" s="32" t="s">
        <v>19</v>
      </c>
      <c r="P266" s="32" t="s">
        <v>19</v>
      </c>
      <c r="Q266" s="32" t="s">
        <v>1022</v>
      </c>
      <c r="R266" s="32" t="s">
        <v>1020</v>
      </c>
      <c r="S266" s="32" t="s">
        <v>1019</v>
      </c>
      <c r="T266" s="32" t="s">
        <v>19</v>
      </c>
      <c r="U266" s="32" t="s">
        <v>1021</v>
      </c>
    </row>
    <row r="267" spans="1:21" s="17" customFormat="1" x14ac:dyDescent="0.3">
      <c r="A267" s="31" t="s">
        <v>607</v>
      </c>
      <c r="B267" s="17" t="s">
        <v>634</v>
      </c>
      <c r="C267" s="17" t="s">
        <v>635</v>
      </c>
      <c r="D267" s="17" t="s">
        <v>14</v>
      </c>
      <c r="E267" s="17">
        <v>19</v>
      </c>
      <c r="F267" s="17">
        <v>17</v>
      </c>
      <c r="G267" s="17">
        <v>23</v>
      </c>
      <c r="H267" s="17">
        <v>31</v>
      </c>
      <c r="I267" s="17">
        <v>230299</v>
      </c>
      <c r="K267" s="32" t="s">
        <v>19</v>
      </c>
      <c r="L267" s="32" t="s">
        <v>19</v>
      </c>
      <c r="M267" s="32" t="s">
        <v>19</v>
      </c>
      <c r="N267" s="32" t="s">
        <v>19</v>
      </c>
      <c r="O267" s="32" t="s">
        <v>19</v>
      </c>
      <c r="P267" s="32" t="s">
        <v>19</v>
      </c>
      <c r="Q267" s="32" t="s">
        <v>1022</v>
      </c>
      <c r="R267" s="32" t="s">
        <v>1020</v>
      </c>
      <c r="S267" s="32" t="s">
        <v>1019</v>
      </c>
      <c r="T267" s="32" t="s">
        <v>19</v>
      </c>
      <c r="U267" s="32" t="s">
        <v>1021</v>
      </c>
    </row>
    <row r="268" spans="1:21" s="17" customFormat="1" x14ac:dyDescent="0.3">
      <c r="A268" s="31" t="s">
        <v>607</v>
      </c>
      <c r="B268" s="17" t="s">
        <v>640</v>
      </c>
      <c r="C268" s="17" t="s">
        <v>315</v>
      </c>
      <c r="D268" s="17" t="s">
        <v>14</v>
      </c>
      <c r="E268" s="17">
        <v>17</v>
      </c>
      <c r="F268" s="17">
        <v>23</v>
      </c>
      <c r="G268" s="17">
        <v>19</v>
      </c>
      <c r="H268" s="17">
        <v>31</v>
      </c>
      <c r="I268" s="17">
        <v>230299</v>
      </c>
      <c r="K268" s="32" t="s">
        <v>19</v>
      </c>
      <c r="L268" s="32" t="s">
        <v>19</v>
      </c>
      <c r="M268" s="32" t="s">
        <v>19</v>
      </c>
      <c r="N268" s="32" t="s">
        <v>19</v>
      </c>
      <c r="O268" s="32" t="s">
        <v>19</v>
      </c>
      <c r="P268" s="32" t="s">
        <v>19</v>
      </c>
      <c r="Q268" s="32" t="s">
        <v>1022</v>
      </c>
      <c r="R268" s="32" t="s">
        <v>1020</v>
      </c>
      <c r="S268" s="32" t="s">
        <v>1019</v>
      </c>
      <c r="T268" s="32" t="s">
        <v>19</v>
      </c>
      <c r="U268" s="32" t="s">
        <v>1021</v>
      </c>
    </row>
    <row r="269" spans="1:21" s="17" customFormat="1" x14ac:dyDescent="0.3">
      <c r="A269" s="31" t="s">
        <v>502</v>
      </c>
      <c r="B269" s="17" t="s">
        <v>527</v>
      </c>
      <c r="C269" s="17" t="s">
        <v>528</v>
      </c>
      <c r="D269" s="17" t="s">
        <v>14</v>
      </c>
      <c r="E269" s="17">
        <v>17</v>
      </c>
      <c r="F269" s="17">
        <v>23</v>
      </c>
      <c r="G269" s="17">
        <v>31</v>
      </c>
      <c r="H269" s="17">
        <v>19</v>
      </c>
      <c r="I269" s="17">
        <v>230299</v>
      </c>
      <c r="K269" s="32" t="s">
        <v>19</v>
      </c>
      <c r="L269" s="32" t="s">
        <v>19</v>
      </c>
      <c r="M269" s="32" t="s">
        <v>19</v>
      </c>
      <c r="N269" s="32" t="s">
        <v>19</v>
      </c>
      <c r="O269" s="32" t="s">
        <v>19</v>
      </c>
      <c r="P269" s="32" t="s">
        <v>19</v>
      </c>
      <c r="Q269" s="32" t="s">
        <v>1022</v>
      </c>
      <c r="R269" s="32" t="s">
        <v>1020</v>
      </c>
      <c r="S269" s="32" t="s">
        <v>1019</v>
      </c>
      <c r="T269" s="32" t="s">
        <v>19</v>
      </c>
      <c r="U269" s="32" t="s">
        <v>1021</v>
      </c>
    </row>
    <row r="270" spans="1:21" s="17" customFormat="1" x14ac:dyDescent="0.3">
      <c r="A270" s="31" t="s">
        <v>553</v>
      </c>
      <c r="B270" s="17" t="s">
        <v>582</v>
      </c>
      <c r="C270" s="17" t="s">
        <v>583</v>
      </c>
      <c r="D270" s="17" t="s">
        <v>14</v>
      </c>
      <c r="E270" s="17">
        <v>17</v>
      </c>
      <c r="F270" s="17">
        <v>23</v>
      </c>
      <c r="G270" s="17">
        <v>31</v>
      </c>
      <c r="H270" s="17">
        <v>19</v>
      </c>
      <c r="I270" s="17">
        <v>230299</v>
      </c>
      <c r="K270" s="32" t="s">
        <v>19</v>
      </c>
      <c r="L270" s="32" t="s">
        <v>19</v>
      </c>
      <c r="M270" s="32" t="s">
        <v>19</v>
      </c>
      <c r="N270" s="32" t="s">
        <v>19</v>
      </c>
      <c r="O270" s="32" t="s">
        <v>19</v>
      </c>
      <c r="P270" s="32" t="s">
        <v>19</v>
      </c>
      <c r="Q270" s="32" t="s">
        <v>1022</v>
      </c>
      <c r="R270" s="32" t="s">
        <v>1020</v>
      </c>
      <c r="S270" s="32" t="s">
        <v>1019</v>
      </c>
      <c r="T270" s="32" t="s">
        <v>19</v>
      </c>
      <c r="U270" s="32" t="s">
        <v>1021</v>
      </c>
    </row>
    <row r="271" spans="1:21" s="17" customFormat="1" x14ac:dyDescent="0.3">
      <c r="A271" s="31" t="s">
        <v>502</v>
      </c>
      <c r="B271" s="17" t="s">
        <v>533</v>
      </c>
      <c r="C271" s="17" t="s">
        <v>534</v>
      </c>
      <c r="D271" s="17" t="s">
        <v>14</v>
      </c>
      <c r="E271" s="17">
        <v>17</v>
      </c>
      <c r="F271" s="17">
        <v>23</v>
      </c>
      <c r="G271" s="17">
        <v>31</v>
      </c>
      <c r="H271" s="17">
        <v>19</v>
      </c>
      <c r="I271" s="17">
        <v>230299</v>
      </c>
      <c r="K271" s="32" t="s">
        <v>19</v>
      </c>
      <c r="L271" s="32" t="s">
        <v>19</v>
      </c>
      <c r="M271" s="32" t="s">
        <v>19</v>
      </c>
      <c r="N271" s="32" t="s">
        <v>19</v>
      </c>
      <c r="O271" s="32" t="s">
        <v>19</v>
      </c>
      <c r="P271" s="32" t="s">
        <v>19</v>
      </c>
      <c r="Q271" s="32" t="s">
        <v>1022</v>
      </c>
      <c r="R271" s="32" t="s">
        <v>1020</v>
      </c>
      <c r="S271" s="32" t="s">
        <v>1019</v>
      </c>
      <c r="T271" s="32" t="s">
        <v>19</v>
      </c>
      <c r="U271" s="32" t="s">
        <v>1021</v>
      </c>
    </row>
    <row r="272" spans="1:21" s="17" customFormat="1" x14ac:dyDescent="0.3">
      <c r="A272" s="31" t="s">
        <v>346</v>
      </c>
      <c r="B272" s="17" t="s">
        <v>374</v>
      </c>
      <c r="C272" s="17" t="s">
        <v>375</v>
      </c>
      <c r="D272" s="17" t="s">
        <v>14</v>
      </c>
      <c r="E272" s="17">
        <v>17</v>
      </c>
      <c r="F272" s="17">
        <v>23</v>
      </c>
      <c r="G272" s="17">
        <v>19</v>
      </c>
      <c r="H272" s="17">
        <v>31</v>
      </c>
      <c r="I272" s="17">
        <v>230299</v>
      </c>
      <c r="K272" s="32" t="s">
        <v>19</v>
      </c>
      <c r="L272" s="32" t="s">
        <v>19</v>
      </c>
      <c r="M272" s="32" t="s">
        <v>19</v>
      </c>
      <c r="N272" s="32" t="s">
        <v>19</v>
      </c>
      <c r="O272" s="32" t="s">
        <v>19</v>
      </c>
      <c r="P272" s="32" t="s">
        <v>19</v>
      </c>
      <c r="Q272" s="32" t="s">
        <v>1022</v>
      </c>
      <c r="R272" s="32" t="s">
        <v>1020</v>
      </c>
      <c r="S272" s="32" t="s">
        <v>1019</v>
      </c>
      <c r="T272" s="32" t="s">
        <v>19</v>
      </c>
      <c r="U272" s="32" t="s">
        <v>1021</v>
      </c>
    </row>
    <row r="273" spans="1:21" s="17" customFormat="1" x14ac:dyDescent="0.3">
      <c r="A273" s="31" t="s">
        <v>87</v>
      </c>
      <c r="B273" s="17" t="s">
        <v>136</v>
      </c>
      <c r="C273" s="17" t="s">
        <v>137</v>
      </c>
      <c r="D273" s="17" t="s">
        <v>14</v>
      </c>
      <c r="E273" s="17">
        <v>17</v>
      </c>
      <c r="F273" s="17">
        <v>23</v>
      </c>
      <c r="G273" s="17">
        <v>31</v>
      </c>
      <c r="H273" s="17">
        <v>19</v>
      </c>
      <c r="I273" s="17">
        <v>230299</v>
      </c>
      <c r="K273" s="32" t="s">
        <v>19</v>
      </c>
      <c r="L273" s="32" t="s">
        <v>19</v>
      </c>
      <c r="M273" s="32" t="s">
        <v>19</v>
      </c>
      <c r="N273" s="32" t="s">
        <v>19</v>
      </c>
      <c r="O273" s="32" t="s">
        <v>19</v>
      </c>
      <c r="P273" s="32" t="s">
        <v>19</v>
      </c>
      <c r="Q273" s="32" t="s">
        <v>1022</v>
      </c>
      <c r="R273" s="32" t="s">
        <v>1020</v>
      </c>
      <c r="S273" s="32" t="s">
        <v>1019</v>
      </c>
      <c r="T273" s="32" t="s">
        <v>19</v>
      </c>
      <c r="U273" s="32" t="s">
        <v>1021</v>
      </c>
    </row>
    <row r="274" spans="1:21" s="17" customFormat="1" x14ac:dyDescent="0.3">
      <c r="A274" s="31" t="s">
        <v>278</v>
      </c>
      <c r="B274" s="17" t="s">
        <v>329</v>
      </c>
      <c r="C274" s="17" t="s">
        <v>330</v>
      </c>
      <c r="D274" s="17" t="s">
        <v>14</v>
      </c>
      <c r="E274" s="17">
        <v>31</v>
      </c>
      <c r="F274" s="17">
        <v>23</v>
      </c>
      <c r="G274" s="17">
        <v>17</v>
      </c>
      <c r="H274" s="17">
        <v>19</v>
      </c>
      <c r="I274" s="17">
        <v>230299</v>
      </c>
      <c r="K274" s="32" t="s">
        <v>19</v>
      </c>
      <c r="L274" s="32" t="s">
        <v>19</v>
      </c>
      <c r="M274" s="32" t="s">
        <v>19</v>
      </c>
      <c r="N274" s="32" t="s">
        <v>19</v>
      </c>
      <c r="O274" s="32" t="s">
        <v>19</v>
      </c>
      <c r="P274" s="32" t="s">
        <v>19</v>
      </c>
      <c r="Q274" s="32" t="s">
        <v>1022</v>
      </c>
      <c r="R274" s="32" t="s">
        <v>1020</v>
      </c>
      <c r="S274" s="32" t="s">
        <v>1019</v>
      </c>
      <c r="T274" s="32" t="s">
        <v>19</v>
      </c>
      <c r="U274" s="32" t="s">
        <v>1021</v>
      </c>
    </row>
    <row r="275" spans="1:21" s="17" customFormat="1" x14ac:dyDescent="0.3">
      <c r="A275" s="31" t="s">
        <v>346</v>
      </c>
      <c r="B275" s="17" t="s">
        <v>381</v>
      </c>
      <c r="C275" s="17" t="s">
        <v>382</v>
      </c>
      <c r="D275" s="17" t="s">
        <v>14</v>
      </c>
      <c r="E275" s="17">
        <v>19</v>
      </c>
      <c r="F275" s="17">
        <v>23</v>
      </c>
      <c r="G275" s="17">
        <v>17</v>
      </c>
      <c r="H275" s="17">
        <v>31</v>
      </c>
      <c r="I275" s="17">
        <v>230299</v>
      </c>
      <c r="K275" s="32" t="s">
        <v>19</v>
      </c>
      <c r="L275" s="32" t="s">
        <v>19</v>
      </c>
      <c r="M275" s="32" t="s">
        <v>19</v>
      </c>
      <c r="N275" s="32" t="s">
        <v>19</v>
      </c>
      <c r="O275" s="32" t="s">
        <v>19</v>
      </c>
      <c r="P275" s="32" t="s">
        <v>19</v>
      </c>
      <c r="Q275" s="32" t="s">
        <v>1022</v>
      </c>
      <c r="R275" s="32" t="s">
        <v>1020</v>
      </c>
      <c r="S275" s="32" t="s">
        <v>1019</v>
      </c>
      <c r="T275" s="32" t="s">
        <v>19</v>
      </c>
      <c r="U275" s="32" t="s">
        <v>1021</v>
      </c>
    </row>
    <row r="276" spans="1:21" s="17" customFormat="1" x14ac:dyDescent="0.3">
      <c r="A276" s="31" t="s">
        <v>278</v>
      </c>
      <c r="B276" s="17" t="s">
        <v>331</v>
      </c>
      <c r="C276" s="17" t="s">
        <v>332</v>
      </c>
      <c r="D276" s="17" t="s">
        <v>14</v>
      </c>
      <c r="E276" s="17">
        <v>31</v>
      </c>
      <c r="F276" s="17">
        <v>17</v>
      </c>
      <c r="G276" s="17">
        <v>23</v>
      </c>
      <c r="H276" s="17">
        <v>19</v>
      </c>
      <c r="I276" s="17">
        <v>230299</v>
      </c>
      <c r="K276" s="32" t="s">
        <v>19</v>
      </c>
      <c r="L276" s="32" t="s">
        <v>19</v>
      </c>
      <c r="M276" s="32" t="s">
        <v>19</v>
      </c>
      <c r="N276" s="32" t="s">
        <v>19</v>
      </c>
      <c r="O276" s="32" t="s">
        <v>19</v>
      </c>
      <c r="P276" s="32" t="s">
        <v>19</v>
      </c>
      <c r="Q276" s="32" t="s">
        <v>1022</v>
      </c>
      <c r="R276" s="32" t="s">
        <v>1020</v>
      </c>
      <c r="S276" s="32" t="s">
        <v>1019</v>
      </c>
      <c r="T276" s="32" t="s">
        <v>19</v>
      </c>
      <c r="U276" s="32" t="s">
        <v>1021</v>
      </c>
    </row>
    <row r="277" spans="1:21" s="17" customFormat="1" x14ac:dyDescent="0.3">
      <c r="A277" s="31" t="s">
        <v>214</v>
      </c>
      <c r="B277" s="17" t="s">
        <v>273</v>
      </c>
      <c r="C277" s="17" t="s">
        <v>274</v>
      </c>
      <c r="D277" s="17" t="s">
        <v>14</v>
      </c>
      <c r="E277" s="17">
        <v>23</v>
      </c>
      <c r="F277" s="17">
        <v>31</v>
      </c>
      <c r="G277" s="17">
        <v>17</v>
      </c>
      <c r="H277" s="17">
        <v>19</v>
      </c>
      <c r="I277" s="17">
        <v>230299</v>
      </c>
      <c r="K277" s="32" t="s">
        <v>19</v>
      </c>
      <c r="L277" s="32" t="s">
        <v>19</v>
      </c>
      <c r="M277" s="32" t="s">
        <v>19</v>
      </c>
      <c r="N277" s="32" t="s">
        <v>19</v>
      </c>
      <c r="O277" s="32" t="s">
        <v>19</v>
      </c>
      <c r="P277" s="32" t="s">
        <v>19</v>
      </c>
      <c r="Q277" s="32" t="s">
        <v>1022</v>
      </c>
      <c r="R277" s="32" t="s">
        <v>1020</v>
      </c>
      <c r="S277" s="32" t="s">
        <v>1019</v>
      </c>
      <c r="T277" s="32" t="s">
        <v>19</v>
      </c>
      <c r="U277" s="32" t="s">
        <v>1021</v>
      </c>
    </row>
    <row r="278" spans="1:21" s="17" customFormat="1" x14ac:dyDescent="0.3">
      <c r="A278" s="31" t="s">
        <v>451</v>
      </c>
      <c r="B278" s="17" t="s">
        <v>54</v>
      </c>
      <c r="C278" s="17" t="s">
        <v>472</v>
      </c>
      <c r="D278" s="17" t="s">
        <v>14</v>
      </c>
      <c r="E278" s="17">
        <v>19</v>
      </c>
      <c r="F278" s="17">
        <v>17</v>
      </c>
      <c r="G278" s="17">
        <v>29</v>
      </c>
      <c r="H278" s="17">
        <v>31</v>
      </c>
      <c r="I278" s="17">
        <v>290377</v>
      </c>
      <c r="K278" s="32" t="s">
        <v>19</v>
      </c>
      <c r="L278" s="32" t="s">
        <v>19</v>
      </c>
      <c r="M278" s="32" t="s">
        <v>19</v>
      </c>
      <c r="N278" s="32" t="s">
        <v>19</v>
      </c>
      <c r="O278" s="32" t="s">
        <v>19</v>
      </c>
      <c r="P278" s="32" t="s">
        <v>19</v>
      </c>
      <c r="Q278" s="32" t="s">
        <v>1019</v>
      </c>
      <c r="R278" s="32" t="s">
        <v>1021</v>
      </c>
      <c r="S278" s="32" t="s">
        <v>19</v>
      </c>
      <c r="T278" s="32" t="s">
        <v>1020</v>
      </c>
      <c r="U278" s="32" t="s">
        <v>1022</v>
      </c>
    </row>
    <row r="279" spans="1:21" s="17" customFormat="1" x14ac:dyDescent="0.3">
      <c r="A279" s="31" t="s">
        <v>607</v>
      </c>
      <c r="B279" s="17" t="s">
        <v>73</v>
      </c>
      <c r="C279" s="17" t="s">
        <v>324</v>
      </c>
      <c r="D279" s="17" t="s">
        <v>14</v>
      </c>
      <c r="E279" s="17">
        <v>29</v>
      </c>
      <c r="F279" s="17">
        <v>17</v>
      </c>
      <c r="G279" s="17">
        <v>31</v>
      </c>
      <c r="H279" s="17">
        <v>19</v>
      </c>
      <c r="I279" s="17">
        <v>290377</v>
      </c>
      <c r="K279" s="32" t="s">
        <v>19</v>
      </c>
      <c r="L279" s="32" t="s">
        <v>19</v>
      </c>
      <c r="M279" s="32" t="s">
        <v>19</v>
      </c>
      <c r="N279" s="32" t="s">
        <v>19</v>
      </c>
      <c r="O279" s="32" t="s">
        <v>19</v>
      </c>
      <c r="P279" s="32" t="s">
        <v>19</v>
      </c>
      <c r="Q279" s="32" t="s">
        <v>1019</v>
      </c>
      <c r="R279" s="32" t="s">
        <v>1021</v>
      </c>
      <c r="S279" s="32" t="s">
        <v>19</v>
      </c>
      <c r="T279" s="32" t="s">
        <v>1020</v>
      </c>
      <c r="U279" s="32" t="s">
        <v>1022</v>
      </c>
    </row>
    <row r="280" spans="1:21" s="17" customFormat="1" x14ac:dyDescent="0.3">
      <c r="A280" s="31" t="s">
        <v>150</v>
      </c>
      <c r="B280" s="17" t="s">
        <v>165</v>
      </c>
      <c r="C280" s="17" t="s">
        <v>166</v>
      </c>
      <c r="D280" s="17" t="s">
        <v>14</v>
      </c>
      <c r="E280" s="17">
        <v>31</v>
      </c>
      <c r="F280" s="17">
        <v>17</v>
      </c>
      <c r="G280" s="17">
        <v>23</v>
      </c>
      <c r="H280" s="17">
        <v>29</v>
      </c>
      <c r="I280" s="17">
        <v>351509</v>
      </c>
      <c r="K280" s="32" t="s">
        <v>19</v>
      </c>
      <c r="L280" s="32" t="s">
        <v>19</v>
      </c>
      <c r="M280" s="32" t="s">
        <v>19</v>
      </c>
      <c r="N280" s="32" t="s">
        <v>19</v>
      </c>
      <c r="O280" s="32" t="s">
        <v>19</v>
      </c>
      <c r="P280" s="32" t="s">
        <v>19</v>
      </c>
      <c r="Q280" s="32" t="s">
        <v>1021</v>
      </c>
      <c r="R280" s="32" t="s">
        <v>19</v>
      </c>
      <c r="S280" s="32" t="s">
        <v>1020</v>
      </c>
      <c r="T280" s="32" t="s">
        <v>1022</v>
      </c>
      <c r="U280" s="32" t="s">
        <v>1019</v>
      </c>
    </row>
    <row r="281" spans="1:21" s="17" customFormat="1" x14ac:dyDescent="0.3">
      <c r="A281" s="31" t="s">
        <v>553</v>
      </c>
      <c r="B281" s="17" t="s">
        <v>573</v>
      </c>
      <c r="C281" s="17" t="s">
        <v>416</v>
      </c>
      <c r="D281" s="17" t="s">
        <v>14</v>
      </c>
      <c r="E281" s="17">
        <v>23</v>
      </c>
      <c r="F281" s="17">
        <v>31</v>
      </c>
      <c r="G281" s="17">
        <v>17</v>
      </c>
      <c r="H281" s="17">
        <v>29</v>
      </c>
      <c r="I281" s="17">
        <v>351509</v>
      </c>
      <c r="K281" s="32" t="s">
        <v>19</v>
      </c>
      <c r="L281" s="32" t="s">
        <v>19</v>
      </c>
      <c r="M281" s="32" t="s">
        <v>19</v>
      </c>
      <c r="N281" s="32" t="s">
        <v>19</v>
      </c>
      <c r="O281" s="32" t="s">
        <v>19</v>
      </c>
      <c r="P281" s="32" t="s">
        <v>19</v>
      </c>
      <c r="Q281" s="32" t="s">
        <v>1021</v>
      </c>
      <c r="R281" s="32" t="s">
        <v>19</v>
      </c>
      <c r="S281" s="32" t="s">
        <v>1020</v>
      </c>
      <c r="T281" s="32" t="s">
        <v>1022</v>
      </c>
      <c r="U281" s="32" t="s">
        <v>1019</v>
      </c>
    </row>
    <row r="282" spans="1:21" s="17" customFormat="1" x14ac:dyDescent="0.3">
      <c r="A282" s="31" t="s">
        <v>214</v>
      </c>
      <c r="B282" s="17" t="s">
        <v>249</v>
      </c>
      <c r="C282" s="17" t="s">
        <v>250</v>
      </c>
      <c r="D282" s="17" t="s">
        <v>14</v>
      </c>
      <c r="E282" s="17">
        <v>17</v>
      </c>
      <c r="F282" s="17">
        <v>23</v>
      </c>
      <c r="G282" s="17">
        <v>31</v>
      </c>
      <c r="H282" s="17">
        <v>29</v>
      </c>
      <c r="I282" s="17">
        <v>351509</v>
      </c>
      <c r="K282" s="32" t="s">
        <v>19</v>
      </c>
      <c r="L282" s="32" t="s">
        <v>19</v>
      </c>
      <c r="M282" s="32" t="s">
        <v>19</v>
      </c>
      <c r="N282" s="32" t="s">
        <v>19</v>
      </c>
      <c r="O282" s="32" t="s">
        <v>19</v>
      </c>
      <c r="P282" s="32" t="s">
        <v>19</v>
      </c>
      <c r="Q282" s="32" t="s">
        <v>1021</v>
      </c>
      <c r="R282" s="32" t="s">
        <v>19</v>
      </c>
      <c r="S282" s="32" t="s">
        <v>1020</v>
      </c>
      <c r="T282" s="32" t="s">
        <v>1022</v>
      </c>
      <c r="U282" s="32" t="s">
        <v>1019</v>
      </c>
    </row>
    <row r="283" spans="1:21" s="17" customFormat="1" x14ac:dyDescent="0.3">
      <c r="A283" s="31" t="s">
        <v>392</v>
      </c>
      <c r="B283" s="17" t="s">
        <v>423</v>
      </c>
      <c r="C283" s="17" t="s">
        <v>424</v>
      </c>
      <c r="D283" s="17" t="s">
        <v>14</v>
      </c>
      <c r="E283" s="17">
        <v>17</v>
      </c>
      <c r="F283" s="17">
        <v>23</v>
      </c>
      <c r="G283" s="17">
        <v>31</v>
      </c>
      <c r="H283" s="17">
        <v>29</v>
      </c>
      <c r="I283" s="17">
        <v>351509</v>
      </c>
      <c r="K283" s="32" t="s">
        <v>19</v>
      </c>
      <c r="L283" s="32" t="s">
        <v>19</v>
      </c>
      <c r="M283" s="32" t="s">
        <v>19</v>
      </c>
      <c r="N283" s="32" t="s">
        <v>19</v>
      </c>
      <c r="O283" s="32" t="s">
        <v>19</v>
      </c>
      <c r="P283" s="32" t="s">
        <v>19</v>
      </c>
      <c r="Q283" s="32" t="s">
        <v>1021</v>
      </c>
      <c r="R283" s="32" t="s">
        <v>19</v>
      </c>
      <c r="S283" s="32" t="s">
        <v>1020</v>
      </c>
      <c r="T283" s="32" t="s">
        <v>1022</v>
      </c>
      <c r="U283" s="32" t="s">
        <v>1019</v>
      </c>
    </row>
    <row r="284" spans="1:21" s="17" customFormat="1" x14ac:dyDescent="0.3">
      <c r="A284" s="31" t="s">
        <v>607</v>
      </c>
      <c r="B284" s="17" t="s">
        <v>638</v>
      </c>
      <c r="C284" s="17" t="s">
        <v>639</v>
      </c>
      <c r="D284" s="17" t="s">
        <v>14</v>
      </c>
      <c r="E284" s="17">
        <v>17</v>
      </c>
      <c r="F284" s="17">
        <v>23</v>
      </c>
      <c r="G284" s="17">
        <v>31</v>
      </c>
      <c r="H284" s="17">
        <v>29</v>
      </c>
      <c r="I284" s="17">
        <v>351509</v>
      </c>
      <c r="K284" s="32" t="s">
        <v>19</v>
      </c>
      <c r="L284" s="32" t="s">
        <v>19</v>
      </c>
      <c r="M284" s="32" t="s">
        <v>19</v>
      </c>
      <c r="N284" s="32" t="s">
        <v>19</v>
      </c>
      <c r="O284" s="32" t="s">
        <v>19</v>
      </c>
      <c r="P284" s="32" t="s">
        <v>19</v>
      </c>
      <c r="Q284" s="32" t="s">
        <v>1021</v>
      </c>
      <c r="R284" s="32" t="s">
        <v>19</v>
      </c>
      <c r="S284" s="32" t="s">
        <v>1020</v>
      </c>
      <c r="T284" s="32" t="s">
        <v>1022</v>
      </c>
      <c r="U284" s="32" t="s">
        <v>1019</v>
      </c>
    </row>
    <row r="285" spans="1:21" s="17" customFormat="1" x14ac:dyDescent="0.3">
      <c r="A285" s="31" t="s">
        <v>214</v>
      </c>
      <c r="B285" s="17" t="s">
        <v>260</v>
      </c>
      <c r="C285" s="17" t="s">
        <v>261</v>
      </c>
      <c r="D285" s="17" t="s">
        <v>14</v>
      </c>
      <c r="E285" s="17">
        <v>23</v>
      </c>
      <c r="F285" s="17">
        <v>31</v>
      </c>
      <c r="G285" s="17">
        <v>17</v>
      </c>
      <c r="H285" s="17">
        <v>29</v>
      </c>
      <c r="I285" s="17">
        <v>351509</v>
      </c>
      <c r="K285" s="32" t="s">
        <v>19</v>
      </c>
      <c r="L285" s="32" t="s">
        <v>19</v>
      </c>
      <c r="M285" s="32" t="s">
        <v>19</v>
      </c>
      <c r="N285" s="32" t="s">
        <v>19</v>
      </c>
      <c r="O285" s="32" t="s">
        <v>19</v>
      </c>
      <c r="P285" s="32" t="s">
        <v>19</v>
      </c>
      <c r="Q285" s="32" t="s">
        <v>1021</v>
      </c>
      <c r="R285" s="32" t="s">
        <v>19</v>
      </c>
      <c r="S285" s="32" t="s">
        <v>1020</v>
      </c>
      <c r="T285" s="32" t="s">
        <v>1022</v>
      </c>
      <c r="U285" s="32" t="s">
        <v>1019</v>
      </c>
    </row>
    <row r="286" spans="1:21" s="17" customFormat="1" x14ac:dyDescent="0.3">
      <c r="A286" s="31" t="s">
        <v>392</v>
      </c>
      <c r="B286" s="17" t="s">
        <v>435</v>
      </c>
      <c r="C286" s="17" t="s">
        <v>436</v>
      </c>
      <c r="D286" s="17" t="s">
        <v>14</v>
      </c>
      <c r="E286" s="17">
        <v>17</v>
      </c>
      <c r="F286" s="17">
        <v>23</v>
      </c>
      <c r="G286" s="17">
        <v>31</v>
      </c>
      <c r="H286" s="17">
        <v>29</v>
      </c>
      <c r="I286" s="17">
        <v>351509</v>
      </c>
      <c r="K286" s="32" t="s">
        <v>19</v>
      </c>
      <c r="L286" s="32" t="s">
        <v>19</v>
      </c>
      <c r="M286" s="32" t="s">
        <v>19</v>
      </c>
      <c r="N286" s="32" t="s">
        <v>19</v>
      </c>
      <c r="O286" s="32" t="s">
        <v>19</v>
      </c>
      <c r="P286" s="32" t="s">
        <v>19</v>
      </c>
      <c r="Q286" s="32" t="s">
        <v>1021</v>
      </c>
      <c r="R286" s="32" t="s">
        <v>19</v>
      </c>
      <c r="S286" s="32" t="s">
        <v>1020</v>
      </c>
      <c r="T286" s="32" t="s">
        <v>1022</v>
      </c>
      <c r="U286" s="32" t="s">
        <v>1019</v>
      </c>
    </row>
    <row r="287" spans="1:21" s="17" customFormat="1" x14ac:dyDescent="0.3">
      <c r="A287" s="31" t="s">
        <v>87</v>
      </c>
      <c r="B287" s="17" t="s">
        <v>130</v>
      </c>
      <c r="C287" s="17" t="s">
        <v>131</v>
      </c>
      <c r="D287" s="17" t="s">
        <v>14</v>
      </c>
      <c r="E287" s="17">
        <v>17</v>
      </c>
      <c r="F287" s="17">
        <v>23</v>
      </c>
      <c r="G287" s="17">
        <v>31</v>
      </c>
      <c r="H287" s="17">
        <v>29</v>
      </c>
      <c r="I287" s="17">
        <v>351509</v>
      </c>
      <c r="K287" s="32" t="s">
        <v>19</v>
      </c>
      <c r="L287" s="32" t="s">
        <v>19</v>
      </c>
      <c r="M287" s="32" t="s">
        <v>19</v>
      </c>
      <c r="N287" s="32" t="s">
        <v>19</v>
      </c>
      <c r="O287" s="32" t="s">
        <v>19</v>
      </c>
      <c r="P287" s="32" t="s">
        <v>19</v>
      </c>
      <c r="Q287" s="32" t="s">
        <v>1021</v>
      </c>
      <c r="R287" s="32" t="s">
        <v>19</v>
      </c>
      <c r="S287" s="32" t="s">
        <v>1020</v>
      </c>
      <c r="T287" s="32" t="s">
        <v>1022</v>
      </c>
      <c r="U287" s="32" t="s">
        <v>1019</v>
      </c>
    </row>
    <row r="288" spans="1:21" s="17" customFormat="1" x14ac:dyDescent="0.3">
      <c r="A288" s="31" t="s">
        <v>451</v>
      </c>
      <c r="B288" s="17" t="s">
        <v>486</v>
      </c>
      <c r="C288" s="17" t="s">
        <v>487</v>
      </c>
      <c r="D288" s="17" t="s">
        <v>14</v>
      </c>
      <c r="E288" s="17">
        <v>17</v>
      </c>
      <c r="F288" s="17">
        <v>31</v>
      </c>
      <c r="G288" s="17">
        <v>29</v>
      </c>
      <c r="H288" s="17">
        <v>23</v>
      </c>
      <c r="I288" s="17">
        <v>351509</v>
      </c>
      <c r="K288" s="32" t="s">
        <v>19</v>
      </c>
      <c r="L288" s="32" t="s">
        <v>19</v>
      </c>
      <c r="M288" s="32" t="s">
        <v>19</v>
      </c>
      <c r="N288" s="32" t="s">
        <v>19</v>
      </c>
      <c r="O288" s="32" t="s">
        <v>19</v>
      </c>
      <c r="P288" s="32" t="s">
        <v>19</v>
      </c>
      <c r="Q288" s="32" t="s">
        <v>1021</v>
      </c>
      <c r="R288" s="32" t="s">
        <v>19</v>
      </c>
      <c r="S288" s="32" t="s">
        <v>1020</v>
      </c>
      <c r="T288" s="32" t="s">
        <v>1022</v>
      </c>
      <c r="U288" s="32" t="s">
        <v>1019</v>
      </c>
    </row>
    <row r="289" spans="1:21" s="17" customFormat="1" x14ac:dyDescent="0.3">
      <c r="A289" s="31" t="s">
        <v>392</v>
      </c>
      <c r="B289" s="17" t="s">
        <v>445</v>
      </c>
      <c r="C289" s="17" t="s">
        <v>444</v>
      </c>
      <c r="D289" s="17" t="s">
        <v>14</v>
      </c>
      <c r="E289" s="17">
        <v>17</v>
      </c>
      <c r="F289" s="17">
        <v>23</v>
      </c>
      <c r="G289" s="17">
        <v>31</v>
      </c>
      <c r="H289" s="17">
        <v>29</v>
      </c>
      <c r="I289" s="17">
        <v>351509</v>
      </c>
      <c r="K289" s="32" t="s">
        <v>19</v>
      </c>
      <c r="L289" s="32" t="s">
        <v>19</v>
      </c>
      <c r="M289" s="32" t="s">
        <v>19</v>
      </c>
      <c r="N289" s="32" t="s">
        <v>19</v>
      </c>
      <c r="O289" s="32" t="s">
        <v>19</v>
      </c>
      <c r="P289" s="32" t="s">
        <v>19</v>
      </c>
      <c r="Q289" s="32" t="s">
        <v>1021</v>
      </c>
      <c r="R289" s="32" t="s">
        <v>19</v>
      </c>
      <c r="S289" s="32" t="s">
        <v>1020</v>
      </c>
      <c r="T289" s="32" t="s">
        <v>1022</v>
      </c>
      <c r="U289" s="32" t="s">
        <v>1019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4</vt:i4>
      </vt:variant>
    </vt:vector>
  </HeadingPairs>
  <TitlesOfParts>
    <vt:vector size="11" baseType="lpstr">
      <vt:lpstr>Export</vt:lpstr>
      <vt:lpstr>Travail</vt:lpstr>
      <vt:lpstr>repart géné</vt:lpstr>
      <vt:lpstr>stats</vt:lpstr>
      <vt:lpstr>PROFS</vt:lpstr>
      <vt:lpstr>ORGA</vt:lpstr>
      <vt:lpstr>repart géné (2)</vt:lpstr>
      <vt:lpstr>ORGA!Zone_d_impression</vt:lpstr>
      <vt:lpstr>PROFS!Zone_d_impression</vt:lpstr>
      <vt:lpstr>'repart géné'!Zone_d_impression</vt:lpstr>
      <vt:lpstr>stats!Zone_d_impression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pradjlycee</dc:creator>
  <cp:lastModifiedBy>pradjlycee</cp:lastModifiedBy>
  <cp:lastPrinted>2023-04-11T15:19:52Z</cp:lastPrinted>
  <dcterms:created xsi:type="dcterms:W3CDTF">2023-03-30T14:22:45Z</dcterms:created>
  <dcterms:modified xsi:type="dcterms:W3CDTF">2023-04-13T09:59:36Z</dcterms:modified>
</cp:coreProperties>
</file>