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9F2F881A-6D6C-4121-B6B6-3E4BDF05A8C1}" xr6:coauthVersionLast="47" xr6:coauthVersionMax="47" xr10:uidLastSave="{00000000-0000-0000-0000-000000000000}"/>
  <bookViews>
    <workbookView xWindow="-110" yWindow="-110" windowWidth="19420" windowHeight="10300" activeTab="4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7" i="4" l="1"/>
  <c r="AK58" i="4"/>
  <c r="AK59" i="4"/>
  <c r="AK86" i="4" s="1"/>
  <c r="AK60" i="4"/>
  <c r="AK61" i="4"/>
  <c r="AK62" i="4"/>
  <c r="AK63" i="4"/>
  <c r="AK64" i="4"/>
  <c r="AK91" i="4" s="1"/>
  <c r="AK65" i="4"/>
  <c r="AK92" i="4" s="1"/>
  <c r="AK66" i="4"/>
  <c r="AK93" i="4" s="1"/>
  <c r="AK67" i="4"/>
  <c r="AK94" i="4" s="1"/>
  <c r="AK68" i="4"/>
  <c r="AK69" i="4"/>
  <c r="AK70" i="4"/>
  <c r="AK71" i="4"/>
  <c r="AK98" i="4" s="1"/>
  <c r="AK125" i="4" s="1"/>
  <c r="AK152" i="4" s="1"/>
  <c r="AK179" i="4" s="1"/>
  <c r="AK206" i="4" s="1"/>
  <c r="AK233" i="4" s="1"/>
  <c r="AK72" i="4"/>
  <c r="AK73" i="4"/>
  <c r="AK74" i="4"/>
  <c r="AK75" i="4"/>
  <c r="AK76" i="4"/>
  <c r="AK77" i="4"/>
  <c r="AK104" i="4" s="1"/>
  <c r="AK78" i="4"/>
  <c r="AK105" i="4" s="1"/>
  <c r="AK132" i="4" s="1"/>
  <c r="AK159" i="4" s="1"/>
  <c r="AK186" i="4" s="1"/>
  <c r="AK79" i="4"/>
  <c r="AK80" i="4"/>
  <c r="AK81" i="4"/>
  <c r="AK82" i="4"/>
  <c r="AK83" i="4"/>
  <c r="AK110" i="4" s="1"/>
  <c r="AK84" i="4"/>
  <c r="AK85" i="4"/>
  <c r="AK87" i="4"/>
  <c r="AK88" i="4"/>
  <c r="AK89" i="4"/>
  <c r="AK90" i="4"/>
  <c r="AK95" i="4"/>
  <c r="AK96" i="4"/>
  <c r="AK97" i="4"/>
  <c r="AK99" i="4"/>
  <c r="AK100" i="4"/>
  <c r="AK101" i="4"/>
  <c r="AK102" i="4"/>
  <c r="AK103" i="4"/>
  <c r="AK130" i="4" s="1"/>
  <c r="AK106" i="4"/>
  <c r="AK107" i="4"/>
  <c r="AK134" i="4" s="1"/>
  <c r="AK161" i="4" s="1"/>
  <c r="AK188" i="4" s="1"/>
  <c r="AK215" i="4" s="1"/>
  <c r="AK242" i="4" s="1"/>
  <c r="AK108" i="4"/>
  <c r="AK109" i="4"/>
  <c r="AK111" i="4"/>
  <c r="AK112" i="4"/>
  <c r="AK113" i="4"/>
  <c r="AK140" i="4" s="1"/>
  <c r="AK167" i="4" s="1"/>
  <c r="AK114" i="4"/>
  <c r="AK141" i="4" s="1"/>
  <c r="AK168" i="4" s="1"/>
  <c r="AK195" i="4" s="1"/>
  <c r="AK222" i="4" s="1"/>
  <c r="AK249" i="4" s="1"/>
  <c r="AK276" i="4" s="1"/>
  <c r="AK303" i="4" s="1"/>
  <c r="AK330" i="4" s="1"/>
  <c r="AK115" i="4"/>
  <c r="AK142" i="4" s="1"/>
  <c r="AK169" i="4" s="1"/>
  <c r="AK116" i="4"/>
  <c r="AK117" i="4"/>
  <c r="AK118" i="4"/>
  <c r="AK119" i="4"/>
  <c r="AK146" i="4" s="1"/>
  <c r="AK120" i="4"/>
  <c r="AK121" i="4"/>
  <c r="AK122" i="4"/>
  <c r="AK123" i="4"/>
  <c r="AK124" i="4"/>
  <c r="AK126" i="4"/>
  <c r="AK127" i="4"/>
  <c r="AK154" i="4" s="1"/>
  <c r="AK181" i="4" s="1"/>
  <c r="AK128" i="4"/>
  <c r="AK129" i="4"/>
  <c r="AK131" i="4"/>
  <c r="AK158" i="4" s="1"/>
  <c r="AK185" i="4" s="1"/>
  <c r="AK133" i="4"/>
  <c r="AK135" i="4"/>
  <c r="AK136" i="4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K137" i="4"/>
  <c r="AK138" i="4"/>
  <c r="AK165" i="4" s="1"/>
  <c r="AK139" i="4"/>
  <c r="AK166" i="4" s="1"/>
  <c r="AK143" i="4"/>
  <c r="AK170" i="4" s="1"/>
  <c r="AK144" i="4"/>
  <c r="AK145" i="4"/>
  <c r="AK147" i="4"/>
  <c r="AK148" i="4"/>
  <c r="AK149" i="4"/>
  <c r="AK176" i="4" s="1"/>
  <c r="AK203" i="4" s="1"/>
  <c r="AK230" i="4" s="1"/>
  <c r="AK150" i="4"/>
  <c r="AK177" i="4" s="1"/>
  <c r="AK151" i="4"/>
  <c r="AK153" i="4"/>
  <c r="AK155" i="4"/>
  <c r="AK182" i="4" s="1"/>
  <c r="AK156" i="4"/>
  <c r="AK157" i="4"/>
  <c r="AK160" i="4"/>
  <c r="AK162" i="4"/>
  <c r="AK189" i="4" s="1"/>
  <c r="AK164" i="4"/>
  <c r="AK171" i="4"/>
  <c r="AK172" i="4"/>
  <c r="AK173" i="4"/>
  <c r="AK174" i="4"/>
  <c r="AK175" i="4"/>
  <c r="AK178" i="4"/>
  <c r="AK180" i="4"/>
  <c r="AK183" i="4"/>
  <c r="AK184" i="4"/>
  <c r="AK187" i="4"/>
  <c r="AK191" i="4"/>
  <c r="AK218" i="4" s="1"/>
  <c r="AK192" i="4"/>
  <c r="AK193" i="4"/>
  <c r="AK194" i="4"/>
  <c r="AK196" i="4"/>
  <c r="AK223" i="4" s="1"/>
  <c r="AK197" i="4"/>
  <c r="AK224" i="4" s="1"/>
  <c r="AK198" i="4"/>
  <c r="AK199" i="4"/>
  <c r="AK226" i="4" s="1"/>
  <c r="AK200" i="4"/>
  <c r="AK201" i="4"/>
  <c r="AK202" i="4"/>
  <c r="AK204" i="4"/>
  <c r="AK205" i="4"/>
  <c r="AK207" i="4"/>
  <c r="AK208" i="4"/>
  <c r="AK235" i="4" s="1"/>
  <c r="AK209" i="4"/>
  <c r="AK236" i="4" s="1"/>
  <c r="AK210" i="4"/>
  <c r="AK237" i="4" s="1"/>
  <c r="AK211" i="4"/>
  <c r="AK212" i="4"/>
  <c r="AK213" i="4"/>
  <c r="AK214" i="4"/>
  <c r="AK216" i="4"/>
  <c r="AK219" i="4"/>
  <c r="AK220" i="4"/>
  <c r="AK221" i="4"/>
  <c r="AK225" i="4"/>
  <c r="AK227" i="4"/>
  <c r="AK228" i="4"/>
  <c r="AK229" i="4"/>
  <c r="AK231" i="4"/>
  <c r="AK232" i="4"/>
  <c r="AK234" i="4"/>
  <c r="AK238" i="4"/>
  <c r="AK239" i="4"/>
  <c r="AK240" i="4"/>
  <c r="AK241" i="4"/>
  <c r="AK243" i="4"/>
  <c r="AK245" i="4"/>
  <c r="AK246" i="4"/>
  <c r="AK273" i="4" s="1"/>
  <c r="AK247" i="4"/>
  <c r="AK274" i="4" s="1"/>
  <c r="AK248" i="4"/>
  <c r="AK250" i="4"/>
  <c r="AK251" i="4"/>
  <c r="AK278" i="4" s="1"/>
  <c r="AK252" i="4"/>
  <c r="AK253" i="4"/>
  <c r="AK254" i="4"/>
  <c r="AK255" i="4"/>
  <c r="AK256" i="4"/>
  <c r="AK283" i="4" s="1"/>
  <c r="AK310" i="4" s="1"/>
  <c r="AK257" i="4"/>
  <c r="AK258" i="4"/>
  <c r="AK285" i="4" s="1"/>
  <c r="AK259" i="4"/>
  <c r="AK286" i="4" s="1"/>
  <c r="AK260" i="4"/>
  <c r="AK261" i="4"/>
  <c r="AK262" i="4"/>
  <c r="AK263" i="4"/>
  <c r="AK290" i="4" s="1"/>
  <c r="AK264" i="4"/>
  <c r="AK265" i="4"/>
  <c r="AK266" i="4"/>
  <c r="AK267" i="4"/>
  <c r="AK268" i="4"/>
  <c r="AK269" i="4"/>
  <c r="AK296" i="4" s="1"/>
  <c r="AK270" i="4"/>
  <c r="AK297" i="4" s="1"/>
  <c r="AK272" i="4"/>
  <c r="AK275" i="4"/>
  <c r="AK302" i="4" s="1"/>
  <c r="AK277" i="4"/>
  <c r="AK279" i="4"/>
  <c r="AK280" i="4"/>
  <c r="AK281" i="4"/>
  <c r="AK308" i="4" s="1"/>
  <c r="AK282" i="4"/>
  <c r="AK284" i="4"/>
  <c r="AK287" i="4"/>
  <c r="AK288" i="4"/>
  <c r="AK289" i="4"/>
  <c r="AK291" i="4"/>
  <c r="AK292" i="4"/>
  <c r="AK293" i="4"/>
  <c r="AK320" i="4" s="1"/>
  <c r="AK347" i="4" s="1"/>
  <c r="AK374" i="4" s="1"/>
  <c r="AK294" i="4"/>
  <c r="AK321" i="4" s="1"/>
  <c r="AK295" i="4"/>
  <c r="AK299" i="4"/>
  <c r="AK300" i="4"/>
  <c r="AK301" i="4"/>
  <c r="AK304" i="4"/>
  <c r="AK305" i="4"/>
  <c r="AK332" i="4" s="1"/>
  <c r="AK359" i="4" s="1"/>
  <c r="AK386" i="4" s="1"/>
  <c r="AK413" i="4" s="1"/>
  <c r="AK440" i="4" s="1"/>
  <c r="AK306" i="4"/>
  <c r="AK333" i="4" s="1"/>
  <c r="AK360" i="4" s="1"/>
  <c r="AK387" i="4" s="1"/>
  <c r="AK414" i="4" s="1"/>
  <c r="AK441" i="4" s="1"/>
  <c r="AK307" i="4"/>
  <c r="AK309" i="4"/>
  <c r="AK311" i="4"/>
  <c r="AK338" i="4" s="1"/>
  <c r="AK312" i="4"/>
  <c r="AK313" i="4"/>
  <c r="AK314" i="4"/>
  <c r="AK315" i="4"/>
  <c r="AK316" i="4"/>
  <c r="AK317" i="4"/>
  <c r="AK344" i="4" s="1"/>
  <c r="AK371" i="4" s="1"/>
  <c r="AK398" i="4" s="1"/>
  <c r="AK318" i="4"/>
  <c r="AK319" i="4"/>
  <c r="AK346" i="4" s="1"/>
  <c r="AK373" i="4" s="1"/>
  <c r="AK400" i="4" s="1"/>
  <c r="AK427" i="4" s="1"/>
  <c r="AK454" i="4" s="1"/>
  <c r="AK322" i="4"/>
  <c r="AK323" i="4"/>
  <c r="AK324" i="4"/>
  <c r="AK326" i="4"/>
  <c r="AK327" i="4"/>
  <c r="AK328" i="4"/>
  <c r="AK329" i="4"/>
  <c r="AK356" i="4" s="1"/>
  <c r="AK383" i="4" s="1"/>
  <c r="AK410" i="4" s="1"/>
  <c r="AK437" i="4" s="1"/>
  <c r="AK331" i="4"/>
  <c r="AK358" i="4" s="1"/>
  <c r="AK385" i="4" s="1"/>
  <c r="AK334" i="4"/>
  <c r="AK335" i="4"/>
  <c r="AK362" i="4" s="1"/>
  <c r="AK336" i="4"/>
  <c r="AK337" i="4"/>
  <c r="AK339" i="4"/>
  <c r="AK340" i="4"/>
  <c r="AK367" i="4" s="1"/>
  <c r="AK394" i="4" s="1"/>
  <c r="AK421" i="4" s="1"/>
  <c r="AK448" i="4" s="1"/>
  <c r="AK475" i="4" s="1"/>
  <c r="AK341" i="4"/>
  <c r="AK368" i="4" s="1"/>
  <c r="AK342" i="4"/>
  <c r="AK369" i="4" s="1"/>
  <c r="AK396" i="4" s="1"/>
  <c r="AK423" i="4" s="1"/>
  <c r="AK450" i="4" s="1"/>
  <c r="AK343" i="4"/>
  <c r="AK370" i="4" s="1"/>
  <c r="AK345" i="4"/>
  <c r="AK348" i="4"/>
  <c r="AK349" i="4"/>
  <c r="AK350" i="4"/>
  <c r="AK351" i="4"/>
  <c r="AK353" i="4"/>
  <c r="AK354" i="4"/>
  <c r="AK381" i="4" s="1"/>
  <c r="AK408" i="4" s="1"/>
  <c r="AK435" i="4" s="1"/>
  <c r="AK355" i="4"/>
  <c r="AK382" i="4" s="1"/>
  <c r="AK357" i="4"/>
  <c r="AK361" i="4"/>
  <c r="AK363" i="4"/>
  <c r="AK364" i="4"/>
  <c r="AK365" i="4"/>
  <c r="AK392" i="4" s="1"/>
  <c r="AK366" i="4"/>
  <c r="AK393" i="4" s="1"/>
  <c r="AK420" i="4" s="1"/>
  <c r="AK372" i="4"/>
  <c r="AK375" i="4"/>
  <c r="AK376" i="4"/>
  <c r="AK403" i="4" s="1"/>
  <c r="AK430" i="4" s="1"/>
  <c r="AK377" i="4"/>
  <c r="AK404" i="4" s="1"/>
  <c r="AK431" i="4" s="1"/>
  <c r="AK458" i="4" s="1"/>
  <c r="AK378" i="4"/>
  <c r="AK405" i="4" s="1"/>
  <c r="AK432" i="4" s="1"/>
  <c r="AK459" i="4" s="1"/>
  <c r="AK380" i="4"/>
  <c r="AK384" i="4"/>
  <c r="AK388" i="4"/>
  <c r="AK389" i="4"/>
  <c r="AK416" i="4" s="1"/>
  <c r="AK390" i="4"/>
  <c r="AK417" i="4" s="1"/>
  <c r="AK391" i="4"/>
  <c r="AK395" i="4"/>
  <c r="AK422" i="4" s="1"/>
  <c r="AK397" i="4"/>
  <c r="AK399" i="4"/>
  <c r="AK401" i="4"/>
  <c r="AK428" i="4" s="1"/>
  <c r="AK402" i="4"/>
  <c r="AK429" i="4" s="1"/>
  <c r="AK456" i="4" s="1"/>
  <c r="AK407" i="4"/>
  <c r="AK434" i="4" s="1"/>
  <c r="AK409" i="4"/>
  <c r="AK411" i="4"/>
  <c r="AK412" i="4"/>
  <c r="AK415" i="4"/>
  <c r="AK442" i="4" s="1"/>
  <c r="AK469" i="4" s="1"/>
  <c r="AK418" i="4"/>
  <c r="AK419" i="4"/>
  <c r="AK446" i="4" s="1"/>
  <c r="AK424" i="4"/>
  <c r="AK425" i="4"/>
  <c r="AK426" i="4"/>
  <c r="AK453" i="4" s="1"/>
  <c r="AK480" i="4" s="1"/>
  <c r="AK436" i="4"/>
  <c r="AK438" i="4"/>
  <c r="AK465" i="4" s="1"/>
  <c r="AK492" i="4" s="1"/>
  <c r="AK519" i="4" s="1"/>
  <c r="AK439" i="4"/>
  <c r="AK443" i="4"/>
  <c r="AK444" i="4"/>
  <c r="AK445" i="4"/>
  <c r="AK447" i="4"/>
  <c r="AK449" i="4"/>
  <c r="AK476" i="4" s="1"/>
  <c r="AK451" i="4"/>
  <c r="AK478" i="4" s="1"/>
  <c r="AK505" i="4" s="1"/>
  <c r="AK532" i="4" s="1"/>
  <c r="AK452" i="4"/>
  <c r="AK455" i="4"/>
  <c r="AK457" i="4"/>
  <c r="AK461" i="4"/>
  <c r="AK488" i="4" s="1"/>
  <c r="AK515" i="4" s="1"/>
  <c r="AK462" i="4"/>
  <c r="AK463" i="4"/>
  <c r="AK490" i="4" s="1"/>
  <c r="AK464" i="4"/>
  <c r="AK466" i="4"/>
  <c r="AK467" i="4"/>
  <c r="AK468" i="4"/>
  <c r="AK470" i="4"/>
  <c r="AK471" i="4"/>
  <c r="AK472" i="4"/>
  <c r="AK473" i="4"/>
  <c r="AK474" i="4"/>
  <c r="AK477" i="4"/>
  <c r="AK479" i="4"/>
  <c r="AK481" i="4"/>
  <c r="AK482" i="4"/>
  <c r="AK483" i="4"/>
  <c r="AK484" i="4"/>
  <c r="AK485" i="4"/>
  <c r="AK486" i="4"/>
  <c r="AK489" i="4"/>
  <c r="AK491" i="4"/>
  <c r="AK493" i="4"/>
  <c r="AK494" i="4"/>
  <c r="AK495" i="4"/>
  <c r="AK496" i="4"/>
  <c r="AK497" i="4"/>
  <c r="AK498" i="4"/>
  <c r="AK499" i="4"/>
  <c r="AK526" i="4" s="1"/>
  <c r="AK553" i="4" s="1"/>
  <c r="AK580" i="4" s="1"/>
  <c r="AK500" i="4"/>
  <c r="AK501" i="4"/>
  <c r="AK502" i="4"/>
  <c r="AK503" i="4"/>
  <c r="AK504" i="4"/>
  <c r="AK506" i="4"/>
  <c r="AK507" i="4"/>
  <c r="AK508" i="4"/>
  <c r="AK509" i="4"/>
  <c r="AK510" i="4"/>
  <c r="AK511" i="4"/>
  <c r="AK512" i="4"/>
  <c r="AK513" i="4"/>
  <c r="AK516" i="4"/>
  <c r="AK517" i="4"/>
  <c r="AK518" i="4"/>
  <c r="AK520" i="4"/>
  <c r="AK521" i="4"/>
  <c r="AK522" i="4"/>
  <c r="AK523" i="4"/>
  <c r="AK524" i="4"/>
  <c r="AK525" i="4"/>
  <c r="AK527" i="4"/>
  <c r="AK528" i="4"/>
  <c r="AK529" i="4"/>
  <c r="AK530" i="4"/>
  <c r="AK531" i="4"/>
  <c r="AK533" i="4"/>
  <c r="AK534" i="4"/>
  <c r="AK535" i="4"/>
  <c r="AK536" i="4"/>
  <c r="AK537" i="4"/>
  <c r="AK538" i="4"/>
  <c r="AK565" i="4" s="1"/>
  <c r="AK592" i="4" s="1"/>
  <c r="AK539" i="4"/>
  <c r="AK540" i="4"/>
  <c r="AK542" i="4"/>
  <c r="AK543" i="4"/>
  <c r="AK544" i="4"/>
  <c r="AK571" i="4" s="1"/>
  <c r="AK598" i="4" s="1"/>
  <c r="AK545" i="4"/>
  <c r="AK572" i="4" s="1"/>
  <c r="AK546" i="4"/>
  <c r="AK547" i="4"/>
  <c r="AK574" i="4" s="1"/>
  <c r="AK601" i="4" s="1"/>
  <c r="AK548" i="4"/>
  <c r="AK549" i="4"/>
  <c r="AK550" i="4"/>
  <c r="AK551" i="4"/>
  <c r="AK578" i="4" s="1"/>
  <c r="AK552" i="4"/>
  <c r="AK554" i="4"/>
  <c r="AK555" i="4"/>
  <c r="AK556" i="4"/>
  <c r="AK557" i="4"/>
  <c r="AK584" i="4" s="1"/>
  <c r="AK611" i="4" s="1"/>
  <c r="AK638" i="4" s="1"/>
  <c r="AK558" i="4"/>
  <c r="AK585" i="4" s="1"/>
  <c r="AK559" i="4"/>
  <c r="AK560" i="4"/>
  <c r="AK561" i="4"/>
  <c r="AK562" i="4"/>
  <c r="AK563" i="4"/>
  <c r="AK590" i="4" s="1"/>
  <c r="AK617" i="4" s="1"/>
  <c r="AK564" i="4"/>
  <c r="AK566" i="4"/>
  <c r="AK567" i="4"/>
  <c r="AK569" i="4"/>
  <c r="AK570" i="4"/>
  <c r="AK597" i="4" s="1"/>
  <c r="AK573" i="4"/>
  <c r="AK575" i="4"/>
  <c r="AK576" i="4"/>
  <c r="AK577" i="4"/>
  <c r="AK579" i="4"/>
  <c r="AK581" i="4"/>
  <c r="AK582" i="4"/>
  <c r="AK609" i="4" s="1"/>
  <c r="AK583" i="4"/>
  <c r="AK610" i="4" s="1"/>
  <c r="AK637" i="4" s="1"/>
  <c r="AK586" i="4"/>
  <c r="AK587" i="4"/>
  <c r="AK588" i="4"/>
  <c r="AK589" i="4"/>
  <c r="AK591" i="4"/>
  <c r="AK593" i="4"/>
  <c r="AK620" i="4" s="1"/>
  <c r="AK594" i="4"/>
  <c r="AK596" i="4"/>
  <c r="AK599" i="4"/>
  <c r="AK600" i="4"/>
  <c r="AK602" i="4"/>
  <c r="AK603" i="4"/>
  <c r="AK604" i="4"/>
  <c r="AK605" i="4"/>
  <c r="AK606" i="4"/>
  <c r="AK607" i="4"/>
  <c r="AK608" i="4"/>
  <c r="AK612" i="4"/>
  <c r="AK613" i="4"/>
  <c r="AK614" i="4"/>
  <c r="AK615" i="4"/>
  <c r="AK616" i="4"/>
  <c r="AK618" i="4"/>
  <c r="AK645" i="4" s="1"/>
  <c r="AK619" i="4"/>
  <c r="AK646" i="4" s="1"/>
  <c r="AK673" i="4" s="1"/>
  <c r="AK621" i="4"/>
  <c r="AK623" i="4"/>
  <c r="AK624" i="4"/>
  <c r="AK625" i="4"/>
  <c r="AK626" i="4"/>
  <c r="AK627" i="4"/>
  <c r="AK628" i="4"/>
  <c r="AK629" i="4"/>
  <c r="AK630" i="4"/>
  <c r="AK631" i="4"/>
  <c r="AK632" i="4"/>
  <c r="AK633" i="4"/>
  <c r="AK634" i="4"/>
  <c r="AK635" i="4"/>
  <c r="AK636" i="4"/>
  <c r="AK639" i="4"/>
  <c r="AK640" i="4"/>
  <c r="AK641" i="4"/>
  <c r="AK642" i="4"/>
  <c r="AK643" i="4"/>
  <c r="AK644" i="4"/>
  <c r="AK647" i="4"/>
  <c r="AK648" i="4"/>
  <c r="AK650" i="4"/>
  <c r="AK651" i="4"/>
  <c r="AK652" i="4"/>
  <c r="AK653" i="4"/>
  <c r="AK680" i="4" s="1"/>
  <c r="AK707" i="4" s="1"/>
  <c r="AK654" i="4"/>
  <c r="AK655" i="4"/>
  <c r="AK656" i="4"/>
  <c r="AK657" i="4"/>
  <c r="AK658" i="4"/>
  <c r="AK659" i="4"/>
  <c r="AK686" i="4" s="1"/>
  <c r="AK660" i="4"/>
  <c r="AK661" i="4"/>
  <c r="AK662" i="4"/>
  <c r="AK663" i="4"/>
  <c r="AK664" i="4"/>
  <c r="AK665" i="4"/>
  <c r="AK692" i="4" s="1"/>
  <c r="AK719" i="4" s="1"/>
  <c r="AK666" i="4"/>
  <c r="AK667" i="4"/>
  <c r="AK668" i="4"/>
  <c r="AK669" i="4"/>
  <c r="AK670" i="4"/>
  <c r="AK671" i="4"/>
  <c r="AK698" i="4" s="1"/>
  <c r="AK672" i="4"/>
  <c r="AK674" i="4"/>
  <c r="AK675" i="4"/>
  <c r="AK677" i="4"/>
  <c r="AK678" i="4"/>
  <c r="AK679" i="4"/>
  <c r="AK681" i="4"/>
  <c r="AK682" i="4"/>
  <c r="AK683" i="4"/>
  <c r="AK684" i="4"/>
  <c r="AK685" i="4"/>
  <c r="AK687" i="4"/>
  <c r="AK688" i="4"/>
  <c r="AK689" i="4"/>
  <c r="AK716" i="4" s="1"/>
  <c r="AK690" i="4"/>
  <c r="AK691" i="4"/>
  <c r="AK693" i="4"/>
  <c r="AK694" i="4"/>
  <c r="AK695" i="4"/>
  <c r="AK696" i="4"/>
  <c r="AK697" i="4"/>
  <c r="AK699" i="4"/>
  <c r="AK700" i="4"/>
  <c r="AK701" i="4"/>
  <c r="AK702" i="4"/>
  <c r="AK704" i="4"/>
  <c r="AK705" i="4"/>
  <c r="AK706" i="4"/>
  <c r="AK708" i="4"/>
  <c r="AK709" i="4"/>
  <c r="AK710" i="4"/>
  <c r="AK711" i="4"/>
  <c r="AK712" i="4"/>
  <c r="AK713" i="4"/>
  <c r="AK740" i="4" s="1"/>
  <c r="AK714" i="4"/>
  <c r="AK741" i="4" s="1"/>
  <c r="AK768" i="4" s="1"/>
  <c r="AK795" i="4" s="1"/>
  <c r="AK715" i="4"/>
  <c r="AK717" i="4"/>
  <c r="AK718" i="4"/>
  <c r="AK720" i="4"/>
  <c r="AK721" i="4"/>
  <c r="AK722" i="4"/>
  <c r="AK723" i="4"/>
  <c r="AK724" i="4"/>
  <c r="AK751" i="4" s="1"/>
  <c r="AK778" i="4" s="1"/>
  <c r="AK805" i="4" s="1"/>
  <c r="AK832" i="4" s="1"/>
  <c r="AK725" i="4"/>
  <c r="AK752" i="4" s="1"/>
  <c r="AK779" i="4" s="1"/>
  <c r="AK806" i="4" s="1"/>
  <c r="AK726" i="4"/>
  <c r="AK727" i="4"/>
  <c r="AK754" i="4" s="1"/>
  <c r="AK781" i="4" s="1"/>
  <c r="AK808" i="4" s="1"/>
  <c r="AK728" i="4"/>
  <c r="AK729" i="4"/>
  <c r="AK730" i="4"/>
  <c r="AK731" i="4"/>
  <c r="AK732" i="4"/>
  <c r="AK733" i="4"/>
  <c r="AK734" i="4"/>
  <c r="AK735" i="4"/>
  <c r="AK736" i="4"/>
  <c r="AK737" i="4"/>
  <c r="AK738" i="4"/>
  <c r="AK765" i="4" s="1"/>
  <c r="AK792" i="4" s="1"/>
  <c r="AK739" i="4"/>
  <c r="AK766" i="4" s="1"/>
  <c r="AK742" i="4"/>
  <c r="AK743" i="4"/>
  <c r="AK744" i="4"/>
  <c r="AK745" i="4"/>
  <c r="AK746" i="4"/>
  <c r="AK747" i="4"/>
  <c r="AK748" i="4"/>
  <c r="AK749" i="4"/>
  <c r="AK776" i="4" s="1"/>
  <c r="AK750" i="4"/>
  <c r="AK777" i="4" s="1"/>
  <c r="AK753" i="4"/>
  <c r="AK755" i="4"/>
  <c r="AK782" i="4" s="1"/>
  <c r="AK809" i="4" s="1"/>
  <c r="AK756" i="4"/>
  <c r="AK757" i="4"/>
  <c r="AK758" i="4"/>
  <c r="AK759" i="4"/>
  <c r="AK760" i="4"/>
  <c r="AK761" i="4"/>
  <c r="AK762" i="4"/>
  <c r="AK763" i="4"/>
  <c r="AK790" i="4" s="1"/>
  <c r="AK764" i="4"/>
  <c r="AK767" i="4"/>
  <c r="AK794" i="4" s="1"/>
  <c r="AK769" i="4"/>
  <c r="AK770" i="4"/>
  <c r="AK771" i="4"/>
  <c r="AK772" i="4"/>
  <c r="AK773" i="4"/>
  <c r="AK774" i="4"/>
  <c r="AK775" i="4"/>
  <c r="AK802" i="4" s="1"/>
  <c r="AK780" i="4"/>
  <c r="AK783" i="4"/>
  <c r="AK784" i="4"/>
  <c r="AK811" i="4" s="1"/>
  <c r="AK785" i="4"/>
  <c r="AK812" i="4" s="1"/>
  <c r="AK839" i="4" s="1"/>
  <c r="AK866" i="4" s="1"/>
  <c r="AK786" i="4"/>
  <c r="AK787" i="4"/>
  <c r="AK788" i="4"/>
  <c r="AK789" i="4"/>
  <c r="AK791" i="4"/>
  <c r="AK793" i="4"/>
  <c r="AK796" i="4"/>
  <c r="AK797" i="4"/>
  <c r="AK798" i="4"/>
  <c r="AK799" i="4"/>
  <c r="AK800" i="4"/>
  <c r="AK801" i="4"/>
  <c r="AK803" i="4"/>
  <c r="AK804" i="4"/>
  <c r="AK807" i="4"/>
  <c r="AK810" i="4"/>
  <c r="AK813" i="4"/>
  <c r="AK814" i="4"/>
  <c r="AK815" i="4"/>
  <c r="AK816" i="4"/>
  <c r="AK817" i="4"/>
  <c r="AK818" i="4"/>
  <c r="AK819" i="4"/>
  <c r="AK820" i="4"/>
  <c r="AK821" i="4"/>
  <c r="AK822" i="4"/>
  <c r="AK823" i="4"/>
  <c r="AK824" i="4"/>
  <c r="AK825" i="4"/>
  <c r="AK826" i="4"/>
  <c r="AK827" i="4"/>
  <c r="AK828" i="4"/>
  <c r="AK829" i="4"/>
  <c r="AK830" i="4"/>
  <c r="AK831" i="4"/>
  <c r="AK833" i="4"/>
  <c r="AK834" i="4"/>
  <c r="AK835" i="4"/>
  <c r="AK836" i="4"/>
  <c r="AK837" i="4"/>
  <c r="AK838" i="4"/>
  <c r="AK840" i="4"/>
  <c r="AK841" i="4"/>
  <c r="AK842" i="4"/>
  <c r="AK843" i="4"/>
  <c r="AK844" i="4"/>
  <c r="AK871" i="4" s="1"/>
  <c r="AK845" i="4"/>
  <c r="AK872" i="4" s="1"/>
  <c r="AK899" i="4" s="1"/>
  <c r="AK846" i="4"/>
  <c r="AK873" i="4" s="1"/>
  <c r="AK900" i="4" s="1"/>
  <c r="AK847" i="4"/>
  <c r="AK874" i="4" s="1"/>
  <c r="AK901" i="4" s="1"/>
  <c r="AK848" i="4"/>
  <c r="AK849" i="4"/>
  <c r="AK850" i="4"/>
  <c r="AK851" i="4"/>
  <c r="AK852" i="4"/>
  <c r="AK853" i="4"/>
  <c r="AK854" i="4"/>
  <c r="AK855" i="4"/>
  <c r="AK856" i="4"/>
  <c r="AK883" i="4" s="1"/>
  <c r="AK910" i="4" s="1"/>
  <c r="AK937" i="4" s="1"/>
  <c r="AK857" i="4"/>
  <c r="AK884" i="4" s="1"/>
  <c r="AK858" i="4"/>
  <c r="AK859" i="4"/>
  <c r="AK886" i="4" s="1"/>
  <c r="AK913" i="4" s="1"/>
  <c r="AK860" i="4"/>
  <c r="AK861" i="4"/>
  <c r="AK862" i="4"/>
  <c r="AK863" i="4"/>
  <c r="AK890" i="4" s="1"/>
  <c r="AK864" i="4"/>
  <c r="AK865" i="4"/>
  <c r="AK867" i="4"/>
  <c r="AK868" i="4"/>
  <c r="AK895" i="4" s="1"/>
  <c r="AK869" i="4"/>
  <c r="AK870" i="4"/>
  <c r="AK875" i="4"/>
  <c r="AK902" i="4" s="1"/>
  <c r="AK876" i="4"/>
  <c r="AK877" i="4"/>
  <c r="AK878" i="4"/>
  <c r="AK879" i="4"/>
  <c r="AK880" i="4"/>
  <c r="AK881" i="4"/>
  <c r="AK882" i="4"/>
  <c r="AK885" i="4"/>
  <c r="AK887" i="4"/>
  <c r="AK888" i="4"/>
  <c r="AK889" i="4"/>
  <c r="AK891" i="4"/>
  <c r="AK892" i="4"/>
  <c r="AK893" i="4"/>
  <c r="AK894" i="4"/>
  <c r="AK896" i="4"/>
  <c r="AK897" i="4"/>
  <c r="AK898" i="4"/>
  <c r="AK903" i="4"/>
  <c r="AK904" i="4"/>
  <c r="AK931" i="4" s="1"/>
  <c r="AK958" i="4" s="1"/>
  <c r="AK905" i="4"/>
  <c r="AK932" i="4" s="1"/>
  <c r="AK959" i="4" s="1"/>
  <c r="AK906" i="4"/>
  <c r="AK907" i="4"/>
  <c r="AK934" i="4" s="1"/>
  <c r="AK961" i="4" s="1"/>
  <c r="AK908" i="4"/>
  <c r="AK909" i="4"/>
  <c r="AK911" i="4"/>
  <c r="AK912" i="4"/>
  <c r="AK914" i="4"/>
  <c r="AK915" i="4"/>
  <c r="AK916" i="4"/>
  <c r="AK917" i="4"/>
  <c r="AK918" i="4"/>
  <c r="AK919" i="4"/>
  <c r="AK920" i="4"/>
  <c r="AK921" i="4"/>
  <c r="AK922" i="4"/>
  <c r="AK923" i="4"/>
  <c r="AK950" i="4" s="1"/>
  <c r="AK924" i="4"/>
  <c r="AK925" i="4"/>
  <c r="AK926" i="4"/>
  <c r="AK927" i="4"/>
  <c r="AK928" i="4"/>
  <c r="AK929" i="4"/>
  <c r="AK956" i="4" s="1"/>
  <c r="AK930" i="4"/>
  <c r="AK933" i="4"/>
  <c r="AK935" i="4"/>
  <c r="AK962" i="4" s="1"/>
  <c r="AK936" i="4"/>
  <c r="AK938" i="4"/>
  <c r="AK939" i="4"/>
  <c r="AK940" i="4"/>
  <c r="AK941" i="4"/>
  <c r="AK968" i="4" s="1"/>
  <c r="AK942" i="4"/>
  <c r="AK969" i="4" s="1"/>
  <c r="AK943" i="4"/>
  <c r="AK944" i="4"/>
  <c r="AK945" i="4"/>
  <c r="AK946" i="4"/>
  <c r="AK947" i="4"/>
  <c r="AK948" i="4"/>
  <c r="AK949" i="4"/>
  <c r="AK951" i="4"/>
  <c r="AK952" i="4"/>
  <c r="AK953" i="4"/>
  <c r="AK954" i="4"/>
  <c r="AK981" i="4" s="1"/>
  <c r="AK955" i="4"/>
  <c r="AK957" i="4"/>
  <c r="AK960" i="4"/>
  <c r="AK963" i="4"/>
  <c r="AK964" i="4"/>
  <c r="AK965" i="4"/>
  <c r="AK966" i="4"/>
  <c r="AK993" i="4" s="1"/>
  <c r="AK967" i="4"/>
  <c r="AK970" i="4"/>
  <c r="AK971" i="4"/>
  <c r="AK972" i="4"/>
  <c r="AK973" i="4"/>
  <c r="AK974" i="4"/>
  <c r="AK975" i="4"/>
  <c r="AK976" i="4"/>
  <c r="AK977" i="4"/>
  <c r="AK978" i="4"/>
  <c r="AK979" i="4"/>
  <c r="AK980" i="4"/>
  <c r="AK982" i="4"/>
  <c r="AK983" i="4"/>
  <c r="AK984" i="4"/>
  <c r="AK985" i="4"/>
  <c r="AK986" i="4"/>
  <c r="AK987" i="4"/>
  <c r="AK988" i="4"/>
  <c r="AK989" i="4"/>
  <c r="AK990" i="4"/>
  <c r="AK991" i="4"/>
  <c r="AK992" i="4"/>
  <c r="AK994" i="4"/>
  <c r="AK995" i="4"/>
  <c r="AK996" i="4"/>
  <c r="AK997" i="4"/>
  <c r="AK998" i="4"/>
  <c r="AK999" i="4"/>
  <c r="AK1000" i="4"/>
  <c r="AK1001" i="4"/>
  <c r="AK1028" i="4" s="1"/>
  <c r="AK1055" i="4" s="1"/>
  <c r="AK1002" i="4"/>
  <c r="AK1029" i="4" s="1"/>
  <c r="AK1056" i="4" s="1"/>
  <c r="AK1003" i="4"/>
  <c r="AK1030" i="4" s="1"/>
  <c r="AK1057" i="4" s="1"/>
  <c r="AK1004" i="4"/>
  <c r="AK1005" i="4"/>
  <c r="AK1006" i="4"/>
  <c r="AK1007" i="4"/>
  <c r="AK1034" i="4" s="1"/>
  <c r="AK1008" i="4"/>
  <c r="AK1009" i="4"/>
  <c r="AK1010" i="4"/>
  <c r="AK1011" i="4"/>
  <c r="AK1012" i="4"/>
  <c r="AK1039" i="4" s="1"/>
  <c r="AK1066" i="4" s="1"/>
  <c r="AK1093" i="4" s="1"/>
  <c r="AK1013" i="4"/>
  <c r="AK1040" i="4" s="1"/>
  <c r="AK1067" i="4" s="1"/>
  <c r="AK1014" i="4"/>
  <c r="AK1041" i="4" s="1"/>
  <c r="AK1068" i="4" s="1"/>
  <c r="AK1015" i="4"/>
  <c r="AK1042" i="4" s="1"/>
  <c r="AK1069" i="4" s="1"/>
  <c r="AK1016" i="4"/>
  <c r="AK1017" i="4"/>
  <c r="AK1018" i="4"/>
  <c r="AK1019" i="4"/>
  <c r="AK1046" i="4" s="1"/>
  <c r="AK1020" i="4"/>
  <c r="AK1021" i="4"/>
  <c r="AK1022" i="4"/>
  <c r="AK1023" i="4"/>
  <c r="AK1024" i="4"/>
  <c r="AK1051" i="4" s="1"/>
  <c r="AK1025" i="4"/>
  <c r="AK1026" i="4"/>
  <c r="AK1053" i="4" s="1"/>
  <c r="AK1080" i="4" s="1"/>
  <c r="AK1107" i="4" s="1"/>
  <c r="AK1027" i="4"/>
  <c r="AK1054" i="4" s="1"/>
  <c r="AK1031" i="4"/>
  <c r="AK1058" i="4" s="1"/>
  <c r="AK1032" i="4"/>
  <c r="AK1033" i="4"/>
  <c r="AK1035" i="4"/>
  <c r="AK1036" i="4"/>
  <c r="AK1037" i="4"/>
  <c r="AK1038" i="4"/>
  <c r="AK1043" i="4"/>
  <c r="AK1044" i="4"/>
  <c r="AK1045" i="4"/>
  <c r="AK1047" i="4"/>
  <c r="AK1048" i="4"/>
  <c r="AK1049" i="4"/>
  <c r="AK1050" i="4"/>
  <c r="AK1077" i="4" s="1"/>
  <c r="AK1104" i="4" s="1"/>
  <c r="AK1052" i="4"/>
  <c r="AK1059" i="4"/>
  <c r="AK1060" i="4"/>
  <c r="AK1061" i="4"/>
  <c r="AK1088" i="4" s="1"/>
  <c r="AK1062" i="4"/>
  <c r="AK1089" i="4" s="1"/>
  <c r="AK1063" i="4"/>
  <c r="AK1064" i="4"/>
  <c r="AK1065" i="4"/>
  <c r="AK1070" i="4"/>
  <c r="AK1071" i="4"/>
  <c r="AK1072" i="4"/>
  <c r="AK1073" i="4"/>
  <c r="AK1074" i="4"/>
  <c r="AK1101" i="4" s="1"/>
  <c r="AK1075" i="4"/>
  <c r="AK1102" i="4" s="1"/>
  <c r="AK1076" i="4"/>
  <c r="AK1078" i="4"/>
  <c r="AK1079" i="4"/>
  <c r="AK1106" i="4" s="1"/>
  <c r="AK1081" i="4"/>
  <c r="AK1082" i="4"/>
  <c r="AK1083" i="4"/>
  <c r="AK1084" i="4"/>
  <c r="AK1085" i="4"/>
  <c r="AK1086" i="4"/>
  <c r="AK1087" i="4"/>
  <c r="AK1090" i="4"/>
  <c r="AK1091" i="4"/>
  <c r="AK1092" i="4"/>
  <c r="AK1094" i="4"/>
  <c r="AK1095" i="4"/>
  <c r="AK1096" i="4"/>
  <c r="AK1097" i="4"/>
  <c r="AK1098" i="4"/>
  <c r="AK1099" i="4"/>
  <c r="AK1100" i="4"/>
  <c r="AK1103" i="4"/>
  <c r="AK1105" i="4"/>
  <c r="AK1108" i="4"/>
  <c r="AK1109" i="4"/>
  <c r="AK1110" i="4"/>
  <c r="AK1111" i="4"/>
  <c r="AK1112" i="4"/>
  <c r="AK1113" i="4"/>
  <c r="AK1114" i="4"/>
  <c r="AK1115" i="4"/>
  <c r="AK1116" i="4"/>
  <c r="AK1117" i="4"/>
  <c r="AK1118" i="4"/>
  <c r="AK1119" i="4"/>
  <c r="AK1120" i="4"/>
  <c r="AK1121" i="4"/>
  <c r="AK1122" i="4"/>
  <c r="AK1123" i="4"/>
  <c r="AK1124" i="4"/>
  <c r="AK1125" i="4"/>
  <c r="AK1126" i="4"/>
  <c r="AK1127" i="4"/>
  <c r="AK1128" i="4"/>
  <c r="AK1129" i="4"/>
  <c r="AK1130" i="4"/>
  <c r="AK1131" i="4"/>
  <c r="AK1132" i="4"/>
  <c r="AK1133" i="4"/>
  <c r="AK1134" i="4"/>
  <c r="AK1135" i="4"/>
  <c r="AK1136" i="4"/>
  <c r="AK1137" i="4"/>
  <c r="AK1138" i="4"/>
  <c r="AK1139" i="4"/>
  <c r="AK1166" i="4" s="1"/>
  <c r="AK1140" i="4"/>
  <c r="AK1141" i="4"/>
  <c r="AK1142" i="4"/>
  <c r="AK1143" i="4"/>
  <c r="AK1144" i="4"/>
  <c r="AK1145" i="4"/>
  <c r="AK1172" i="4" s="1"/>
  <c r="AK1199" i="4" s="1"/>
  <c r="AK1226" i="4" s="1"/>
  <c r="AK1253" i="4" s="1"/>
  <c r="AK1146" i="4"/>
  <c r="AK1173" i="4" s="1"/>
  <c r="AK1147" i="4"/>
  <c r="AK1174" i="4" s="1"/>
  <c r="AK1201" i="4" s="1"/>
  <c r="AK1148" i="4"/>
  <c r="AK1149" i="4"/>
  <c r="AK1150" i="4"/>
  <c r="AK1151" i="4"/>
  <c r="AK1178" i="4" s="1"/>
  <c r="AK1205" i="4" s="1"/>
  <c r="AK1152" i="4"/>
  <c r="AK1153" i="4"/>
  <c r="AK1154" i="4"/>
  <c r="AK1155" i="4"/>
  <c r="AK1156" i="4"/>
  <c r="AK1183" i="4" s="1"/>
  <c r="AK1210" i="4" s="1"/>
  <c r="AK1157" i="4"/>
  <c r="AK1184" i="4" s="1"/>
  <c r="AK1211" i="4" s="1"/>
  <c r="AK1238" i="4" s="1"/>
  <c r="AK1158" i="4"/>
  <c r="AK1185" i="4" s="1"/>
  <c r="AK1159" i="4"/>
  <c r="AK1186" i="4" s="1"/>
  <c r="AK1213" i="4" s="1"/>
  <c r="AK1160" i="4"/>
  <c r="AK1161" i="4"/>
  <c r="AK1162" i="4"/>
  <c r="AK1163" i="4"/>
  <c r="AK1190" i="4" s="1"/>
  <c r="AK1164" i="4"/>
  <c r="AK1165" i="4"/>
  <c r="AK1167" i="4"/>
  <c r="AK1168" i="4"/>
  <c r="AK1169" i="4"/>
  <c r="AK1196" i="4" s="1"/>
  <c r="AK1223" i="4" s="1"/>
  <c r="AK1250" i="4" s="1"/>
  <c r="AK1170" i="4"/>
  <c r="AK1171" i="4"/>
  <c r="AK1198" i="4" s="1"/>
  <c r="AK1175" i="4"/>
  <c r="AK1176" i="4"/>
  <c r="AK1177" i="4"/>
  <c r="AK1179" i="4"/>
  <c r="AK1180" i="4"/>
  <c r="AK1207" i="4" s="1"/>
  <c r="AK1234" i="4" s="1"/>
  <c r="AK1181" i="4"/>
  <c r="AK1208" i="4" s="1"/>
  <c r="AK1182" i="4"/>
  <c r="AK1187" i="4"/>
  <c r="AK1188" i="4"/>
  <c r="AK1189" i="4"/>
  <c r="AK1191" i="4"/>
  <c r="AK1192" i="4"/>
  <c r="AK1193" i="4"/>
  <c r="AK1194" i="4"/>
  <c r="AK1195" i="4"/>
  <c r="AK1197" i="4"/>
  <c r="AK1200" i="4"/>
  <c r="AK1202" i="4"/>
  <c r="AK1203" i="4"/>
  <c r="AK1204" i="4"/>
  <c r="AK1206" i="4"/>
  <c r="AK1209" i="4"/>
  <c r="AK1212" i="4"/>
  <c r="AK1214" i="4"/>
  <c r="AK1215" i="4"/>
  <c r="AK1216" i="4"/>
  <c r="AK1217" i="4"/>
  <c r="AK1244" i="4" s="1"/>
  <c r="AK1218" i="4"/>
  <c r="AK1245" i="4" s="1"/>
  <c r="AK1219" i="4"/>
  <c r="AK1246" i="4" s="1"/>
  <c r="AK1220" i="4"/>
  <c r="AK1221" i="4"/>
  <c r="AK1222" i="4"/>
  <c r="AK1224" i="4"/>
  <c r="AK1225" i="4"/>
  <c r="AK1227" i="4"/>
  <c r="AK1228" i="4"/>
  <c r="AK1255" i="4" s="1"/>
  <c r="AK1229" i="4"/>
  <c r="AK1256" i="4" s="1"/>
  <c r="AK1230" i="4"/>
  <c r="AK1257" i="4" s="1"/>
  <c r="AK1231" i="4"/>
  <c r="AK1258" i="4" s="1"/>
  <c r="AK1232" i="4"/>
  <c r="AK1233" i="4"/>
  <c r="AK1235" i="4"/>
  <c r="AK1262" i="4" s="1"/>
  <c r="AK1236" i="4"/>
  <c r="AK1237" i="4"/>
  <c r="AK1239" i="4"/>
  <c r="AK1240" i="4"/>
  <c r="AK1267" i="4" s="1"/>
  <c r="AK1294" i="4" s="1"/>
  <c r="AK1321" i="4" s="1"/>
  <c r="AK1241" i="4"/>
  <c r="AK1268" i="4" s="1"/>
  <c r="AK1295" i="4" s="1"/>
  <c r="AK1322" i="4" s="1"/>
  <c r="AK1349" i="4" s="1"/>
  <c r="AK1242" i="4"/>
  <c r="AK1269" i="4" s="1"/>
  <c r="AK1243" i="4"/>
  <c r="AK1270" i="4" s="1"/>
  <c r="AK1297" i="4" s="1"/>
  <c r="AK1247" i="4"/>
  <c r="AK1248" i="4"/>
  <c r="AK1249" i="4"/>
  <c r="AK1251" i="4"/>
  <c r="AK1252" i="4"/>
  <c r="AK1254" i="4"/>
  <c r="AK1259" i="4"/>
  <c r="AK1260" i="4"/>
  <c r="AK1261" i="4"/>
  <c r="AK1263" i="4"/>
  <c r="AK1264" i="4"/>
  <c r="AK1265" i="4"/>
  <c r="AK1292" i="4" s="1"/>
  <c r="AK1319" i="4" s="1"/>
  <c r="AK1346" i="4" s="1"/>
  <c r="AK1266" i="4"/>
  <c r="AK1293" i="4" s="1"/>
  <c r="AK1271" i="4"/>
  <c r="AK1272" i="4"/>
  <c r="AK1273" i="4"/>
  <c r="AK1274" i="4"/>
  <c r="AK1275" i="4"/>
  <c r="AK1276" i="4"/>
  <c r="AK1277" i="4"/>
  <c r="AK1304" i="4" s="1"/>
  <c r="AK1331" i="4" s="1"/>
  <c r="AK1358" i="4" s="1"/>
  <c r="AK1278" i="4"/>
  <c r="AK1305" i="4" s="1"/>
  <c r="AK1332" i="4" s="1"/>
  <c r="AK1279" i="4"/>
  <c r="AK1280" i="4"/>
  <c r="AK1281" i="4"/>
  <c r="AK1282" i="4"/>
  <c r="AK1283" i="4"/>
  <c r="AK1284" i="4"/>
  <c r="AK1285" i="4"/>
  <c r="AK1286" i="4"/>
  <c r="AK1287" i="4"/>
  <c r="AK1288" i="4"/>
  <c r="AK1315" i="4" s="1"/>
  <c r="AK1342" i="4" s="1"/>
  <c r="AK1369" i="4" s="1"/>
  <c r="AK1289" i="4"/>
  <c r="AK1316" i="4" s="1"/>
  <c r="AK1343" i="4" s="1"/>
  <c r="AK1290" i="4"/>
  <c r="AK1291" i="4"/>
  <c r="AK1296" i="4"/>
  <c r="AK1298" i="4"/>
  <c r="AK1299" i="4"/>
  <c r="AK1300" i="4"/>
  <c r="AK1327" i="4" s="1"/>
  <c r="AK1301" i="4"/>
  <c r="AK1328" i="4" s="1"/>
  <c r="AK1355" i="4" s="1"/>
  <c r="AK1302" i="4"/>
  <c r="AK1303" i="4"/>
  <c r="AK1330" i="4" s="1"/>
  <c r="AK1306" i="4"/>
  <c r="AK1307" i="4"/>
  <c r="AK1334" i="4" s="1"/>
  <c r="AK1308" i="4"/>
  <c r="AK1309" i="4"/>
  <c r="AK1310" i="4"/>
  <c r="AK1311" i="4"/>
  <c r="AK1312" i="4"/>
  <c r="AK1313" i="4"/>
  <c r="AK1340" i="4" s="1"/>
  <c r="AK1314" i="4"/>
  <c r="AK1317" i="4"/>
  <c r="AK1318" i="4"/>
  <c r="AK1320" i="4"/>
  <c r="AK1323" i="4"/>
  <c r="AK1324" i="4"/>
  <c r="AK1351" i="4" s="1"/>
  <c r="AK1325" i="4"/>
  <c r="AK1352" i="4" s="1"/>
  <c r="AK1326" i="4"/>
  <c r="AK1329" i="4"/>
  <c r="AK1333" i="4"/>
  <c r="AK1335" i="4"/>
  <c r="AK1336" i="4"/>
  <c r="AK1337" i="4"/>
  <c r="AK1338" i="4"/>
  <c r="AK1339" i="4"/>
  <c r="AK1341" i="4"/>
  <c r="AK1344" i="4"/>
  <c r="AK1345" i="4"/>
  <c r="AK1347" i="4"/>
  <c r="AK1348" i="4"/>
  <c r="AK1350" i="4"/>
  <c r="AK1377" i="4" s="1"/>
  <c r="AK1353" i="4"/>
  <c r="AK1354" i="4"/>
  <c r="AK1356" i="4"/>
  <c r="AK1357" i="4"/>
  <c r="AK1359" i="4"/>
  <c r="AK1360" i="4"/>
  <c r="AK1361" i="4"/>
  <c r="AK1362" i="4"/>
  <c r="AK1363" i="4"/>
  <c r="AK1364" i="4"/>
  <c r="AK1365" i="4"/>
  <c r="AK1366" i="4"/>
  <c r="AK1367" i="4"/>
  <c r="AK1368" i="4"/>
  <c r="AK1370" i="4"/>
  <c r="AK1371" i="4"/>
  <c r="AK1372" i="4"/>
  <c r="AK1373" i="4"/>
  <c r="AK1374" i="4"/>
  <c r="AK1375" i="4"/>
  <c r="AK1376" i="4"/>
  <c r="AK1378" i="4"/>
  <c r="AK1405" i="4" s="1"/>
  <c r="AK1379" i="4"/>
  <c r="AK1406" i="4" s="1"/>
  <c r="AK1380" i="4"/>
  <c r="AK1381" i="4"/>
  <c r="AK1382" i="4"/>
  <c r="AK1383" i="4"/>
  <c r="AK1384" i="4"/>
  <c r="AK1385" i="4"/>
  <c r="AK1412" i="4" s="1"/>
  <c r="AK1439" i="4" s="1"/>
  <c r="AK1466" i="4" s="1"/>
  <c r="AK1386" i="4"/>
  <c r="AK1387" i="4"/>
  <c r="AK1388" i="4"/>
  <c r="AK1389" i="4"/>
  <c r="AK1390" i="4"/>
  <c r="AK1391" i="4"/>
  <c r="AK1418" i="4" s="1"/>
  <c r="AK1392" i="4"/>
  <c r="AK1393" i="4"/>
  <c r="AK1394" i="4"/>
  <c r="AK1395" i="4"/>
  <c r="AK1396" i="4"/>
  <c r="AK1423" i="4" s="1"/>
  <c r="AK1450" i="4" s="1"/>
  <c r="AK1397" i="4"/>
  <c r="AK1398" i="4"/>
  <c r="AK1399" i="4"/>
  <c r="AK1426" i="4" s="1"/>
  <c r="AK1453" i="4" s="1"/>
  <c r="AK1480" i="4" s="1"/>
  <c r="AK1507" i="4" s="1"/>
  <c r="AK1534" i="4" s="1"/>
  <c r="AK1400" i="4"/>
  <c r="AK1401" i="4"/>
  <c r="AK1402" i="4"/>
  <c r="AK1403" i="4"/>
  <c r="AK1404" i="4"/>
  <c r="AK1407" i="4"/>
  <c r="AK1408" i="4"/>
  <c r="AK1409" i="4"/>
  <c r="AK1436" i="4" s="1"/>
  <c r="AK1410" i="4"/>
  <c r="AK1437" i="4" s="1"/>
  <c r="AK1411" i="4"/>
  <c r="AK1438" i="4" s="1"/>
  <c r="AK1413" i="4"/>
  <c r="AK1414" i="4"/>
  <c r="AK1441" i="4" s="1"/>
  <c r="AK1415" i="4"/>
  <c r="AK1442" i="4" s="1"/>
  <c r="AK1416" i="4"/>
  <c r="AK1417" i="4"/>
  <c r="AK1419" i="4"/>
  <c r="AK1420" i="4"/>
  <c r="AK1447" i="4" s="1"/>
  <c r="AK1474" i="4" s="1"/>
  <c r="AK1421" i="4"/>
  <c r="AK1422" i="4"/>
  <c r="AK1449" i="4" s="1"/>
  <c r="AK1476" i="4" s="1"/>
  <c r="AK1424" i="4"/>
  <c r="AK1425" i="4"/>
  <c r="AK1427" i="4"/>
  <c r="AK1454" i="4" s="1"/>
  <c r="AK1481" i="4" s="1"/>
  <c r="AK1508" i="4" s="1"/>
  <c r="AK1535" i="4" s="1"/>
  <c r="AK1562" i="4" s="1"/>
  <c r="AK1428" i="4"/>
  <c r="AK1429" i="4"/>
  <c r="AK1430" i="4"/>
  <c r="AK1431" i="4"/>
  <c r="AK1432" i="4"/>
  <c r="AK1433" i="4"/>
  <c r="AK1434" i="4"/>
  <c r="AK1435" i="4"/>
  <c r="AK1440" i="4"/>
  <c r="AK1443" i="4"/>
  <c r="AK1444" i="4"/>
  <c r="AK1445" i="4"/>
  <c r="AK1472" i="4" s="1"/>
  <c r="AK1446" i="4"/>
  <c r="AK1448" i="4"/>
  <c r="AK1451" i="4"/>
  <c r="AK1452" i="4"/>
  <c r="AK1455" i="4"/>
  <c r="AK1456" i="4"/>
  <c r="AK1457" i="4"/>
  <c r="AK1458" i="4"/>
  <c r="AK1459" i="4"/>
  <c r="AK1460" i="4"/>
  <c r="AK1461" i="4"/>
  <c r="AK1462" i="4"/>
  <c r="AK1463" i="4"/>
  <c r="AK1464" i="4"/>
  <c r="AK1465" i="4"/>
  <c r="AK1467" i="4"/>
  <c r="AK1468" i="4"/>
  <c r="AK1469" i="4"/>
  <c r="AK1470" i="4"/>
  <c r="AK1471" i="4"/>
  <c r="AK1473" i="4"/>
  <c r="AK1475" i="4"/>
  <c r="AK1477" i="4"/>
  <c r="AK1478" i="4"/>
  <c r="AK1479" i="4"/>
  <c r="AK1482" i="4"/>
  <c r="AK1483" i="4"/>
  <c r="AK1510" i="4" s="1"/>
  <c r="AK1537" i="4" s="1"/>
  <c r="AK1484" i="4"/>
  <c r="AK1485" i="4"/>
  <c r="AK1486" i="4"/>
  <c r="AK1487" i="4"/>
  <c r="AK1514" i="4" s="1"/>
  <c r="AK1488" i="4"/>
  <c r="AK1489" i="4"/>
  <c r="AK1490" i="4"/>
  <c r="AK1491" i="4"/>
  <c r="AK1492" i="4"/>
  <c r="AK1493" i="4"/>
  <c r="AK1520" i="4" s="1"/>
  <c r="AK1494" i="4"/>
  <c r="AK1521" i="4" s="1"/>
  <c r="AK1495" i="4"/>
  <c r="AK1522" i="4" s="1"/>
  <c r="AK1496" i="4"/>
  <c r="AK1497" i="4"/>
  <c r="AK1498" i="4"/>
  <c r="AK1525" i="4" s="1"/>
  <c r="AK1499" i="4"/>
  <c r="AK1526" i="4" s="1"/>
  <c r="AK1500" i="4"/>
  <c r="AK1501" i="4"/>
  <c r="AK1502" i="4"/>
  <c r="AK1503" i="4"/>
  <c r="AK1504" i="4"/>
  <c r="AK1505" i="4"/>
  <c r="AK1532" i="4" s="1"/>
  <c r="AK1506" i="4"/>
  <c r="AK1533" i="4" s="1"/>
  <c r="AK1509" i="4"/>
  <c r="AK1511" i="4"/>
  <c r="AK1538" i="4" s="1"/>
  <c r="AK1565" i="4" s="1"/>
  <c r="AK1592" i="4" s="1"/>
  <c r="AK1512" i="4"/>
  <c r="AK1513" i="4"/>
  <c r="AK1515" i="4"/>
  <c r="AK1516" i="4"/>
  <c r="AK1517" i="4"/>
  <c r="AK1518" i="4"/>
  <c r="AK1519" i="4"/>
  <c r="AK1523" i="4"/>
  <c r="AK1524" i="4"/>
  <c r="AK1527" i="4"/>
  <c r="AK1528" i="4"/>
  <c r="AK1529" i="4"/>
  <c r="AK1530" i="4"/>
  <c r="AK1531" i="4"/>
  <c r="AK1536" i="4"/>
  <c r="AK1539" i="4"/>
  <c r="AK1540" i="4"/>
  <c r="AK1541" i="4"/>
  <c r="AK1542" i="4"/>
  <c r="AK1569" i="4" s="1"/>
  <c r="AK1596" i="4" s="1"/>
  <c r="AK1543" i="4"/>
  <c r="AK1544" i="4"/>
  <c r="AK1545" i="4"/>
  <c r="AK1546" i="4"/>
  <c r="AK1573" i="4" s="1"/>
  <c r="AK1547" i="4"/>
  <c r="AK1548" i="4"/>
  <c r="AK1549" i="4"/>
  <c r="AK1550" i="4"/>
  <c r="AK1551" i="4"/>
  <c r="AK1552" i="4"/>
  <c r="AK1553" i="4"/>
  <c r="AK1580" i="4" s="1"/>
  <c r="AK1554" i="4"/>
  <c r="AK1555" i="4"/>
  <c r="AK1582" i="4" s="1"/>
  <c r="AK1609" i="4" s="1"/>
  <c r="AK1556" i="4"/>
  <c r="AK1557" i="4"/>
  <c r="AK1558" i="4"/>
  <c r="AK1585" i="4" s="1"/>
  <c r="AK1559" i="4"/>
  <c r="AK1586" i="4" s="1"/>
  <c r="AK1560" i="4"/>
  <c r="AK1561" i="4"/>
  <c r="AK1563" i="4"/>
  <c r="AK1564" i="4"/>
  <c r="AK1566" i="4"/>
  <c r="AK1593" i="4" s="1"/>
  <c r="AK1620" i="4" s="1"/>
  <c r="AK1647" i="4" s="1"/>
  <c r="AK1567" i="4"/>
  <c r="AK1594" i="4" s="1"/>
  <c r="AK1621" i="4" s="1"/>
  <c r="AK1568" i="4"/>
  <c r="AK1570" i="4"/>
  <c r="AK1597" i="4" s="1"/>
  <c r="AK1571" i="4"/>
  <c r="AK1598" i="4" s="1"/>
  <c r="AK1572" i="4"/>
  <c r="AK1574" i="4"/>
  <c r="AK1575" i="4"/>
  <c r="AK1576" i="4"/>
  <c r="AK1603" i="4" s="1"/>
  <c r="AK1630" i="4" s="1"/>
  <c r="AK1577" i="4"/>
  <c r="AK1604" i="4" s="1"/>
  <c r="AK1631" i="4" s="1"/>
  <c r="AK1578" i="4"/>
  <c r="AK1605" i="4" s="1"/>
  <c r="AK1632" i="4" s="1"/>
  <c r="AK1579" i="4"/>
  <c r="AK1606" i="4" s="1"/>
  <c r="AK1633" i="4" s="1"/>
  <c r="AK1581" i="4"/>
  <c r="AK1583" i="4"/>
  <c r="AK1610" i="4" s="1"/>
  <c r="AK1584" i="4"/>
  <c r="AK1587" i="4"/>
  <c r="AK1588" i="4"/>
  <c r="AK1589" i="4"/>
  <c r="AK1616" i="4" s="1"/>
  <c r="AK1590" i="4"/>
  <c r="AK1617" i="4" s="1"/>
  <c r="AK1644" i="4" s="1"/>
  <c r="AK1591" i="4"/>
  <c r="AK1618" i="4" s="1"/>
  <c r="AK1645" i="4" s="1"/>
  <c r="AK1595" i="4"/>
  <c r="AK1622" i="4" s="1"/>
  <c r="AK1599" i="4"/>
  <c r="AK1600" i="4"/>
  <c r="AK1627" i="4" s="1"/>
  <c r="AK1601" i="4"/>
  <c r="AK1628" i="4" s="1"/>
  <c r="AK1602" i="4"/>
  <c r="AK1607" i="4"/>
  <c r="AK1634" i="4" s="1"/>
  <c r="AK1608" i="4"/>
  <c r="AK1611" i="4"/>
  <c r="AK1612" i="4"/>
  <c r="AK1613" i="4"/>
  <c r="AK1614" i="4"/>
  <c r="AK1641" i="4" s="1"/>
  <c r="AK1615" i="4"/>
  <c r="AK1619" i="4"/>
  <c r="AK1646" i="4" s="1"/>
  <c r="AK1623" i="4"/>
  <c r="AK1624" i="4"/>
  <c r="AK1625" i="4"/>
  <c r="AK1626" i="4"/>
  <c r="AK1653" i="4" s="1"/>
  <c r="AK1629" i="4"/>
  <c r="AK1635" i="4"/>
  <c r="AK1636" i="4"/>
  <c r="AK1637" i="4"/>
  <c r="AK1664" i="4" s="1"/>
  <c r="AK1638" i="4"/>
  <c r="AK1639" i="4"/>
  <c r="AK1666" i="4" s="1"/>
  <c r="AK1640" i="4"/>
  <c r="AK1642" i="4"/>
  <c r="AK1669" i="4" s="1"/>
  <c r="AK1643" i="4"/>
  <c r="AK1648" i="4"/>
  <c r="AK1675" i="4" s="1"/>
  <c r="AK1649" i="4"/>
  <c r="AK1650" i="4"/>
  <c r="AK1651" i="4"/>
  <c r="AK1652" i="4"/>
  <c r="AK1654" i="4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1656" i="4"/>
  <c r="AK1657" i="4"/>
  <c r="AK1658" i="4"/>
  <c r="AK1659" i="4"/>
  <c r="AK1660" i="4"/>
  <c r="AK1661" i="4"/>
  <c r="AK1662" i="4"/>
  <c r="AK1663" i="4"/>
  <c r="AK1665" i="4"/>
  <c r="AK1667" i="4"/>
  <c r="AK1668" i="4"/>
  <c r="AK1670" i="4"/>
  <c r="AK1671" i="4"/>
  <c r="AK1672" i="4"/>
  <c r="AK1673" i="4"/>
  <c r="AK1674" i="4"/>
  <c r="AK1676" i="4"/>
  <c r="AK1677" i="4"/>
  <c r="AK1678" i="4"/>
  <c r="AK1705" i="4" s="1"/>
  <c r="AK1679" i="4"/>
  <c r="AK1680" i="4"/>
  <c r="AK1681" i="4"/>
  <c r="AK1683" i="4"/>
  <c r="AK1684" i="4"/>
  <c r="AK1685" i="4"/>
  <c r="AK1712" i="4" s="1"/>
  <c r="AK1686" i="4"/>
  <c r="AK1687" i="4"/>
  <c r="AK1714" i="4" s="1"/>
  <c r="AK1688" i="4"/>
  <c r="AK1689" i="4"/>
  <c r="AK1690" i="4"/>
  <c r="AK1717" i="4" s="1"/>
  <c r="AK1691" i="4"/>
  <c r="AK1692" i="4"/>
  <c r="AK1693" i="4"/>
  <c r="AK1694" i="4"/>
  <c r="AK1695" i="4"/>
  <c r="AK1696" i="4"/>
  <c r="AK1697" i="4"/>
  <c r="AK1698" i="4"/>
  <c r="AK1699" i="4"/>
  <c r="AK1726" i="4" s="1"/>
  <c r="AK1753" i="4" s="1"/>
  <c r="AK1700" i="4"/>
  <c r="AK1701" i="4"/>
  <c r="AK1702" i="4"/>
  <c r="AK1703" i="4"/>
  <c r="AK1704" i="4"/>
  <c r="AK1706" i="4"/>
  <c r="AK1707" i="4"/>
  <c r="AK1708" i="4"/>
  <c r="AK1710" i="4"/>
  <c r="AK1711" i="4"/>
  <c r="AK1713" i="4"/>
  <c r="AK1715" i="4"/>
  <c r="AK1716" i="4"/>
  <c r="AK1718" i="4"/>
  <c r="AK1719" i="4"/>
  <c r="AK1720" i="4"/>
  <c r="AK1747" i="4" s="1"/>
  <c r="AK1721" i="4"/>
  <c r="AK1722" i="4"/>
  <c r="AK1723" i="4"/>
  <c r="AK1724" i="4"/>
  <c r="AK1725" i="4"/>
  <c r="AK1727" i="4"/>
  <c r="AK1728" i="4"/>
  <c r="AK1729" i="4"/>
  <c r="AK1730" i="4"/>
  <c r="AK1731" i="4"/>
  <c r="AK1732" i="4"/>
  <c r="AK1733" i="4"/>
  <c r="AK1734" i="4"/>
  <c r="AK1735" i="4"/>
  <c r="AK1737" i="4"/>
  <c r="AK1738" i="4"/>
  <c r="AK1765" i="4" s="1"/>
  <c r="AK1739" i="4"/>
  <c r="AK1740" i="4"/>
  <c r="AK1741" i="4"/>
  <c r="AK1742" i="4"/>
  <c r="AK1743" i="4"/>
  <c r="AK1744" i="4"/>
  <c r="AK1745" i="4"/>
  <c r="AK1746" i="4"/>
  <c r="AK1748" i="4"/>
  <c r="AK1749" i="4"/>
  <c r="AK1750" i="4"/>
  <c r="AK1751" i="4"/>
  <c r="AK1778" i="4" s="1"/>
  <c r="AK1752" i="4"/>
  <c r="AK1754" i="4"/>
  <c r="AK1755" i="4"/>
  <c r="AK1756" i="4"/>
  <c r="AK1757" i="4"/>
  <c r="AK1784" i="4" s="1"/>
  <c r="AK1758" i="4"/>
  <c r="AK1759" i="4"/>
  <c r="AK1786" i="4" s="1"/>
  <c r="AK1760" i="4"/>
  <c r="AK1761" i="4"/>
  <c r="AK1762" i="4"/>
  <c r="AK1789" i="4" s="1"/>
  <c r="AK1764" i="4"/>
  <c r="AK1766" i="4"/>
  <c r="AK1767" i="4"/>
  <c r="AK1768" i="4"/>
  <c r="AK1769" i="4"/>
  <c r="AK1796" i="4" s="1"/>
  <c r="AK1770" i="4"/>
  <c r="AK1771" i="4"/>
  <c r="AK1772" i="4"/>
  <c r="AK1773" i="4"/>
  <c r="AK1774" i="4"/>
  <c r="AK1775" i="4"/>
  <c r="AK1802" i="4" s="1"/>
  <c r="AK1776" i="4"/>
  <c r="AK1777" i="4"/>
  <c r="AK1779" i="4"/>
  <c r="AK1780" i="4"/>
  <c r="AK1781" i="4"/>
  <c r="AK1782" i="4"/>
  <c r="AK1783" i="4"/>
  <c r="AK1785" i="4"/>
  <c r="AK1787" i="4"/>
  <c r="AK1788" i="4"/>
  <c r="AK1791" i="4"/>
  <c r="AK1792" i="4"/>
  <c r="AK1793" i="4"/>
  <c r="AK1794" i="4"/>
  <c r="AK1795" i="4"/>
  <c r="AK1797" i="4"/>
  <c r="AK1798" i="4"/>
  <c r="AK1799" i="4"/>
  <c r="AK1826" i="4" s="1"/>
  <c r="AK1800" i="4"/>
  <c r="AK1801" i="4"/>
  <c r="AK1803" i="4"/>
  <c r="AK1804" i="4"/>
  <c r="AK1805" i="4"/>
  <c r="AK1806" i="4"/>
  <c r="AK1833" i="4" s="1"/>
  <c r="AK1860" i="4" s="1"/>
  <c r="AK1887" i="4" s="1"/>
  <c r="AK1914" i="4" s="1"/>
  <c r="AK1941" i="4" s="1"/>
  <c r="AK1807" i="4"/>
  <c r="AK1834" i="4" s="1"/>
  <c r="AK1861" i="4" s="1"/>
  <c r="AK1888" i="4" s="1"/>
  <c r="AK1808" i="4"/>
  <c r="AK1809" i="4"/>
  <c r="AK1810" i="4"/>
  <c r="AK1811" i="4"/>
  <c r="AK1812" i="4"/>
  <c r="AK1813" i="4"/>
  <c r="AK1814" i="4"/>
  <c r="AK1815" i="4"/>
  <c r="AK1816" i="4"/>
  <c r="AK1818" i="4"/>
  <c r="AK1819" i="4"/>
  <c r="AK1820" i="4"/>
  <c r="AK1821" i="4"/>
  <c r="AK1822" i="4"/>
  <c r="AK1823" i="4"/>
  <c r="AK1850" i="4" s="1"/>
  <c r="AK1824" i="4"/>
  <c r="AK1825" i="4"/>
  <c r="AK1827" i="4"/>
  <c r="AK1828" i="4"/>
  <c r="AK1855" i="4" s="1"/>
  <c r="AK1882" i="4" s="1"/>
  <c r="AK1829" i="4"/>
  <c r="AK1856" i="4" s="1"/>
  <c r="AK1883" i="4" s="1"/>
  <c r="AK1830" i="4"/>
  <c r="AK1831" i="4"/>
  <c r="AK1832" i="4"/>
  <c r="AK1835" i="4"/>
  <c r="AK1836" i="4"/>
  <c r="AK1837" i="4"/>
  <c r="AK1838" i="4"/>
  <c r="AK1839" i="4"/>
  <c r="AK1840" i="4"/>
  <c r="AK1867" i="4" s="1"/>
  <c r="AK1841" i="4"/>
  <c r="AK1868" i="4" s="1"/>
  <c r="AK1842" i="4"/>
  <c r="AK1843" i="4"/>
  <c r="AK1845" i="4"/>
  <c r="AK1846" i="4"/>
  <c r="AK1847" i="4"/>
  <c r="AK1848" i="4"/>
  <c r="AK1849" i="4"/>
  <c r="AK1851" i="4"/>
  <c r="AK1852" i="4"/>
  <c r="AK1853" i="4"/>
  <c r="AK1880" i="4" s="1"/>
  <c r="AK1854" i="4"/>
  <c r="AK1881" i="4" s="1"/>
  <c r="AK1857" i="4"/>
  <c r="AK1858" i="4"/>
  <c r="AK1859" i="4"/>
  <c r="AK1886" i="4" s="1"/>
  <c r="AK1862" i="4"/>
  <c r="AK1863" i="4"/>
  <c r="AK1864" i="4"/>
  <c r="AK1865" i="4"/>
  <c r="AK1866" i="4"/>
  <c r="AK1869" i="4"/>
  <c r="AK1870" i="4"/>
  <c r="AK1872" i="4"/>
  <c r="AK1873" i="4"/>
  <c r="AK1874" i="4"/>
  <c r="AK1875" i="4"/>
  <c r="AK1876" i="4"/>
  <c r="AK1877" i="4"/>
  <c r="AK1878" i="4"/>
  <c r="AK1879" i="4"/>
  <c r="AK1884" i="4"/>
  <c r="AK1885" i="4"/>
  <c r="AK1889" i="4"/>
  <c r="AK1890" i="4"/>
  <c r="AK1917" i="4" s="1"/>
  <c r="AK1944" i="4" s="1"/>
  <c r="AK1891" i="4"/>
  <c r="AK1892" i="4"/>
  <c r="AK1893" i="4"/>
  <c r="AK1894" i="4"/>
  <c r="AK1921" i="4" s="1"/>
  <c r="AK1895" i="4"/>
  <c r="AK1922" i="4" s="1"/>
  <c r="AK1896" i="4"/>
  <c r="AK1897" i="4"/>
  <c r="AK1899" i="4"/>
  <c r="AK1900" i="4"/>
  <c r="AK1901" i="4"/>
  <c r="AK1902" i="4"/>
  <c r="AK1929" i="4" s="1"/>
  <c r="AK1903" i="4"/>
  <c r="AK1904" i="4"/>
  <c r="AK1905" i="4"/>
  <c r="AK1906" i="4"/>
  <c r="AK1907" i="4"/>
  <c r="AK1908" i="4"/>
  <c r="AK1909" i="4"/>
  <c r="AK1910" i="4"/>
  <c r="AK1911" i="4"/>
  <c r="AK1912" i="4"/>
  <c r="AK1913" i="4"/>
  <c r="AK1940" i="4" s="1"/>
  <c r="AK1915" i="4"/>
  <c r="AK1916" i="4"/>
  <c r="AK1918" i="4"/>
  <c r="AK1919" i="4"/>
  <c r="AK1920" i="4"/>
  <c r="AK1923" i="4"/>
  <c r="AK1924" i="4"/>
  <c r="AK1926" i="4"/>
  <c r="AK1927" i="4"/>
  <c r="AK1928" i="4"/>
  <c r="AK1930" i="4"/>
  <c r="AK1931" i="4"/>
  <c r="AK1932" i="4"/>
  <c r="AK1933" i="4"/>
  <c r="AK1934" i="4"/>
  <c r="AK1935" i="4"/>
  <c r="AK1936" i="4"/>
  <c r="AK1937" i="4"/>
  <c r="AK1938" i="4"/>
  <c r="AK1939" i="4"/>
  <c r="AK1942" i="4"/>
  <c r="AK1943" i="4"/>
  <c r="AK1945" i="4"/>
  <c r="AK1946" i="4"/>
  <c r="AK1947" i="4"/>
  <c r="AK1948" i="4"/>
  <c r="AK1949" i="4"/>
  <c r="AK1950" i="4"/>
  <c r="AK1951" i="4"/>
  <c r="AK1953" i="4"/>
  <c r="AK1954" i="4"/>
  <c r="AK1955" i="4"/>
  <c r="AK1956" i="4"/>
  <c r="AK1957" i="4"/>
  <c r="AK1984" i="4" s="1"/>
  <c r="AK1958" i="4"/>
  <c r="AK1959" i="4"/>
  <c r="AK1960" i="4"/>
  <c r="AK1961" i="4"/>
  <c r="AK1988" i="4" s="1"/>
  <c r="AK1962" i="4"/>
  <c r="AK1963" i="4"/>
  <c r="AK1964" i="4"/>
  <c r="AK1965" i="4"/>
  <c r="AK1966" i="4"/>
  <c r="AK1967" i="4"/>
  <c r="AK1994" i="4" s="1"/>
  <c r="AK1968" i="4"/>
  <c r="AK1969" i="4"/>
  <c r="AK1996" i="4" s="1"/>
  <c r="AK1970" i="4"/>
  <c r="AK1971" i="4"/>
  <c r="AK1972" i="4"/>
  <c r="AK1973" i="4"/>
  <c r="AK2000" i="4" s="1"/>
  <c r="AK2027" i="4" s="1"/>
  <c r="AK2054" i="4" s="1"/>
  <c r="AK2081" i="4" s="1"/>
  <c r="AK1974" i="4"/>
  <c r="AK1975" i="4"/>
  <c r="AK1976" i="4"/>
  <c r="AK1977" i="4"/>
  <c r="AK1978" i="4"/>
  <c r="AK1980" i="4"/>
  <c r="AK1981" i="4"/>
  <c r="AK1982" i="4"/>
  <c r="AK1983" i="4"/>
  <c r="AK1985" i="4"/>
  <c r="AK1986" i="4"/>
  <c r="AK1987" i="4"/>
  <c r="AK1989" i="4"/>
  <c r="AK1990" i="4"/>
  <c r="AK1991" i="4"/>
  <c r="AK1992" i="4"/>
  <c r="AK1993" i="4"/>
  <c r="AK1995" i="4"/>
  <c r="AK1997" i="4"/>
  <c r="AK2024" i="4" s="1"/>
  <c r="AK2051" i="4" s="1"/>
  <c r="AK2078" i="4" s="1"/>
  <c r="AK1998" i="4"/>
  <c r="AK1999" i="4"/>
  <c r="AK2001" i="4"/>
  <c r="AK2002" i="4"/>
  <c r="AK2003" i="4"/>
  <c r="AK2030" i="4" s="1"/>
  <c r="AK2004" i="4"/>
  <c r="AK2005" i="4"/>
  <c r="AK2032" i="4" s="1"/>
  <c r="AK2006" i="4"/>
  <c r="AK2007" i="4"/>
  <c r="AK2008" i="4"/>
  <c r="AK2035" i="4" s="1"/>
  <c r="AK2062" i="4" s="1"/>
  <c r="AK2009" i="4"/>
  <c r="AK2036" i="4" s="1"/>
  <c r="AK2063" i="4" s="1"/>
  <c r="AK2090" i="4" s="1"/>
  <c r="AK2010" i="4"/>
  <c r="AK2037" i="4" s="1"/>
  <c r="AK2011" i="4"/>
  <c r="AK2012" i="4"/>
  <c r="AK2013" i="4"/>
  <c r="AK2014" i="4"/>
  <c r="AK2015" i="4"/>
  <c r="AK2042" i="4" s="1"/>
  <c r="AK2016" i="4"/>
  <c r="AK2017" i="4"/>
  <c r="AK2018" i="4"/>
  <c r="AK2019" i="4"/>
  <c r="AK2046" i="4" s="1"/>
  <c r="AK2073" i="4" s="1"/>
  <c r="AK2020" i="4"/>
  <c r="AK2047" i="4" s="1"/>
  <c r="AK2074" i="4" s="1"/>
  <c r="AK2021" i="4"/>
  <c r="AK2048" i="4" s="1"/>
  <c r="AK2075" i="4" s="1"/>
  <c r="AK2022" i="4"/>
  <c r="AK2049" i="4" s="1"/>
  <c r="AK2076" i="4" s="1"/>
  <c r="AK2103" i="4" s="1"/>
  <c r="AK2023" i="4"/>
  <c r="AK2025" i="4"/>
  <c r="AK2026" i="4"/>
  <c r="AK2028" i="4"/>
  <c r="AK2029" i="4"/>
  <c r="AK2031" i="4"/>
  <c r="AK2058" i="4" s="1"/>
  <c r="AK2085" i="4" s="1"/>
  <c r="AK2112" i="4" s="1"/>
  <c r="AK2139" i="4" s="1"/>
  <c r="AK2166" i="4" s="1"/>
  <c r="AK2193" i="4" s="1"/>
  <c r="AK2220" i="4" s="1"/>
  <c r="AK2033" i="4"/>
  <c r="AK2060" i="4" s="1"/>
  <c r="AK2034" i="4"/>
  <c r="AK2061" i="4" s="1"/>
  <c r="AK2038" i="4"/>
  <c r="AK2065" i="4" s="1"/>
  <c r="AK2092" i="4" s="1"/>
  <c r="AK2039" i="4"/>
  <c r="AK2066" i="4" s="1"/>
  <c r="AK2093" i="4" s="1"/>
  <c r="AK2040" i="4"/>
  <c r="AK2041" i="4"/>
  <c r="AK2043" i="4"/>
  <c r="AK2044" i="4"/>
  <c r="AK2071" i="4" s="1"/>
  <c r="AK2098" i="4" s="1"/>
  <c r="AK2045" i="4"/>
  <c r="AK2050" i="4"/>
  <c r="AK2077" i="4" s="1"/>
  <c r="AK2104" i="4" s="1"/>
  <c r="AK2052" i="4"/>
  <c r="AK2079" i="4" s="1"/>
  <c r="AK2053" i="4"/>
  <c r="AK2055" i="4"/>
  <c r="AK2056" i="4"/>
  <c r="AK2057" i="4"/>
  <c r="AK2059" i="4"/>
  <c r="AK2086" i="4" s="1"/>
  <c r="AK2064" i="4"/>
  <c r="AK2091" i="4" s="1"/>
  <c r="AK2067" i="4"/>
  <c r="AK2068" i="4"/>
  <c r="AK2069" i="4"/>
  <c r="AK2096" i="4" s="1"/>
  <c r="AK2123" i="4" s="1"/>
  <c r="AK2070" i="4"/>
  <c r="AK2072" i="4"/>
  <c r="AK2080" i="4"/>
  <c r="AK2082" i="4"/>
  <c r="AK2083" i="4"/>
  <c r="AK2084" i="4"/>
  <c r="AK2087" i="4"/>
  <c r="AK2088" i="4"/>
  <c r="AK2089" i="4"/>
  <c r="AK2094" i="4"/>
  <c r="AK2095" i="4"/>
  <c r="AK2097" i="4"/>
  <c r="AK2099" i="4"/>
  <c r="AK2100" i="4"/>
  <c r="AK2101" i="4"/>
  <c r="AK2102" i="4"/>
  <c r="AK2105" i="4"/>
  <c r="AK2106" i="4"/>
  <c r="AK2107" i="4"/>
  <c r="AK2108" i="4"/>
  <c r="AK2109" i="4"/>
  <c r="AK2110" i="4"/>
  <c r="AK2111" i="4"/>
  <c r="AK2113" i="4"/>
  <c r="AK2114" i="4"/>
  <c r="AK2115" i="4"/>
  <c r="AK2142" i="4" s="1"/>
  <c r="AK2116" i="4"/>
  <c r="AK2117" i="4"/>
  <c r="AK2118" i="4"/>
  <c r="AK2119" i="4"/>
  <c r="AK2120" i="4"/>
  <c r="AK2121" i="4"/>
  <c r="AK2122" i="4"/>
  <c r="AK2124" i="4"/>
  <c r="AK2125" i="4"/>
  <c r="AK2126" i="4"/>
  <c r="AK2127" i="4"/>
  <c r="AK2154" i="4" s="1"/>
  <c r="AK2128" i="4"/>
  <c r="AK2129" i="4"/>
  <c r="AK2130" i="4"/>
  <c r="AK2131" i="4"/>
  <c r="AK2132" i="4"/>
  <c r="AK2133" i="4"/>
  <c r="AK2134" i="4"/>
  <c r="AK2135" i="4"/>
  <c r="AK2162" i="4" s="1"/>
  <c r="AK2189" i="4" s="1"/>
  <c r="AK2216" i="4" s="1"/>
  <c r="AK2136" i="4"/>
  <c r="AK2137" i="4"/>
  <c r="AK2138" i="4"/>
  <c r="AK2140" i="4"/>
  <c r="AK2141" i="4"/>
  <c r="AK2143" i="4"/>
  <c r="AK2144" i="4"/>
  <c r="AK2145" i="4"/>
  <c r="AK2146" i="4"/>
  <c r="AK2147" i="4"/>
  <c r="AK2148" i="4"/>
  <c r="AK2149" i="4"/>
  <c r="AK2150" i="4"/>
  <c r="AK2151" i="4"/>
  <c r="AK2152" i="4"/>
  <c r="AK2153" i="4"/>
  <c r="AK2155" i="4"/>
  <c r="AK2182" i="4" s="1"/>
  <c r="AK2209" i="4" s="1"/>
  <c r="AK2236" i="4" s="1"/>
  <c r="AK2156" i="4"/>
  <c r="AK2157" i="4"/>
  <c r="AK2158" i="4"/>
  <c r="AK2185" i="4" s="1"/>
  <c r="AK2212" i="4" s="1"/>
  <c r="AK2239" i="4" s="1"/>
  <c r="AK2159" i="4"/>
  <c r="AK2160" i="4"/>
  <c r="AK2161" i="4"/>
  <c r="AK2163" i="4"/>
  <c r="AK2164" i="4"/>
  <c r="AK2191" i="4" s="1"/>
  <c r="AK2165" i="4"/>
  <c r="AK2167" i="4"/>
  <c r="AK2168" i="4"/>
  <c r="AK2169" i="4"/>
  <c r="AK2170" i="4"/>
  <c r="AK2197" i="4" s="1"/>
  <c r="AK2171" i="4"/>
  <c r="AK2198" i="4" s="1"/>
  <c r="AK2172" i="4"/>
  <c r="AK2173" i="4"/>
  <c r="AK2174" i="4"/>
  <c r="AK2175" i="4"/>
  <c r="AK2176" i="4"/>
  <c r="AK2203" i="4" s="1"/>
  <c r="AK2177" i="4"/>
  <c r="AK2178" i="4"/>
  <c r="AK2179" i="4"/>
  <c r="AK2180" i="4"/>
  <c r="AK2181" i="4"/>
  <c r="AK2208" i="4" s="1"/>
  <c r="AK2183" i="4"/>
  <c r="AK2184" i="4"/>
  <c r="AK2186" i="4"/>
  <c r="AK2187" i="4"/>
  <c r="AK2188" i="4"/>
  <c r="AK2190" i="4"/>
  <c r="AK2192" i="4"/>
  <c r="AK2194" i="4"/>
  <c r="AK2195" i="4"/>
  <c r="AK2196" i="4"/>
  <c r="AK2199" i="4"/>
  <c r="AK2200" i="4"/>
  <c r="AK2201" i="4"/>
  <c r="AK2202" i="4"/>
  <c r="AK2204" i="4"/>
  <c r="AK2205" i="4"/>
  <c r="AK2206" i="4"/>
  <c r="AK2207" i="4"/>
  <c r="AK2210" i="4"/>
  <c r="AK2211" i="4"/>
  <c r="AK2213" i="4"/>
  <c r="AK2214" i="4"/>
  <c r="AK2215" i="4"/>
  <c r="AK2217" i="4"/>
  <c r="AK2218" i="4"/>
  <c r="AK2219" i="4"/>
  <c r="AK2221" i="4"/>
  <c r="AK2222" i="4"/>
  <c r="AK2223" i="4"/>
  <c r="AK2224" i="4"/>
  <c r="AK2225" i="4"/>
  <c r="AK2226" i="4"/>
  <c r="AK2227" i="4"/>
  <c r="AK2228" i="4"/>
  <c r="AK2229" i="4"/>
  <c r="AK2230" i="4"/>
  <c r="AK2231" i="4"/>
  <c r="AK2258" i="4" s="1"/>
  <c r="AK2285" i="4" s="1"/>
  <c r="AK2312" i="4" s="1"/>
  <c r="AK2339" i="4" s="1"/>
  <c r="AK2232" i="4"/>
  <c r="AK2233" i="4"/>
  <c r="AK2234" i="4"/>
  <c r="AK2235" i="4"/>
  <c r="AK2237" i="4"/>
  <c r="AK2238" i="4"/>
  <c r="AK2240" i="4"/>
  <c r="AK2241" i="4"/>
  <c r="AK2242" i="4"/>
  <c r="AK2243" i="4"/>
  <c r="AK2244" i="4"/>
  <c r="AK2245" i="4"/>
  <c r="AK2246" i="4"/>
  <c r="AK2247" i="4"/>
  <c r="AK2248" i="4"/>
  <c r="AK2249" i="4"/>
  <c r="AK2250" i="4"/>
  <c r="AK2251" i="4"/>
  <c r="AK2252" i="4"/>
  <c r="AK2253" i="4"/>
  <c r="AK2254" i="4"/>
  <c r="AK2255" i="4"/>
  <c r="AK2282" i="4" s="1"/>
  <c r="AK2256" i="4"/>
  <c r="AK2283" i="4" s="1"/>
  <c r="AK2310" i="4" s="1"/>
  <c r="AK2337" i="4" s="1"/>
  <c r="AK2257" i="4"/>
  <c r="AK2259" i="4"/>
  <c r="AK2260" i="4"/>
  <c r="AK2261" i="4"/>
  <c r="AK2262" i="4"/>
  <c r="AK2263" i="4"/>
  <c r="AK2264" i="4"/>
  <c r="AK2265" i="4"/>
  <c r="AK2266" i="4"/>
  <c r="AK2267" i="4"/>
  <c r="AK2294" i="4" s="1"/>
  <c r="AK2268" i="4"/>
  <c r="AK2269" i="4"/>
  <c r="AK2270" i="4"/>
  <c r="AK2271" i="4"/>
  <c r="AK2272" i="4"/>
  <c r="AK2273" i="4"/>
  <c r="AK2274" i="4"/>
  <c r="AK2275" i="4"/>
  <c r="AK2276" i="4"/>
  <c r="AK2277" i="4"/>
  <c r="AK2278" i="4"/>
  <c r="AK2279" i="4"/>
  <c r="AK2280" i="4"/>
  <c r="AK2281" i="4"/>
  <c r="AK2284" i="4"/>
  <c r="AK2286" i="4"/>
  <c r="AK2287" i="4"/>
  <c r="AK2288" i="4"/>
  <c r="AK2289" i="4"/>
  <c r="AK2316" i="4" s="1"/>
  <c r="AK2343" i="4" s="1"/>
  <c r="AK2290" i="4"/>
  <c r="AK2317" i="4" s="1"/>
  <c r="AK2291" i="4"/>
  <c r="AK2292" i="4"/>
  <c r="AK2319" i="4" s="1"/>
  <c r="AK2346" i="4" s="1"/>
  <c r="AK2293" i="4"/>
  <c r="AK2295" i="4"/>
  <c r="AK2296" i="4"/>
  <c r="AK2323" i="4" s="1"/>
  <c r="AK2350" i="4" s="1"/>
  <c r="AK2297" i="4"/>
  <c r="AK2298" i="4"/>
  <c r="AK2299" i="4"/>
  <c r="AK2300" i="4"/>
  <c r="AK2301" i="4"/>
  <c r="AK2328" i="4" s="1"/>
  <c r="AK2355" i="4" s="1"/>
  <c r="AK2302" i="4"/>
  <c r="AK2303" i="4"/>
  <c r="AK2330" i="4" s="1"/>
  <c r="AK2304" i="4"/>
  <c r="AK2331" i="4" s="1"/>
  <c r="AK2305" i="4"/>
  <c r="AK2306" i="4"/>
  <c r="AK2307" i="4"/>
  <c r="AK2308" i="4"/>
  <c r="AK2335" i="4" s="1"/>
  <c r="AK2362" i="4" s="1"/>
  <c r="AK2309" i="4"/>
  <c r="AK2311" i="4"/>
  <c r="AK2313" i="4"/>
  <c r="AK2314" i="4"/>
  <c r="AK2341" i="4" s="1"/>
  <c r="AK2315" i="4"/>
  <c r="AK2342" i="4" s="1"/>
  <c r="AK2318" i="4"/>
  <c r="AK2320" i="4"/>
  <c r="AK2321" i="4"/>
  <c r="AK2322" i="4"/>
  <c r="AK2324" i="4"/>
  <c r="AK2325" i="4"/>
  <c r="AK2326" i="4"/>
  <c r="AK2327" i="4"/>
  <c r="AK2329" i="4"/>
  <c r="AK2332" i="4"/>
  <c r="AK2333" i="4"/>
  <c r="AK2334" i="4"/>
  <c r="AK2336" i="4"/>
  <c r="AK2338" i="4"/>
  <c r="AK2340" i="4"/>
  <c r="AK2344" i="4"/>
  <c r="AK2345" i="4"/>
  <c r="AK2347" i="4"/>
  <c r="AK2348" i="4"/>
  <c r="AK2349" i="4"/>
  <c r="AK2351" i="4"/>
  <c r="AK2352" i="4"/>
  <c r="AK2353" i="4"/>
  <c r="AK2354" i="4"/>
  <c r="AK2356" i="4"/>
  <c r="AK2357" i="4"/>
  <c r="AK2358" i="4"/>
  <c r="AK2359" i="4"/>
  <c r="AK2360" i="4"/>
  <c r="AK2361" i="4"/>
  <c r="AK2363" i="4"/>
  <c r="AK2364" i="4"/>
  <c r="AK2365" i="4"/>
  <c r="AK2366" i="4"/>
  <c r="AK2367" i="4"/>
  <c r="AK2368" i="4"/>
  <c r="AK2369" i="4"/>
  <c r="AK2370" i="4"/>
  <c r="AK2371" i="4"/>
  <c r="AK2372" i="4"/>
  <c r="AK2373" i="4"/>
  <c r="AK2374" i="4"/>
  <c r="AK2375" i="4"/>
  <c r="AK2376" i="4"/>
  <c r="AK2377" i="4"/>
  <c r="AK2378" i="4"/>
  <c r="AK2379" i="4"/>
  <c r="AK2380" i="4"/>
  <c r="AK2381" i="4"/>
  <c r="AK2382" i="4"/>
  <c r="AK2383" i="4"/>
  <c r="AK2384" i="4"/>
  <c r="AK2385" i="4"/>
  <c r="AK2386" i="4"/>
  <c r="AK2387" i="4"/>
  <c r="AK2388" i="4"/>
  <c r="AK2389" i="4"/>
  <c r="AK2390" i="4"/>
  <c r="AK2391" i="4"/>
  <c r="AK2392" i="4"/>
  <c r="AK2393" i="4"/>
  <c r="AK2394" i="4"/>
  <c r="AK2395" i="4"/>
  <c r="AK2396" i="4"/>
  <c r="AK2397" i="4"/>
  <c r="AK2424" i="4" s="1"/>
  <c r="AK2398" i="4"/>
  <c r="AK2425" i="4" s="1"/>
  <c r="AK2399" i="4"/>
  <c r="AK2400" i="4"/>
  <c r="AK2401" i="4"/>
  <c r="AK2402" i="4"/>
  <c r="AK2403" i="4"/>
  <c r="AK2404" i="4"/>
  <c r="AK2405" i="4"/>
  <c r="AK2406" i="4"/>
  <c r="AK2407" i="4"/>
  <c r="AK2408" i="4"/>
  <c r="AK2409" i="4"/>
  <c r="AK2410" i="4"/>
  <c r="AK2411" i="4"/>
  <c r="AK2412" i="4"/>
  <c r="AK2413" i="4"/>
  <c r="AK2414" i="4"/>
  <c r="AK2415" i="4"/>
  <c r="AK2416" i="4"/>
  <c r="AK2417" i="4"/>
  <c r="AK2418" i="4"/>
  <c r="AK2419" i="4"/>
  <c r="AK2420" i="4"/>
  <c r="AK2421" i="4"/>
  <c r="AK2422" i="4"/>
  <c r="AK2423" i="4"/>
  <c r="AK2426" i="4"/>
  <c r="AK2427" i="4"/>
  <c r="AK2428" i="4"/>
  <c r="AK2429" i="4"/>
  <c r="AK2430" i="4"/>
  <c r="AK2431" i="4"/>
  <c r="AK2432" i="4"/>
  <c r="AK2433" i="4"/>
  <c r="AK2460" i="4" s="1"/>
  <c r="AK2434" i="4"/>
  <c r="AK2435" i="4"/>
  <c r="AK2462" i="4" s="1"/>
  <c r="AK2489" i="4" s="1"/>
  <c r="AK2436" i="4"/>
  <c r="AK2463" i="4" s="1"/>
  <c r="AK2490" i="4" s="1"/>
  <c r="AK2517" i="4" s="1"/>
  <c r="AK2544" i="4" s="1"/>
  <c r="AK2437" i="4"/>
  <c r="AK2438" i="4"/>
  <c r="AK2439" i="4"/>
  <c r="AK2440" i="4"/>
  <c r="AK2467" i="4" s="1"/>
  <c r="AK2441" i="4"/>
  <c r="AK2442" i="4"/>
  <c r="AK2443" i="4"/>
  <c r="AK2444" i="4"/>
  <c r="AK2445" i="4"/>
  <c r="AK2472" i="4" s="1"/>
  <c r="AK2499" i="4" s="1"/>
  <c r="AK2446" i="4"/>
  <c r="AK2447" i="4"/>
  <c r="AK2474" i="4" s="1"/>
  <c r="AK2501" i="4" s="1"/>
  <c r="AK2528" i="4" s="1"/>
  <c r="AK2555" i="4" s="1"/>
  <c r="AK2582" i="4" s="1"/>
  <c r="AK2448" i="4"/>
  <c r="AK2475" i="4" s="1"/>
  <c r="AK2449" i="4"/>
  <c r="AK2450" i="4"/>
  <c r="AK2451" i="4"/>
  <c r="AK2452" i="4"/>
  <c r="AK2479" i="4" s="1"/>
  <c r="AK2506" i="4" s="1"/>
  <c r="AK2533" i="4" s="1"/>
  <c r="AK2560" i="4" s="1"/>
  <c r="AK2453" i="4"/>
  <c r="AK2454" i="4"/>
  <c r="AK2455" i="4"/>
  <c r="AK2456" i="4"/>
  <c r="AK2457" i="4"/>
  <c r="AK2458" i="4"/>
  <c r="AK2485" i="4" s="1"/>
  <c r="AK2459" i="4"/>
  <c r="AK2486" i="4" s="1"/>
  <c r="AK2513" i="4" s="1"/>
  <c r="AK2540" i="4" s="1"/>
  <c r="AK2461" i="4"/>
  <c r="AK2464" i="4"/>
  <c r="AK2491" i="4" s="1"/>
  <c r="AK2465" i="4"/>
  <c r="AK2466" i="4"/>
  <c r="AK2468" i="4"/>
  <c r="AK2469" i="4"/>
  <c r="AK2470" i="4"/>
  <c r="AK2471" i="4"/>
  <c r="AK2498" i="4" s="1"/>
  <c r="AK2525" i="4" s="1"/>
  <c r="AK2552" i="4" s="1"/>
  <c r="AK2473" i="4"/>
  <c r="AK2476" i="4"/>
  <c r="AK2503" i="4" s="1"/>
  <c r="AK2530" i="4" s="1"/>
  <c r="AK2557" i="4" s="1"/>
  <c r="AK2584" i="4" s="1"/>
  <c r="AK2477" i="4"/>
  <c r="AK2478" i="4"/>
  <c r="AK2480" i="4"/>
  <c r="AK2481" i="4"/>
  <c r="AK2508" i="4" s="1"/>
  <c r="AK2482" i="4"/>
  <c r="AK2509" i="4" s="1"/>
  <c r="AK2536" i="4" s="1"/>
  <c r="AK2483" i="4"/>
  <c r="AK2484" i="4"/>
  <c r="AK2487" i="4"/>
  <c r="AK2488" i="4"/>
  <c r="AK2492" i="4"/>
  <c r="AK2493" i="4"/>
  <c r="AK2494" i="4"/>
  <c r="AK2495" i="4"/>
  <c r="AK2496" i="4"/>
  <c r="AK2523" i="4" s="1"/>
  <c r="AK2550" i="4" s="1"/>
  <c r="AK2497" i="4"/>
  <c r="AK2500" i="4"/>
  <c r="AK2502" i="4"/>
  <c r="AK2504" i="4"/>
  <c r="AK2505" i="4"/>
  <c r="AK2532" i="4" s="1"/>
  <c r="AK2559" i="4" s="1"/>
  <c r="AK2586" i="4" s="1"/>
  <c r="AK2507" i="4"/>
  <c r="AK2510" i="4"/>
  <c r="AK2511" i="4"/>
  <c r="AK2512" i="4"/>
  <c r="AK2539" i="4" s="1"/>
  <c r="AK2514" i="4"/>
  <c r="AK2515" i="4"/>
  <c r="AK2516" i="4"/>
  <c r="AK2518" i="4"/>
  <c r="AK2519" i="4"/>
  <c r="AK2546" i="4" s="1"/>
  <c r="AK2520" i="4"/>
  <c r="AK2547" i="4" s="1"/>
  <c r="AK2521" i="4"/>
  <c r="AK2522" i="4"/>
  <c r="AK2524" i="4"/>
  <c r="AK2551" i="4" s="1"/>
  <c r="AK2578" i="4" s="1"/>
  <c r="AK2526" i="4"/>
  <c r="AK2527" i="4"/>
  <c r="AK2529" i="4"/>
  <c r="AK2556" i="4" s="1"/>
  <c r="AK2531" i="4"/>
  <c r="AK2558" i="4" s="1"/>
  <c r="AK2534" i="4"/>
  <c r="AK2535" i="4"/>
  <c r="AK2537" i="4"/>
  <c r="AK2538" i="4"/>
  <c r="AK2541" i="4"/>
  <c r="AK2542" i="4"/>
  <c r="AK2543" i="4"/>
  <c r="AK2545" i="4"/>
  <c r="AK2548" i="4"/>
  <c r="AK2549" i="4"/>
  <c r="AK2553" i="4"/>
  <c r="AK2554" i="4"/>
  <c r="AK2561" i="4"/>
  <c r="AK2562" i="4"/>
  <c r="AK2563" i="4"/>
  <c r="AK2564" i="4"/>
  <c r="AK2565" i="4"/>
  <c r="AK2592" i="4" s="1"/>
  <c r="AK2566" i="4"/>
  <c r="AK2567" i="4"/>
  <c r="AK2568" i="4"/>
  <c r="AK2569" i="4"/>
  <c r="AK2570" i="4"/>
  <c r="AK2571" i="4"/>
  <c r="AK2572" i="4"/>
  <c r="AK2573" i="4"/>
  <c r="AK2574" i="4"/>
  <c r="AK2575" i="4"/>
  <c r="AK2576" i="4"/>
  <c r="AK2577" i="4"/>
  <c r="AK2579" i="4"/>
  <c r="AK2580" i="4"/>
  <c r="AK2581" i="4"/>
  <c r="AK2583" i="4"/>
  <c r="AK2585" i="4"/>
  <c r="AK2587" i="4"/>
  <c r="AK2588" i="4"/>
  <c r="AK2589" i="4"/>
  <c r="AK2590" i="4"/>
  <c r="AK2591" i="4"/>
  <c r="AK2593" i="4"/>
  <c r="AK2594" i="4"/>
  <c r="AK2595" i="4"/>
  <c r="AK2596" i="4"/>
  <c r="AK2597" i="4"/>
  <c r="AK2598" i="4"/>
  <c r="AK2599" i="4"/>
  <c r="AK2600" i="4"/>
  <c r="AK2601" i="4"/>
  <c r="AK2602" i="4"/>
  <c r="AK2603" i="4"/>
  <c r="AK2604" i="4"/>
  <c r="AK2605" i="4"/>
  <c r="AK2606" i="4"/>
  <c r="AK2607" i="4"/>
  <c r="AK2608" i="4"/>
  <c r="AK2609" i="4"/>
  <c r="AK2610" i="4"/>
  <c r="AK2611" i="4"/>
  <c r="AK2612" i="4"/>
  <c r="AK2613" i="4"/>
  <c r="AK2614" i="4"/>
  <c r="AK2615" i="4"/>
  <c r="AK2616" i="4"/>
  <c r="AK2617" i="4"/>
  <c r="AK2618" i="4"/>
  <c r="AK2619" i="4"/>
  <c r="AK2620" i="4"/>
  <c r="AK2621" i="4"/>
  <c r="AK2622" i="4"/>
  <c r="AK2623" i="4"/>
  <c r="AK2624" i="4"/>
  <c r="AK2625" i="4"/>
  <c r="AK2626" i="4"/>
  <c r="AK2627" i="4"/>
  <c r="AK2628" i="4"/>
  <c r="AK2629" i="4"/>
  <c r="AK2630" i="4"/>
  <c r="AK2631" i="4"/>
  <c r="AK2632" i="4"/>
  <c r="AK2633" i="4"/>
  <c r="AK2634" i="4"/>
  <c r="AK2635" i="4"/>
  <c r="AK2636" i="4"/>
  <c r="AK2637" i="4"/>
  <c r="AK2638" i="4"/>
  <c r="AK2639" i="4"/>
  <c r="AK2640" i="4"/>
  <c r="AK2641" i="4"/>
  <c r="AK2642" i="4"/>
  <c r="AK2643" i="4"/>
  <c r="AK2644" i="4"/>
  <c r="AK2645" i="4"/>
  <c r="AK2646" i="4"/>
  <c r="AK2647" i="4"/>
  <c r="AK2648" i="4"/>
  <c r="AK2649" i="4"/>
  <c r="AK2650" i="4"/>
  <c r="AK2651" i="4"/>
  <c r="AK2652" i="4"/>
  <c r="AK2653" i="4"/>
  <c r="AK2654" i="4"/>
  <c r="AK2655" i="4"/>
  <c r="AK2656" i="4"/>
  <c r="AK2657" i="4"/>
  <c r="AK2658" i="4"/>
  <c r="AK2659" i="4"/>
  <c r="AK2660" i="4"/>
  <c r="AK2661" i="4"/>
  <c r="AK2662" i="4"/>
  <c r="AK2663" i="4"/>
  <c r="AK2664" i="4"/>
  <c r="AK2665" i="4"/>
  <c r="AK2666" i="4"/>
  <c r="AK2667" i="4"/>
  <c r="AK2668" i="4"/>
  <c r="AK2669" i="4"/>
  <c r="AK2670" i="4"/>
  <c r="AK2671" i="4"/>
  <c r="AK2672" i="4"/>
  <c r="AK2673" i="4"/>
  <c r="AK2674" i="4"/>
  <c r="AK2675" i="4"/>
  <c r="AK2676" i="4"/>
  <c r="AK2677" i="4"/>
  <c r="AK2678" i="4"/>
  <c r="AK2679" i="4"/>
  <c r="AK2680" i="4"/>
  <c r="AK2681" i="4"/>
  <c r="AK2682" i="4"/>
  <c r="AK2683" i="4"/>
  <c r="AK2684" i="4"/>
  <c r="AK2685" i="4"/>
  <c r="AK2686" i="4"/>
  <c r="AK2687" i="4"/>
  <c r="AK2688" i="4"/>
  <c r="AK2689" i="4"/>
  <c r="AK2690" i="4"/>
  <c r="AK2691" i="4"/>
  <c r="AK2692" i="4"/>
  <c r="AK2693" i="4"/>
  <c r="AK2694" i="4"/>
  <c r="AK2695" i="4"/>
  <c r="AK2696" i="4"/>
  <c r="AK2697" i="4"/>
  <c r="AK2698" i="4"/>
  <c r="AK2699" i="4"/>
  <c r="AK2700" i="4"/>
  <c r="AK2727" i="4" s="1"/>
  <c r="AK2754" i="4" s="1"/>
  <c r="AK2781" i="4" s="1"/>
  <c r="AK2808" i="4" s="1"/>
  <c r="AK2835" i="4" s="1"/>
  <c r="AK2701" i="4"/>
  <c r="AK2702" i="4"/>
  <c r="AK2703" i="4"/>
  <c r="AK2704" i="4"/>
  <c r="AK2705" i="4"/>
  <c r="AK2706" i="4"/>
  <c r="AK2707" i="4"/>
  <c r="AK2708" i="4"/>
  <c r="AK2709" i="4"/>
  <c r="AK2710" i="4"/>
  <c r="AK2711" i="4"/>
  <c r="AK2712" i="4"/>
  <c r="AK2713" i="4"/>
  <c r="AK2714" i="4"/>
  <c r="AK2715" i="4"/>
  <c r="AK2716" i="4"/>
  <c r="AK2717" i="4"/>
  <c r="AK2718" i="4"/>
  <c r="AK2719" i="4"/>
  <c r="AK2720" i="4"/>
  <c r="AK2721" i="4"/>
  <c r="AK2722" i="4"/>
  <c r="AK2723" i="4"/>
  <c r="AK2724" i="4"/>
  <c r="AK2725" i="4"/>
  <c r="AK2726" i="4"/>
  <c r="AK2728" i="4"/>
  <c r="AK2729" i="4"/>
  <c r="AK2730" i="4"/>
  <c r="AK2731" i="4"/>
  <c r="AK2732" i="4"/>
  <c r="AK2733" i="4"/>
  <c r="AK2734" i="4"/>
  <c r="AK2735" i="4"/>
  <c r="AK2736" i="4"/>
  <c r="AK2737" i="4"/>
  <c r="AK2738" i="4"/>
  <c r="AK2739" i="4"/>
  <c r="AK2740" i="4"/>
  <c r="AK2741" i="4"/>
  <c r="AK2742" i="4"/>
  <c r="AK2743" i="4"/>
  <c r="AK2744" i="4"/>
  <c r="AK2745" i="4"/>
  <c r="AK2746" i="4"/>
  <c r="AK2747" i="4"/>
  <c r="AK2748" i="4"/>
  <c r="AK2749" i="4"/>
  <c r="AK2750" i="4"/>
  <c r="AK2751" i="4"/>
  <c r="AK2752" i="4"/>
  <c r="AK2753" i="4"/>
  <c r="AK2755" i="4"/>
  <c r="AK2756" i="4"/>
  <c r="AK2757" i="4"/>
  <c r="AK2758" i="4"/>
  <c r="AK2759" i="4"/>
  <c r="AK2760" i="4"/>
  <c r="AK2761" i="4"/>
  <c r="AK2762" i="4"/>
  <c r="AK2763" i="4"/>
  <c r="AK2764" i="4"/>
  <c r="AK2765" i="4"/>
  <c r="AK2766" i="4"/>
  <c r="AK2767" i="4"/>
  <c r="AK2768" i="4"/>
  <c r="AK2769" i="4"/>
  <c r="AK2770" i="4"/>
  <c r="AK2771" i="4"/>
  <c r="AK2772" i="4"/>
  <c r="AK2773" i="4"/>
  <c r="AK2774" i="4"/>
  <c r="AK2775" i="4"/>
  <c r="AK2776" i="4"/>
  <c r="AK2777" i="4"/>
  <c r="AK2778" i="4"/>
  <c r="AK2779" i="4"/>
  <c r="AK2780" i="4"/>
  <c r="AK2782" i="4"/>
  <c r="AK2783" i="4"/>
  <c r="AK2784" i="4"/>
  <c r="AK2785" i="4"/>
  <c r="AK2786" i="4"/>
  <c r="AK2787" i="4"/>
  <c r="AK2788" i="4"/>
  <c r="AK2789" i="4"/>
  <c r="AK2790" i="4"/>
  <c r="AK2791" i="4"/>
  <c r="AK2792" i="4"/>
  <c r="AK2793" i="4"/>
  <c r="AK2794" i="4"/>
  <c r="AK2795" i="4"/>
  <c r="AK2796" i="4"/>
  <c r="AK2797" i="4"/>
  <c r="AK2798" i="4"/>
  <c r="AK2799" i="4"/>
  <c r="AK2800" i="4"/>
  <c r="AK2801" i="4"/>
  <c r="AK2802" i="4"/>
  <c r="AK2803" i="4"/>
  <c r="AK2804" i="4"/>
  <c r="AK2805" i="4"/>
  <c r="AK2806" i="4"/>
  <c r="AK2807" i="4"/>
  <c r="AK2809" i="4"/>
  <c r="AK2810" i="4"/>
  <c r="AK2811" i="4"/>
  <c r="AK2812" i="4"/>
  <c r="AK2813" i="4"/>
  <c r="AK2814" i="4"/>
  <c r="AK2815" i="4"/>
  <c r="AK2816" i="4"/>
  <c r="AK2817" i="4"/>
  <c r="AK2818" i="4"/>
  <c r="AK2819" i="4"/>
  <c r="AK2820" i="4"/>
  <c r="AK2821" i="4"/>
  <c r="AK2822" i="4"/>
  <c r="AK2823" i="4"/>
  <c r="AK2824" i="4"/>
  <c r="AK2825" i="4"/>
  <c r="AK2826" i="4"/>
  <c r="AK2827" i="4"/>
  <c r="AK2828" i="4"/>
  <c r="AK2829" i="4"/>
  <c r="AK2830" i="4"/>
  <c r="AK2831" i="4"/>
  <c r="AK2832" i="4"/>
  <c r="AK2833" i="4"/>
  <c r="AK2834" i="4"/>
  <c r="AK2836" i="4"/>
  <c r="AK56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29" i="4"/>
  <c r="Z96" i="1"/>
  <c r="Z97" i="1"/>
  <c r="AJ2727" i="4"/>
  <c r="AJ2754" i="4"/>
  <c r="AJ2781" i="4"/>
  <c r="AJ2808" i="4"/>
  <c r="AJ2835" i="4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101" i="1"/>
  <c r="I102" i="1"/>
  <c r="I103" i="1"/>
  <c r="I104" i="1"/>
  <c r="I105" i="1"/>
  <c r="I90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620" i="4"/>
  <c r="AJ2620" i="4" s="1"/>
  <c r="AE2620" i="4"/>
  <c r="AF2620" i="4"/>
  <c r="AA2647" i="4"/>
  <c r="AJ2647" i="4" s="1"/>
  <c r="AE2647" i="4"/>
  <c r="AF2647" i="4"/>
  <c r="AA2674" i="4"/>
  <c r="AJ2674" i="4" s="1"/>
  <c r="AE2674" i="4"/>
  <c r="AF2674" i="4"/>
  <c r="AA2701" i="4"/>
  <c r="AJ2701" i="4" s="1"/>
  <c r="AE2701" i="4"/>
  <c r="AF2701" i="4"/>
  <c r="AA2728" i="4"/>
  <c r="AJ2728" i="4" s="1"/>
  <c r="AE2728" i="4"/>
  <c r="AF2728" i="4"/>
  <c r="AA2755" i="4"/>
  <c r="AJ2755" i="4" s="1"/>
  <c r="AE2755" i="4"/>
  <c r="AF2755" i="4"/>
  <c r="AA2782" i="4"/>
  <c r="AJ2782" i="4" s="1"/>
  <c r="AE2782" i="4"/>
  <c r="AF2782" i="4"/>
  <c r="AA2809" i="4"/>
  <c r="AJ2809" i="4" s="1"/>
  <c r="AE2809" i="4"/>
  <c r="AF2809" i="4"/>
  <c r="AA2836" i="4"/>
  <c r="AJ2836" i="4" s="1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97" i="1"/>
  <c r="AD98" i="1"/>
  <c r="AD99" i="1"/>
  <c r="AD100" i="1"/>
  <c r="AD101" i="1"/>
  <c r="AD102" i="1"/>
  <c r="AD103" i="1"/>
  <c r="AD104" i="1"/>
  <c r="AD105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4" i="1"/>
  <c r="Z105" i="1"/>
  <c r="P2837" i="4"/>
  <c r="AH2837" i="4" s="1"/>
  <c r="P2889" i="4"/>
  <c r="AH2889" i="4" s="1"/>
  <c r="P2862" i="4"/>
  <c r="AH2862" i="4" s="1"/>
  <c r="AA2702" i="4"/>
  <c r="AJ2702" i="4" s="1"/>
  <c r="AA2700" i="4"/>
  <c r="AJ2700" i="4" s="1"/>
  <c r="AA2675" i="4"/>
  <c r="AJ2675" i="4" s="1"/>
  <c r="AA2673" i="4"/>
  <c r="AJ2673" i="4" s="1"/>
  <c r="AA2648" i="4"/>
  <c r="AJ2648" i="4" s="1"/>
  <c r="AA2646" i="4"/>
  <c r="AJ2646" i="4" s="1"/>
  <c r="AA2621" i="4"/>
  <c r="AJ2621" i="4" s="1"/>
  <c r="AA2619" i="4"/>
  <c r="AJ2619" i="4" s="1"/>
  <c r="AA2594" i="4"/>
  <c r="AJ2594" i="4" s="1"/>
  <c r="AF675" i="4"/>
  <c r="AE675" i="4"/>
  <c r="AA675" i="4"/>
  <c r="AA648" i="4"/>
  <c r="AA2729" i="4"/>
  <c r="AJ2729" i="4" s="1"/>
  <c r="AF2729" i="4"/>
  <c r="AA2756" i="4"/>
  <c r="AJ2756" i="4" s="1"/>
  <c r="AF2756" i="4"/>
  <c r="AA2783" i="4"/>
  <c r="AJ2783" i="4" s="1"/>
  <c r="AF2783" i="4"/>
  <c r="AA2810" i="4"/>
  <c r="AJ2810" i="4" s="1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595" i="4"/>
  <c r="AJ2595" i="4" s="1"/>
  <c r="AA2596" i="4"/>
  <c r="AJ2596" i="4" s="1"/>
  <c r="AA2597" i="4"/>
  <c r="AJ2597" i="4" s="1"/>
  <c r="AA2598" i="4"/>
  <c r="AJ2598" i="4" s="1"/>
  <c r="AA2599" i="4"/>
  <c r="AJ2599" i="4" s="1"/>
  <c r="AA2600" i="4"/>
  <c r="AJ2600" i="4" s="1"/>
  <c r="AA2601" i="4"/>
  <c r="AJ2601" i="4" s="1"/>
  <c r="AA2602" i="4"/>
  <c r="AJ2602" i="4" s="1"/>
  <c r="AA2603" i="4"/>
  <c r="AJ2603" i="4" s="1"/>
  <c r="AA2604" i="4"/>
  <c r="AJ2604" i="4" s="1"/>
  <c r="AA2605" i="4"/>
  <c r="AJ2605" i="4" s="1"/>
  <c r="AA2606" i="4"/>
  <c r="AJ2606" i="4" s="1"/>
  <c r="AA2607" i="4"/>
  <c r="AJ2607" i="4" s="1"/>
  <c r="AA2608" i="4"/>
  <c r="AJ2608" i="4" s="1"/>
  <c r="AA2609" i="4"/>
  <c r="AJ2609" i="4" s="1"/>
  <c r="AA2610" i="4"/>
  <c r="AJ2610" i="4" s="1"/>
  <c r="AA2611" i="4"/>
  <c r="AJ2611" i="4" s="1"/>
  <c r="AA2612" i="4"/>
  <c r="AJ2612" i="4" s="1"/>
  <c r="AA2613" i="4"/>
  <c r="AJ2613" i="4" s="1"/>
  <c r="AA2614" i="4"/>
  <c r="AJ2614" i="4" s="1"/>
  <c r="AA2615" i="4"/>
  <c r="AJ2615" i="4" s="1"/>
  <c r="AA2616" i="4"/>
  <c r="AJ2616" i="4" s="1"/>
  <c r="AA2617" i="4"/>
  <c r="AJ2617" i="4" s="1"/>
  <c r="AA2618" i="4"/>
  <c r="AJ2618" i="4" s="1"/>
  <c r="AA2622" i="4"/>
  <c r="AJ2622" i="4" s="1"/>
  <c r="AA2623" i="4"/>
  <c r="AJ2623" i="4" s="1"/>
  <c r="AA2624" i="4"/>
  <c r="AJ2624" i="4" s="1"/>
  <c r="AA2625" i="4"/>
  <c r="AJ2625" i="4" s="1"/>
  <c r="AA2626" i="4"/>
  <c r="AJ2626" i="4" s="1"/>
  <c r="AA2627" i="4"/>
  <c r="AJ2627" i="4" s="1"/>
  <c r="AA2628" i="4"/>
  <c r="AJ2628" i="4" s="1"/>
  <c r="AA2629" i="4"/>
  <c r="AJ2629" i="4" s="1"/>
  <c r="AA2630" i="4"/>
  <c r="AJ2630" i="4" s="1"/>
  <c r="AA2631" i="4"/>
  <c r="AJ2631" i="4" s="1"/>
  <c r="AA2632" i="4"/>
  <c r="AJ2632" i="4" s="1"/>
  <c r="AA2633" i="4"/>
  <c r="AJ2633" i="4" s="1"/>
  <c r="AA2634" i="4"/>
  <c r="AJ2634" i="4" s="1"/>
  <c r="AA2635" i="4"/>
  <c r="AJ2635" i="4" s="1"/>
  <c r="AA2636" i="4"/>
  <c r="AJ2636" i="4" s="1"/>
  <c r="AA2637" i="4"/>
  <c r="AJ2637" i="4" s="1"/>
  <c r="AA2638" i="4"/>
  <c r="AJ2638" i="4" s="1"/>
  <c r="AA2639" i="4"/>
  <c r="AJ2639" i="4" s="1"/>
  <c r="AA2640" i="4"/>
  <c r="AJ2640" i="4" s="1"/>
  <c r="AA2641" i="4"/>
  <c r="AJ2641" i="4" s="1"/>
  <c r="AA2642" i="4"/>
  <c r="AJ2642" i="4" s="1"/>
  <c r="AA2643" i="4"/>
  <c r="AJ2643" i="4" s="1"/>
  <c r="AA2644" i="4"/>
  <c r="AJ2644" i="4" s="1"/>
  <c r="AA2645" i="4"/>
  <c r="AJ2645" i="4" s="1"/>
  <c r="AA2649" i="4"/>
  <c r="AJ2649" i="4" s="1"/>
  <c r="AA2650" i="4"/>
  <c r="AJ2650" i="4" s="1"/>
  <c r="AA2651" i="4"/>
  <c r="AJ2651" i="4" s="1"/>
  <c r="AA2652" i="4"/>
  <c r="AJ2652" i="4" s="1"/>
  <c r="AA2653" i="4"/>
  <c r="AJ2653" i="4" s="1"/>
  <c r="AA2654" i="4"/>
  <c r="AJ2654" i="4" s="1"/>
  <c r="AA2655" i="4"/>
  <c r="AJ2655" i="4" s="1"/>
  <c r="AA2656" i="4"/>
  <c r="AJ2656" i="4" s="1"/>
  <c r="AA2657" i="4"/>
  <c r="AJ2657" i="4" s="1"/>
  <c r="AA2658" i="4"/>
  <c r="AJ2658" i="4" s="1"/>
  <c r="AA2659" i="4"/>
  <c r="AJ2659" i="4" s="1"/>
  <c r="AA2660" i="4"/>
  <c r="AJ2660" i="4" s="1"/>
  <c r="AA2661" i="4"/>
  <c r="AJ2661" i="4" s="1"/>
  <c r="AA2662" i="4"/>
  <c r="AJ2662" i="4" s="1"/>
  <c r="AA2663" i="4"/>
  <c r="AJ2663" i="4" s="1"/>
  <c r="AA2664" i="4"/>
  <c r="AJ2664" i="4" s="1"/>
  <c r="AA2665" i="4"/>
  <c r="AJ2665" i="4" s="1"/>
  <c r="AA2666" i="4"/>
  <c r="AJ2666" i="4" s="1"/>
  <c r="AA2667" i="4"/>
  <c r="AJ2667" i="4" s="1"/>
  <c r="AA2668" i="4"/>
  <c r="AJ2668" i="4" s="1"/>
  <c r="AA2669" i="4"/>
  <c r="AJ2669" i="4" s="1"/>
  <c r="AA2670" i="4"/>
  <c r="AJ2670" i="4" s="1"/>
  <c r="AA2671" i="4"/>
  <c r="AJ2671" i="4" s="1"/>
  <c r="AA2672" i="4"/>
  <c r="AJ2672" i="4" s="1"/>
  <c r="AA2676" i="4"/>
  <c r="AJ2676" i="4" s="1"/>
  <c r="AA2677" i="4"/>
  <c r="AJ2677" i="4" s="1"/>
  <c r="AA2678" i="4"/>
  <c r="AJ2678" i="4" s="1"/>
  <c r="AA2679" i="4"/>
  <c r="AJ2679" i="4" s="1"/>
  <c r="AA2680" i="4"/>
  <c r="AJ2680" i="4" s="1"/>
  <c r="AA2681" i="4"/>
  <c r="AJ2681" i="4" s="1"/>
  <c r="AA2682" i="4"/>
  <c r="AJ2682" i="4" s="1"/>
  <c r="AA2683" i="4"/>
  <c r="AJ2683" i="4" s="1"/>
  <c r="AA2684" i="4"/>
  <c r="AJ2684" i="4" s="1"/>
  <c r="AA2685" i="4"/>
  <c r="AJ2685" i="4" s="1"/>
  <c r="AA2686" i="4"/>
  <c r="AJ2686" i="4" s="1"/>
  <c r="AA2687" i="4"/>
  <c r="AJ2687" i="4" s="1"/>
  <c r="AA2688" i="4"/>
  <c r="AJ2688" i="4" s="1"/>
  <c r="AA2689" i="4"/>
  <c r="AJ2689" i="4" s="1"/>
  <c r="AA2690" i="4"/>
  <c r="AJ2690" i="4" s="1"/>
  <c r="AA2691" i="4"/>
  <c r="AJ2691" i="4" s="1"/>
  <c r="AA2692" i="4"/>
  <c r="AJ2692" i="4" s="1"/>
  <c r="AA2693" i="4"/>
  <c r="AJ2693" i="4" s="1"/>
  <c r="AA2694" i="4"/>
  <c r="AJ2694" i="4" s="1"/>
  <c r="AA2695" i="4"/>
  <c r="AJ2695" i="4" s="1"/>
  <c r="AA2696" i="4"/>
  <c r="AJ2696" i="4" s="1"/>
  <c r="AA2697" i="4"/>
  <c r="AJ2697" i="4" s="1"/>
  <c r="AA2698" i="4"/>
  <c r="AJ2698" i="4" s="1"/>
  <c r="AA2699" i="4"/>
  <c r="AJ2699" i="4" s="1"/>
  <c r="AA2703" i="4"/>
  <c r="AJ2703" i="4" s="1"/>
  <c r="AA2704" i="4"/>
  <c r="AJ2704" i="4" s="1"/>
  <c r="AA2705" i="4"/>
  <c r="AJ2705" i="4" s="1"/>
  <c r="AA2706" i="4"/>
  <c r="AJ2706" i="4" s="1"/>
  <c r="AA2707" i="4"/>
  <c r="AJ2707" i="4" s="1"/>
  <c r="AA2708" i="4"/>
  <c r="AJ2708" i="4" s="1"/>
  <c r="AA2709" i="4"/>
  <c r="AJ2709" i="4" s="1"/>
  <c r="AA2710" i="4"/>
  <c r="AJ2710" i="4" s="1"/>
  <c r="AA2711" i="4"/>
  <c r="AJ2711" i="4" s="1"/>
  <c r="AA2712" i="4"/>
  <c r="AJ2712" i="4" s="1"/>
  <c r="AA2713" i="4"/>
  <c r="AJ2713" i="4" s="1"/>
  <c r="AA2714" i="4"/>
  <c r="AJ2714" i="4" s="1"/>
  <c r="AA2715" i="4"/>
  <c r="AJ2715" i="4" s="1"/>
  <c r="AA2716" i="4"/>
  <c r="AJ2716" i="4" s="1"/>
  <c r="AA2717" i="4"/>
  <c r="AJ2717" i="4" s="1"/>
  <c r="AA2718" i="4"/>
  <c r="AJ2718" i="4" s="1"/>
  <c r="AA2719" i="4"/>
  <c r="AJ2719" i="4" s="1"/>
  <c r="AA2720" i="4"/>
  <c r="AJ2720" i="4" s="1"/>
  <c r="AA2721" i="4"/>
  <c r="AJ2721" i="4" s="1"/>
  <c r="AA2722" i="4"/>
  <c r="AJ2722" i="4" s="1"/>
  <c r="AA2723" i="4"/>
  <c r="AJ2723" i="4" s="1"/>
  <c r="AA2724" i="4"/>
  <c r="AJ2724" i="4" s="1"/>
  <c r="AA2725" i="4"/>
  <c r="AJ2725" i="4" s="1"/>
  <c r="AA2726" i="4"/>
  <c r="AJ2726" i="4" s="1"/>
  <c r="AA2730" i="4"/>
  <c r="AJ2730" i="4" s="1"/>
  <c r="AA2731" i="4"/>
  <c r="AJ2731" i="4" s="1"/>
  <c r="AA2732" i="4"/>
  <c r="AJ2732" i="4" s="1"/>
  <c r="AA2733" i="4"/>
  <c r="AJ2733" i="4" s="1"/>
  <c r="AA2734" i="4"/>
  <c r="AJ2734" i="4" s="1"/>
  <c r="AA2735" i="4"/>
  <c r="AJ2735" i="4" s="1"/>
  <c r="AA2736" i="4"/>
  <c r="AJ2736" i="4" s="1"/>
  <c r="AA2737" i="4"/>
  <c r="AJ2737" i="4" s="1"/>
  <c r="AA2738" i="4"/>
  <c r="AJ2738" i="4" s="1"/>
  <c r="AA2739" i="4"/>
  <c r="AJ2739" i="4" s="1"/>
  <c r="AA2740" i="4"/>
  <c r="AJ2740" i="4" s="1"/>
  <c r="AA2741" i="4"/>
  <c r="AJ2741" i="4" s="1"/>
  <c r="AA2742" i="4"/>
  <c r="AJ2742" i="4" s="1"/>
  <c r="AA2743" i="4"/>
  <c r="AJ2743" i="4" s="1"/>
  <c r="AA2744" i="4"/>
  <c r="AJ2744" i="4" s="1"/>
  <c r="AA2745" i="4"/>
  <c r="AJ2745" i="4" s="1"/>
  <c r="AA2746" i="4"/>
  <c r="AJ2746" i="4" s="1"/>
  <c r="AA2747" i="4"/>
  <c r="AJ2747" i="4" s="1"/>
  <c r="AA2748" i="4"/>
  <c r="AJ2748" i="4" s="1"/>
  <c r="AA2749" i="4"/>
  <c r="AJ2749" i="4" s="1"/>
  <c r="AA2750" i="4"/>
  <c r="AJ2750" i="4" s="1"/>
  <c r="AA2751" i="4"/>
  <c r="AJ2751" i="4" s="1"/>
  <c r="AA2752" i="4"/>
  <c r="AJ2752" i="4" s="1"/>
  <c r="AA2753" i="4"/>
  <c r="AJ2753" i="4" s="1"/>
  <c r="AA2757" i="4"/>
  <c r="AJ2757" i="4" s="1"/>
  <c r="AA2758" i="4"/>
  <c r="AJ2758" i="4" s="1"/>
  <c r="AA2759" i="4"/>
  <c r="AJ2759" i="4" s="1"/>
  <c r="AA2760" i="4"/>
  <c r="AJ2760" i="4" s="1"/>
  <c r="AA2761" i="4"/>
  <c r="AJ2761" i="4" s="1"/>
  <c r="AA2762" i="4"/>
  <c r="AJ2762" i="4" s="1"/>
  <c r="AA2763" i="4"/>
  <c r="AJ2763" i="4" s="1"/>
  <c r="AA2764" i="4"/>
  <c r="AJ2764" i="4" s="1"/>
  <c r="AA2765" i="4"/>
  <c r="AJ2765" i="4" s="1"/>
  <c r="AA2766" i="4"/>
  <c r="AJ2766" i="4" s="1"/>
  <c r="AA2767" i="4"/>
  <c r="AJ2767" i="4" s="1"/>
  <c r="AA2768" i="4"/>
  <c r="AJ2768" i="4" s="1"/>
  <c r="AA2769" i="4"/>
  <c r="AJ2769" i="4" s="1"/>
  <c r="AA2770" i="4"/>
  <c r="AJ2770" i="4" s="1"/>
  <c r="AA2771" i="4"/>
  <c r="AJ2771" i="4" s="1"/>
  <c r="AA2772" i="4"/>
  <c r="AJ2772" i="4" s="1"/>
  <c r="AA2773" i="4"/>
  <c r="AJ2773" i="4" s="1"/>
  <c r="AA2774" i="4"/>
  <c r="AJ2774" i="4" s="1"/>
  <c r="AA2775" i="4"/>
  <c r="AJ2775" i="4" s="1"/>
  <c r="AA2776" i="4"/>
  <c r="AJ2776" i="4" s="1"/>
  <c r="AA2777" i="4"/>
  <c r="AJ2777" i="4" s="1"/>
  <c r="AA2778" i="4"/>
  <c r="AJ2778" i="4" s="1"/>
  <c r="AA2779" i="4"/>
  <c r="AJ2779" i="4" s="1"/>
  <c r="AA2780" i="4"/>
  <c r="AJ2780" i="4" s="1"/>
  <c r="AA2784" i="4"/>
  <c r="AJ2784" i="4" s="1"/>
  <c r="AA2785" i="4"/>
  <c r="AJ2785" i="4" s="1"/>
  <c r="AA2786" i="4"/>
  <c r="AJ2786" i="4" s="1"/>
  <c r="AA2787" i="4"/>
  <c r="AJ2787" i="4" s="1"/>
  <c r="AA2788" i="4"/>
  <c r="AJ2788" i="4" s="1"/>
  <c r="AA2789" i="4"/>
  <c r="AJ2789" i="4" s="1"/>
  <c r="AA2790" i="4"/>
  <c r="AJ2790" i="4" s="1"/>
  <c r="AA2791" i="4"/>
  <c r="AJ2791" i="4" s="1"/>
  <c r="AA2792" i="4"/>
  <c r="AJ2792" i="4" s="1"/>
  <c r="AA2793" i="4"/>
  <c r="AJ2793" i="4" s="1"/>
  <c r="AA2794" i="4"/>
  <c r="AJ2794" i="4" s="1"/>
  <c r="AA2795" i="4"/>
  <c r="AJ2795" i="4" s="1"/>
  <c r="AA2796" i="4"/>
  <c r="AJ2796" i="4" s="1"/>
  <c r="AA2797" i="4"/>
  <c r="AJ2797" i="4" s="1"/>
  <c r="AA2798" i="4"/>
  <c r="AJ2798" i="4" s="1"/>
  <c r="AA2799" i="4"/>
  <c r="AJ2799" i="4" s="1"/>
  <c r="AA2800" i="4"/>
  <c r="AJ2800" i="4" s="1"/>
  <c r="AA2801" i="4"/>
  <c r="AJ2801" i="4" s="1"/>
  <c r="AA2802" i="4"/>
  <c r="AJ2802" i="4" s="1"/>
  <c r="AA2803" i="4"/>
  <c r="AJ2803" i="4" s="1"/>
  <c r="AA2804" i="4"/>
  <c r="AJ2804" i="4" s="1"/>
  <c r="AA2805" i="4"/>
  <c r="AJ2805" i="4" s="1"/>
  <c r="AA2806" i="4"/>
  <c r="AJ2806" i="4" s="1"/>
  <c r="AA2807" i="4"/>
  <c r="AJ2807" i="4" s="1"/>
  <c r="AA2811" i="4"/>
  <c r="AJ2811" i="4" s="1"/>
  <c r="AA2812" i="4"/>
  <c r="AJ2812" i="4" s="1"/>
  <c r="AA2813" i="4"/>
  <c r="AJ2813" i="4" s="1"/>
  <c r="AA2814" i="4"/>
  <c r="AJ2814" i="4" s="1"/>
  <c r="AA2815" i="4"/>
  <c r="AJ2815" i="4" s="1"/>
  <c r="AA2816" i="4"/>
  <c r="AJ2816" i="4" s="1"/>
  <c r="AA2817" i="4"/>
  <c r="AJ2817" i="4" s="1"/>
  <c r="AA2818" i="4"/>
  <c r="AJ2818" i="4" s="1"/>
  <c r="AA2819" i="4"/>
  <c r="AJ2819" i="4" s="1"/>
  <c r="AA2820" i="4"/>
  <c r="AJ2820" i="4" s="1"/>
  <c r="AA2821" i="4"/>
  <c r="AJ2821" i="4" s="1"/>
  <c r="AA2822" i="4"/>
  <c r="AJ2822" i="4" s="1"/>
  <c r="AA2823" i="4"/>
  <c r="AJ2823" i="4" s="1"/>
  <c r="AA2824" i="4"/>
  <c r="AJ2824" i="4" s="1"/>
  <c r="AA2825" i="4"/>
  <c r="AJ2825" i="4" s="1"/>
  <c r="AA2826" i="4"/>
  <c r="AJ2826" i="4" s="1"/>
  <c r="AA2827" i="4"/>
  <c r="AJ2827" i="4" s="1"/>
  <c r="AA2828" i="4"/>
  <c r="AJ2828" i="4" s="1"/>
  <c r="AA2829" i="4"/>
  <c r="AJ2829" i="4" s="1"/>
  <c r="AA2830" i="4"/>
  <c r="AJ2830" i="4" s="1"/>
  <c r="AA2831" i="4"/>
  <c r="AJ2831" i="4" s="1"/>
  <c r="AA2832" i="4"/>
  <c r="AJ2832" i="4" s="1"/>
  <c r="AA2833" i="4"/>
  <c r="AJ2833" i="4" s="1"/>
  <c r="AA2834" i="4"/>
  <c r="AJ2834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Y95" i="1" s="1"/>
  <c r="AA95" i="1" s="1"/>
  <c r="I99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J1844" i="4" l="1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X2189" i="4"/>
  <c r="AB91" i="1"/>
  <c r="Y90" i="1"/>
  <c r="AA90" i="1" s="1"/>
  <c r="Z88" i="1"/>
  <c r="AB88" i="1" s="1"/>
  <c r="Y88" i="1"/>
  <c r="AA88" i="1" s="1"/>
  <c r="I97" i="1" s="1"/>
  <c r="Y87" i="1"/>
  <c r="G14" i="6"/>
  <c r="Y84" i="1"/>
  <c r="AA84" i="1" s="1"/>
  <c r="H94" i="1" s="1"/>
  <c r="G7" i="6"/>
  <c r="G5" i="6"/>
  <c r="G4" i="6"/>
  <c r="G3" i="6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AA2458" i="4" s="1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AA2539" i="4" s="1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AA2554" i="4" s="1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AA2491" i="4" s="1"/>
  <c r="W2449" i="4"/>
  <c r="V2438" i="4"/>
  <c r="X2422" i="4"/>
  <c r="AA2422" i="4" s="1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AA2518" i="4" s="1"/>
  <c r="X2503" i="4"/>
  <c r="AA2503" i="4" s="1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AA2551" i="4" s="1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AA2537" i="4" s="1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AA2571" i="4" s="1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AA2529" i="4" s="1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AA2447" i="4" s="1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AA2402" i="4" s="1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I2588" i="4"/>
  <c r="O2588" i="4"/>
  <c r="C2576" i="4"/>
  <c r="AB2576" i="4" s="1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AB2521" i="4" s="1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I2558" i="4"/>
  <c r="N2558" i="4"/>
  <c r="O2558" i="4"/>
  <c r="C2546" i="4"/>
  <c r="AB2546" i="4" s="1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C2717" i="4"/>
  <c r="AB2717" i="4" s="1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I2552" i="4"/>
  <c r="O2552" i="4"/>
  <c r="O2540" i="4"/>
  <c r="I2540" i="4"/>
  <c r="N2540" i="4"/>
  <c r="C2540" i="4"/>
  <c r="AB2540" i="4" s="1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AB2499" i="4" s="1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AA78" i="1"/>
  <c r="AA80" i="1"/>
  <c r="G93" i="2" s="1"/>
  <c r="J2511" i="4" s="1"/>
  <c r="K2511" i="4" s="1"/>
  <c r="AB2571" i="4" l="1"/>
  <c r="AB2590" i="4"/>
  <c r="AB2581" i="4"/>
  <c r="AB2551" i="4"/>
  <c r="AB2561" i="4"/>
  <c r="AA2512" i="4"/>
  <c r="AB2471" i="4"/>
  <c r="AJ2503" i="4"/>
  <c r="AJ2491" i="4"/>
  <c r="AJ2539" i="4"/>
  <c r="AJ2447" i="4"/>
  <c r="AJ2551" i="4"/>
  <c r="AB2558" i="4"/>
  <c r="AC2558" i="4" s="1"/>
  <c r="AD2558" i="4" s="1"/>
  <c r="AE2558" i="4" s="1"/>
  <c r="AB2570" i="4"/>
  <c r="H98" i="1"/>
  <c r="AB2573" i="4"/>
  <c r="AA2590" i="4"/>
  <c r="AA2540" i="4"/>
  <c r="AA2557" i="4"/>
  <c r="AB2548" i="4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B2555" i="4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B2549" i="4"/>
  <c r="AB2564" i="4"/>
  <c r="AC2564" i="4" s="1"/>
  <c r="AD2564" i="4" s="1"/>
  <c r="AB2518" i="4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B2587" i="4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B2568" i="4"/>
  <c r="AA2509" i="4"/>
  <c r="AA2486" i="4"/>
  <c r="AA2514" i="4"/>
  <c r="AA29" i="4"/>
  <c r="AJ2518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647" i="4"/>
  <c r="AD2647" i="4" s="1"/>
  <c r="AC2620" i="4"/>
  <c r="AD2620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AE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C2567" i="4"/>
  <c r="AD2567" i="4" s="1"/>
  <c r="AE2567" i="4" s="1"/>
  <c r="AC2675" i="4"/>
  <c r="AD2675" i="4" s="1"/>
  <c r="AB2403" i="4"/>
  <c r="AB1971" i="4"/>
  <c r="AB675" i="4"/>
  <c r="AC675" i="4" s="1"/>
  <c r="AD675" i="4" s="1"/>
  <c r="AB2430" i="4"/>
  <c r="AB272" i="4"/>
  <c r="AC2540" i="4"/>
  <c r="AD2540" i="4" s="1"/>
  <c r="AE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648" i="4"/>
  <c r="AD2648" i="4" s="1"/>
  <c r="AC2702" i="4"/>
  <c r="AD2702" i="4" s="1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C2619" i="4" s="1"/>
  <c r="AD261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720" i="4"/>
  <c r="AD2720" i="4" s="1"/>
  <c r="AC2503" i="4"/>
  <c r="AD2503" i="4" s="1"/>
  <c r="AE2503" i="4" s="1"/>
  <c r="AC2611" i="4"/>
  <c r="AD2611" i="4" s="1"/>
  <c r="AC2726" i="4"/>
  <c r="AD2726" i="4" s="1"/>
  <c r="AC2491" i="4"/>
  <c r="AD2491" i="4" s="1"/>
  <c r="AC2600" i="4"/>
  <c r="AD2600" i="4" s="1"/>
  <c r="AC2518" i="4"/>
  <c r="AD2518" i="4" s="1"/>
  <c r="AE2518" i="4" s="1"/>
  <c r="AC2663" i="4"/>
  <c r="AD2663" i="4" s="1"/>
  <c r="AC2556" i="4"/>
  <c r="AD2556" i="4" s="1"/>
  <c r="AE2556" i="4" s="1"/>
  <c r="AC2773" i="4"/>
  <c r="AD2773" i="4" s="1"/>
  <c r="AB36" i="4"/>
  <c r="AB67" i="4"/>
  <c r="AC67" i="4" s="1"/>
  <c r="AD67" i="4" s="1"/>
  <c r="AE67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801" i="4"/>
  <c r="AD2801" i="4" s="1"/>
  <c r="AB37" i="4"/>
  <c r="AC2746" i="4"/>
  <c r="AD2746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627" i="4"/>
  <c r="AD2627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596" i="4"/>
  <c r="AD2596" i="4" s="1"/>
  <c r="AC2598" i="4"/>
  <c r="AD2598" i="4" s="1"/>
  <c r="AC2769" i="4"/>
  <c r="AD2769" i="4" s="1"/>
  <c r="AC2586" i="4"/>
  <c r="AD2586" i="4" s="1"/>
  <c r="AE2586" i="4" s="1"/>
  <c r="AC2802" i="4"/>
  <c r="AD2802" i="4" s="1"/>
  <c r="AC2711" i="4"/>
  <c r="AD2711" i="4" s="1"/>
  <c r="AC2721" i="4"/>
  <c r="AD2721" i="4" s="1"/>
  <c r="AC2740" i="4"/>
  <c r="AD2740" i="4" s="1"/>
  <c r="AC2613" i="4"/>
  <c r="AD2613" i="4" s="1"/>
  <c r="AC2629" i="4"/>
  <c r="AD2629" i="4" s="1"/>
  <c r="AC2695" i="4"/>
  <c r="AD2695" i="4" s="1"/>
  <c r="AC2806" i="4"/>
  <c r="AD2806" i="4" s="1"/>
  <c r="AC2659" i="4"/>
  <c r="AD2659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622" i="4"/>
  <c r="AD2622" i="4" s="1"/>
  <c r="AC2681" i="4"/>
  <c r="AD2681" i="4" s="1"/>
  <c r="AC2788" i="4"/>
  <c r="AD2788" i="4" s="1"/>
  <c r="AC2571" i="4"/>
  <c r="AD2571" i="4" s="1"/>
  <c r="AE2571" i="4" s="1"/>
  <c r="AC2487" i="4"/>
  <c r="AD2487" i="4" s="1"/>
  <c r="AE2487" i="4" s="1"/>
  <c r="AC2595" i="4"/>
  <c r="AD2595" i="4" s="1"/>
  <c r="AC2763" i="4"/>
  <c r="AD2763" i="4" s="1"/>
  <c r="AC2652" i="4"/>
  <c r="AD2652" i="4" s="1"/>
  <c r="AC2826" i="4"/>
  <c r="AD2826" i="4" s="1"/>
  <c r="AC2544" i="4"/>
  <c r="AD2544" i="4" s="1"/>
  <c r="AE2544" i="4" s="1"/>
  <c r="AC2814" i="4"/>
  <c r="AD2814" i="4" s="1"/>
  <c r="AC2748" i="4"/>
  <c r="AD2748" i="4" s="1"/>
  <c r="AC2545" i="4"/>
  <c r="AD2545" i="4" s="1"/>
  <c r="AC2653" i="4"/>
  <c r="AD2653" i="4" s="1"/>
  <c r="AC2807" i="4"/>
  <c r="AD2807" i="4" s="1"/>
  <c r="AC2762" i="4"/>
  <c r="AD2762" i="4" s="1"/>
  <c r="AC2834" i="4"/>
  <c r="AD2834" i="4" s="1"/>
  <c r="AC2645" i="4"/>
  <c r="AD2645" i="4" s="1"/>
  <c r="AC2676" i="4"/>
  <c r="AD2676" i="4" s="1"/>
  <c r="AC2655" i="4"/>
  <c r="AD2655" i="4" s="1"/>
  <c r="AC2656" i="4"/>
  <c r="AD2656" i="4" s="1"/>
  <c r="AC2632" i="4"/>
  <c r="AD2632" i="4" s="1"/>
  <c r="AC2665" i="4"/>
  <c r="AD2665" i="4" s="1"/>
  <c r="AC2471" i="4"/>
  <c r="AD2471" i="4" s="1"/>
  <c r="AE2471" i="4" s="1"/>
  <c r="AC2812" i="4"/>
  <c r="AD2812" i="4" s="1"/>
  <c r="AC2774" i="4"/>
  <c r="AD2774" i="4" s="1"/>
  <c r="AC2496" i="4"/>
  <c r="AD2496" i="4" s="1"/>
  <c r="AE2496" i="4" s="1"/>
  <c r="AC2604" i="4"/>
  <c r="AD2604" i="4" s="1"/>
  <c r="AC2631" i="4"/>
  <c r="AD2631" i="4" s="1"/>
  <c r="AC2761" i="4"/>
  <c r="AD2761" i="4" s="1"/>
  <c r="AC2734" i="4"/>
  <c r="AD2734" i="4" s="1"/>
  <c r="AC2605" i="4"/>
  <c r="AD2605" i="4" s="1"/>
  <c r="AC2757" i="4"/>
  <c r="AD2757" i="4" s="1"/>
  <c r="AC2823" i="4"/>
  <c r="AD2823" i="4" s="1"/>
  <c r="AC2623" i="4"/>
  <c r="AD2623" i="4" s="1"/>
  <c r="AC2599" i="4"/>
  <c r="AD2599" i="4" s="1"/>
  <c r="AC2815" i="4"/>
  <c r="AD2815" i="4" s="1"/>
  <c r="AC2771" i="4"/>
  <c r="AD2771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751" i="4"/>
  <c r="AD2751" i="4" s="1"/>
  <c r="AC2776" i="4"/>
  <c r="AD2776" i="4" s="1"/>
  <c r="AC2505" i="4"/>
  <c r="AD2505" i="4" s="1"/>
  <c r="AC2819" i="4"/>
  <c r="AD2819" i="4" s="1"/>
  <c r="AC2770" i="4"/>
  <c r="AD2770" i="4" s="1"/>
  <c r="AC2818" i="4"/>
  <c r="AD2818" i="4" s="1"/>
  <c r="AC2725" i="4"/>
  <c r="AD2725" i="4" s="1"/>
  <c r="AC2830" i="4"/>
  <c r="AD2830" i="4" s="1"/>
  <c r="AC2480" i="4"/>
  <c r="AD2480" i="4" s="1"/>
  <c r="AE2480" i="4" s="1"/>
  <c r="AC2644" i="4"/>
  <c r="AD2644" i="4" s="1"/>
  <c r="AC2609" i="4"/>
  <c r="AD2609" i="4" s="1"/>
  <c r="AC2745" i="4"/>
  <c r="AD2745" i="4" s="1"/>
  <c r="AC2772" i="4"/>
  <c r="AD2772" i="4" s="1"/>
  <c r="AC2742" i="4"/>
  <c r="AD2742" i="4" s="1"/>
  <c r="AC2829" i="4"/>
  <c r="AD2829" i="4" s="1"/>
  <c r="AC2549" i="4"/>
  <c r="AD2549" i="4" s="1"/>
  <c r="AC2792" i="4"/>
  <c r="AD2792" i="4" s="1"/>
  <c r="AC2690" i="4"/>
  <c r="AD2690" i="4" s="1"/>
  <c r="AC2759" i="4"/>
  <c r="AD2759" i="4" s="1"/>
  <c r="AC2664" i="4"/>
  <c r="AD2664" i="4" s="1"/>
  <c r="AC2685" i="4"/>
  <c r="AD2685" i="4" s="1"/>
  <c r="AC2662" i="4"/>
  <c r="AD2662" i="4" s="1"/>
  <c r="AC2803" i="4"/>
  <c r="AD2803" i="4" s="1"/>
  <c r="AC2559" i="4"/>
  <c r="AD2559" i="4" s="1"/>
  <c r="AE2559" i="4" s="1"/>
  <c r="AC2578" i="4"/>
  <c r="AD2578" i="4" s="1"/>
  <c r="AE2578" i="4" s="1"/>
  <c r="AC2738" i="4"/>
  <c r="AD2738" i="4" s="1"/>
  <c r="AC2713" i="4"/>
  <c r="AD2713" i="4" s="1"/>
  <c r="AC2472" i="4"/>
  <c r="AD2472" i="4" s="1"/>
  <c r="AE2472" i="4" s="1"/>
  <c r="AC2634" i="4"/>
  <c r="AD2634" i="4" s="1"/>
  <c r="AC2699" i="4"/>
  <c r="AD2699" i="4" s="1"/>
  <c r="AC2678" i="4"/>
  <c r="AD2678" i="4" s="1"/>
  <c r="AC2760" i="4"/>
  <c r="AD2760" i="4" s="1"/>
  <c r="AC2521" i="4"/>
  <c r="AD2521" i="4" s="1"/>
  <c r="AE2521" i="4" s="1"/>
  <c r="AC2615" i="4"/>
  <c r="AD2615" i="4" s="1"/>
  <c r="AC2640" i="4"/>
  <c r="AD2640" i="4" s="1"/>
  <c r="AC2817" i="4"/>
  <c r="AD2817" i="4" s="1"/>
  <c r="AC2791" i="4"/>
  <c r="AD2791" i="4" s="1"/>
  <c r="AC2608" i="4"/>
  <c r="AD2608" i="4" s="1"/>
  <c r="AC2750" i="4"/>
  <c r="AD2750" i="4" s="1"/>
  <c r="AC2670" i="4"/>
  <c r="AD2670" i="4" s="1"/>
  <c r="AC2724" i="4"/>
  <c r="AD2724" i="4" s="1"/>
  <c r="AC2661" i="4"/>
  <c r="AD2661" i="4" s="1"/>
  <c r="AC2716" i="4"/>
  <c r="AD2716" i="4" s="1"/>
  <c r="AC2542" i="4"/>
  <c r="AD2542" i="4" s="1"/>
  <c r="AE2542" i="4" s="1"/>
  <c r="AC2641" i="4"/>
  <c r="AD2641" i="4" s="1"/>
  <c r="AC2820" i="4"/>
  <c r="AD2820" i="4" s="1"/>
  <c r="AC2749" i="4"/>
  <c r="AD2749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719" i="4"/>
  <c r="AD2719" i="4" s="1"/>
  <c r="AC2747" i="4"/>
  <c r="AD2747" i="4" s="1"/>
  <c r="AC2625" i="4"/>
  <c r="AD2625" i="4" s="1"/>
  <c r="AC2582" i="4"/>
  <c r="AD2582" i="4" s="1"/>
  <c r="AE2582" i="4" s="1"/>
  <c r="AC2651" i="4"/>
  <c r="AD2651" i="4" s="1"/>
  <c r="AC2733" i="4"/>
  <c r="AD2733" i="4" s="1"/>
  <c r="AC2551" i="4"/>
  <c r="AD2551" i="4" s="1"/>
  <c r="AE2551" i="4" s="1"/>
  <c r="AC2697" i="4"/>
  <c r="AD2697" i="4" s="1"/>
  <c r="AC2686" i="4"/>
  <c r="AD2686" i="4" s="1"/>
  <c r="AC2784" i="4"/>
  <c r="AD2784" i="4" s="1"/>
  <c r="AC2811" i="4"/>
  <c r="AD2811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642" i="4"/>
  <c r="AD2642" i="4" s="1"/>
  <c r="AC2777" i="4"/>
  <c r="AD2777" i="4" s="1"/>
  <c r="AC2628" i="4"/>
  <c r="AD2628" i="4" s="1"/>
  <c r="AC2602" i="4"/>
  <c r="AD2602" i="4" s="1"/>
  <c r="AC2682" i="4"/>
  <c r="AD2682" i="4" s="1"/>
  <c r="AC2603" i="4"/>
  <c r="AD2603" i="4" s="1"/>
  <c r="AC2657" i="4"/>
  <c r="AD2657" i="4" s="1"/>
  <c r="AC2821" i="4"/>
  <c r="AD2821" i="4" s="1"/>
  <c r="AC2828" i="4"/>
  <c r="AD2828" i="4" s="1"/>
  <c r="AC2555" i="4"/>
  <c r="AD2555" i="4" s="1"/>
  <c r="AE2555" i="4" s="1"/>
  <c r="AC2732" i="4"/>
  <c r="AD2732" i="4" s="1"/>
  <c r="AC2798" i="4"/>
  <c r="AD2798" i="4" s="1"/>
  <c r="AC2635" i="4"/>
  <c r="AD2635" i="4" s="1"/>
  <c r="AC2643" i="4"/>
  <c r="AD2643" i="4" s="1"/>
  <c r="AC2739" i="4"/>
  <c r="AD2739" i="4" s="1"/>
  <c r="AC2793" i="4"/>
  <c r="AD2793" i="4" s="1"/>
  <c r="AC2688" i="4"/>
  <c r="AD2688" i="4" s="1"/>
  <c r="AC2715" i="4"/>
  <c r="AD2715" i="4" s="1"/>
  <c r="AC2722" i="4"/>
  <c r="AD2722" i="4" s="1"/>
  <c r="AC2765" i="4"/>
  <c r="AD2765" i="4" s="1"/>
  <c r="AC2805" i="4"/>
  <c r="AD2805" i="4" s="1"/>
  <c r="AC2572" i="4"/>
  <c r="AD2572" i="4" s="1"/>
  <c r="AC2789" i="4"/>
  <c r="AD2789" i="4" s="1"/>
  <c r="AC2744" i="4"/>
  <c r="AD2744" i="4" s="1"/>
  <c r="AC2691" i="4"/>
  <c r="AD2691" i="4" s="1"/>
  <c r="AC2694" i="4"/>
  <c r="AD2694" i="4" s="1"/>
  <c r="AC2616" i="4"/>
  <c r="AD2616" i="4" s="1"/>
  <c r="AC2617" i="4"/>
  <c r="AD2617" i="4" s="1"/>
  <c r="AC2587" i="4"/>
  <c r="AD2587" i="4" s="1"/>
  <c r="AC2797" i="4"/>
  <c r="AD2797" i="4" s="1"/>
  <c r="AC2561" i="4"/>
  <c r="AD2561" i="4" s="1"/>
  <c r="AE2561" i="4" s="1"/>
  <c r="AC2671" i="4"/>
  <c r="AD2671" i="4" s="1"/>
  <c r="AC2775" i="4"/>
  <c r="AD2775" i="4" s="1"/>
  <c r="AC2669" i="4"/>
  <c r="AD2669" i="4" s="1"/>
  <c r="AC2752" i="4"/>
  <c r="AD2752" i="4" s="1"/>
  <c r="AC2692" i="4"/>
  <c r="AD2692" i="4" s="1"/>
  <c r="AC2546" i="4"/>
  <c r="AD2546" i="4" s="1"/>
  <c r="AE2546" i="4" s="1"/>
  <c r="AC2693" i="4"/>
  <c r="AD2693" i="4" s="1"/>
  <c r="AC2570" i="4"/>
  <c r="AD2570" i="4" s="1"/>
  <c r="AE2570" i="4" s="1"/>
  <c r="AC2672" i="4"/>
  <c r="AD2672" i="4" s="1"/>
  <c r="AC2499" i="4"/>
  <c r="AD2499" i="4" s="1"/>
  <c r="AE2499" i="4" s="1"/>
  <c r="AC2624" i="4"/>
  <c r="AD2624" i="4" s="1"/>
  <c r="AC2706" i="4"/>
  <c r="AD2706" i="4" s="1"/>
  <c r="AC2787" i="4"/>
  <c r="AD2787" i="4" s="1"/>
  <c r="AC2658" i="4"/>
  <c r="AD2658" i="4" s="1"/>
  <c r="AC2766" i="4"/>
  <c r="AD2766" i="4" s="1"/>
  <c r="AC2741" i="4"/>
  <c r="AD2741" i="4" s="1"/>
  <c r="AC2649" i="4"/>
  <c r="AD2649" i="4" s="1"/>
  <c r="AC2824" i="4"/>
  <c r="AD2824" i="4" s="1"/>
  <c r="AC2731" i="4"/>
  <c r="AD2731" i="4" s="1"/>
  <c r="AC2779" i="4"/>
  <c r="AD2779" i="4" s="1"/>
  <c r="AC2581" i="4"/>
  <c r="AD2581" i="4" s="1"/>
  <c r="AE2581" i="4" s="1"/>
  <c r="AC2689" i="4"/>
  <c r="AD2689" i="4" s="1"/>
  <c r="AC2790" i="4"/>
  <c r="AD2790" i="4" s="1"/>
  <c r="AC2683" i="4"/>
  <c r="AD2683" i="4" s="1"/>
  <c r="AC2576" i="4"/>
  <c r="AD2576" i="4" s="1"/>
  <c r="AE2576" i="4" s="1"/>
  <c r="AC2633" i="4"/>
  <c r="AD2633" i="4" s="1"/>
  <c r="AC2597" i="4"/>
  <c r="AD2597" i="4" s="1"/>
  <c r="AC2717" i="4"/>
  <c r="AD2717" i="4" s="1"/>
  <c r="AC2825" i="4"/>
  <c r="AD2825" i="4" s="1"/>
  <c r="AC2679" i="4"/>
  <c r="AD2679" i="4" s="1"/>
  <c r="AC2712" i="4"/>
  <c r="AD2712" i="4" s="1"/>
  <c r="AC2768" i="4"/>
  <c r="AD2768" i="4" s="1"/>
  <c r="AC2703" i="4"/>
  <c r="AD2703" i="4" s="1"/>
  <c r="AC2547" i="4"/>
  <c r="AD2547" i="4" s="1"/>
  <c r="AE2547" i="4" s="1"/>
  <c r="AC2709" i="4"/>
  <c r="AD2709" i="4" s="1"/>
  <c r="AC2684" i="4"/>
  <c r="AD2684" i="4" s="1"/>
  <c r="AC2753" i="4"/>
  <c r="AD2753" i="4" s="1"/>
  <c r="AC2827" i="4"/>
  <c r="AD2827" i="4" s="1"/>
  <c r="AC2816" i="4"/>
  <c r="AD2816" i="4" s="1"/>
  <c r="AC2612" i="4"/>
  <c r="AD2612" i="4" s="1"/>
  <c r="AC2610" i="4"/>
  <c r="AD2610" i="4" s="1"/>
  <c r="AC2637" i="4"/>
  <c r="AD2637" i="4" s="1"/>
  <c r="AC2799" i="4"/>
  <c r="AD2799" i="4" s="1"/>
  <c r="AC2606" i="4"/>
  <c r="AD2606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650" i="4"/>
  <c r="AD2650" i="4" s="1"/>
  <c r="AC2794" i="4"/>
  <c r="AD2794" i="4" s="1"/>
  <c r="AC2630" i="4"/>
  <c r="AD2630" i="4" s="1"/>
  <c r="AC2832" i="4"/>
  <c r="AD2832" i="4" s="1"/>
  <c r="AC2833" i="4"/>
  <c r="AD2833" i="4" s="1"/>
  <c r="AC2548" i="4"/>
  <c r="AD2548" i="4" s="1"/>
  <c r="AE2548" i="4" s="1"/>
  <c r="AC2804" i="4"/>
  <c r="AD2804" i="4" s="1"/>
  <c r="AC2723" i="4"/>
  <c r="AD2723" i="4" s="1"/>
  <c r="AC2590" i="4"/>
  <c r="AD2590" i="4" s="1"/>
  <c r="AE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J96" i="4" l="1"/>
  <c r="AJ107" i="4"/>
  <c r="AJ91" i="4"/>
  <c r="AJ95" i="4"/>
  <c r="AJ122" i="4" s="1"/>
  <c r="AJ149" i="4" s="1"/>
  <c r="AJ102" i="4"/>
  <c r="AJ188" i="4"/>
  <c r="AJ142" i="4"/>
  <c r="AJ161" i="4"/>
  <c r="AJ182" i="4"/>
  <c r="AJ235" i="4"/>
  <c r="AJ224" i="4"/>
  <c r="AJ249" i="4"/>
  <c r="AJ230" i="4"/>
  <c r="AJ189" i="4"/>
  <c r="AJ372" i="4"/>
  <c r="AJ354" i="4"/>
  <c r="AJ393" i="4"/>
  <c r="AJ357" i="4"/>
  <c r="AJ428" i="4"/>
  <c r="AJ413" i="4"/>
  <c r="AJ439" i="4"/>
  <c r="AJ448" i="4"/>
  <c r="AJ569" i="4"/>
  <c r="AJ1163" i="4"/>
  <c r="AJ785" i="4"/>
  <c r="AJ1056" i="4"/>
  <c r="AJ646" i="4"/>
  <c r="AJ765" i="4"/>
  <c r="AJ629" i="4"/>
  <c r="AJ684" i="4"/>
  <c r="AJ591" i="4"/>
  <c r="AJ572" i="4"/>
  <c r="AJ877" i="4"/>
  <c r="AJ887" i="4"/>
  <c r="AJ918" i="4"/>
  <c r="AJ610" i="4"/>
  <c r="AJ967" i="4"/>
  <c r="AJ994" i="4" s="1"/>
  <c r="AJ1021" i="4" s="1"/>
  <c r="AJ935" i="4"/>
  <c r="AJ934" i="4"/>
  <c r="AJ1075" i="4"/>
  <c r="AJ1031" i="4"/>
  <c r="AJ1213" i="4"/>
  <c r="AJ1034" i="4"/>
  <c r="AJ1266" i="4"/>
  <c r="AJ1259" i="4"/>
  <c r="AJ1286" i="4" s="1"/>
  <c r="AJ1246" i="4"/>
  <c r="AJ1267" i="4"/>
  <c r="AJ1443" i="4"/>
  <c r="AJ1377" i="4"/>
  <c r="AJ1404" i="4" s="1"/>
  <c r="AJ1431" i="4" s="1"/>
  <c r="AJ1440" i="4"/>
  <c r="AJ1312" i="4"/>
  <c r="AJ1342" i="4"/>
  <c r="AJ1435" i="4"/>
  <c r="AJ1522" i="4"/>
  <c r="AJ1332" i="4"/>
  <c r="AJ1603" i="4"/>
  <c r="AJ1300" i="4"/>
  <c r="AJ1590" i="4"/>
  <c r="AJ1630" i="4"/>
  <c r="AJ1632" i="4"/>
  <c r="AJ1595" i="4"/>
  <c r="AJ1508" i="4"/>
  <c r="AJ1423" i="4"/>
  <c r="AJ1796" i="4"/>
  <c r="AJ1722" i="4"/>
  <c r="AJ1704" i="4"/>
  <c r="AJ1847" i="4"/>
  <c r="AJ1874" i="4" s="1"/>
  <c r="AJ1901" i="4" s="1"/>
  <c r="AJ1928" i="4" s="1"/>
  <c r="AJ1955" i="4" s="1"/>
  <c r="AJ1982" i="4" s="1"/>
  <c r="AJ1873" i="4"/>
  <c r="AJ1868" i="4"/>
  <c r="AJ919" i="4"/>
  <c r="AJ1675" i="4"/>
  <c r="AJ1826" i="4"/>
  <c r="AJ1907" i="4"/>
  <c r="AJ1934" i="4" s="1"/>
  <c r="AJ1961" i="4" s="1"/>
  <c r="AJ1996" i="4"/>
  <c r="AJ2068" i="4"/>
  <c r="AJ2032" i="4"/>
  <c r="AJ2059" i="4" s="1"/>
  <c r="AJ2061" i="4"/>
  <c r="AJ2079" i="4"/>
  <c r="AJ1993" i="4"/>
  <c r="AJ2020" i="4" s="1"/>
  <c r="AJ2104" i="4"/>
  <c r="AJ2203" i="4"/>
  <c r="AJ2193" i="4"/>
  <c r="AJ2319" i="4"/>
  <c r="AJ2387" i="4"/>
  <c r="AJ2414" i="4" s="1"/>
  <c r="AJ2397" i="4"/>
  <c r="AJ2424" i="4"/>
  <c r="AJ2325" i="4"/>
  <c r="AJ2352" i="4" s="1"/>
  <c r="AJ2379" i="4" s="1"/>
  <c r="AJ2406" i="4" s="1"/>
  <c r="AJ2433" i="4" s="1"/>
  <c r="AJ2504" i="4"/>
  <c r="AJ2508" i="4"/>
  <c r="AJ2530" i="4"/>
  <c r="AJ2524" i="4"/>
  <c r="AJ98" i="4"/>
  <c r="AJ133" i="4"/>
  <c r="AJ184" i="4"/>
  <c r="AJ154" i="4"/>
  <c r="AJ146" i="4"/>
  <c r="AJ333" i="4"/>
  <c r="AJ332" i="4"/>
  <c r="AJ185" i="4"/>
  <c r="AJ221" i="4"/>
  <c r="AJ275" i="4"/>
  <c r="AJ286" i="4"/>
  <c r="AJ237" i="4"/>
  <c r="AJ307" i="4"/>
  <c r="AJ83" i="4"/>
  <c r="AJ110" i="4"/>
  <c r="AJ400" i="4"/>
  <c r="AJ374" i="4"/>
  <c r="AJ389" i="4"/>
  <c r="AJ384" i="4"/>
  <c r="AJ1109" i="4"/>
  <c r="AJ948" i="4"/>
  <c r="AJ778" i="4"/>
  <c r="AJ783" i="4"/>
  <c r="AJ687" i="4"/>
  <c r="AJ617" i="4"/>
  <c r="AJ683" i="4"/>
  <c r="AJ689" i="4"/>
  <c r="AJ638" i="4"/>
  <c r="AJ902" i="4"/>
  <c r="AJ915" i="4"/>
  <c r="AJ954" i="4"/>
  <c r="AJ968" i="4"/>
  <c r="AJ1201" i="4"/>
  <c r="AJ1174" i="4"/>
  <c r="AJ1041" i="4"/>
  <c r="AJ1234" i="4"/>
  <c r="AJ1099" i="4"/>
  <c r="AJ1247" i="4"/>
  <c r="AJ1274" i="4" s="1"/>
  <c r="AJ1301" i="4" s="1"/>
  <c r="AJ1057" i="4"/>
  <c r="AJ1257" i="4"/>
  <c r="AJ1091" i="4"/>
  <c r="AJ1538" i="4"/>
  <c r="AJ1436" i="4"/>
  <c r="AJ1260" i="4"/>
  <c r="AJ1539" i="4"/>
  <c r="AJ1316" i="4"/>
  <c r="AJ1368" i="4"/>
  <c r="AJ1252" i="4"/>
  <c r="AJ1582" i="4"/>
  <c r="AJ1641" i="4"/>
  <c r="AJ1668" i="4" s="1"/>
  <c r="AJ1695" i="4" s="1"/>
  <c r="AJ1613" i="4"/>
  <c r="AJ1455" i="4"/>
  <c r="AJ1307" i="4"/>
  <c r="AJ1666" i="4"/>
  <c r="AJ1693" i="4" s="1"/>
  <c r="AJ1720" i="4" s="1"/>
  <c r="AJ1717" i="4"/>
  <c r="AJ1744" i="4" s="1"/>
  <c r="AJ1779" i="4"/>
  <c r="AJ1921" i="4"/>
  <c r="AJ1875" i="4"/>
  <c r="AJ1924" i="4"/>
  <c r="AJ1331" i="4"/>
  <c r="AJ1840" i="4"/>
  <c r="AJ1994" i="4"/>
  <c r="AJ2009" i="4"/>
  <c r="AJ2019" i="4"/>
  <c r="AJ2052" i="4"/>
  <c r="AJ2035" i="4"/>
  <c r="AJ2060" i="4"/>
  <c r="AJ2096" i="4"/>
  <c r="AJ2098" i="4"/>
  <c r="AJ2239" i="4"/>
  <c r="AJ2316" i="4"/>
  <c r="AJ2294" i="4"/>
  <c r="AJ2321" i="4" s="1"/>
  <c r="AJ2348" i="4" s="1"/>
  <c r="AJ2375" i="4" s="1"/>
  <c r="AJ2402" i="4" s="1"/>
  <c r="AJ2429" i="4" s="1"/>
  <c r="AJ2456" i="4" s="1"/>
  <c r="AJ2343" i="4"/>
  <c r="AJ2324" i="4"/>
  <c r="AJ2420" i="4"/>
  <c r="AJ2344" i="4"/>
  <c r="AJ2460" i="4"/>
  <c r="AJ2487" i="4" s="1"/>
  <c r="AJ2469" i="4"/>
  <c r="AJ2496" i="4" s="1"/>
  <c r="AJ2558" i="4"/>
  <c r="AJ342" i="4"/>
  <c r="AJ206" i="4"/>
  <c r="AJ279" i="4"/>
  <c r="AJ306" i="4" s="1"/>
  <c r="AJ274" i="4"/>
  <c r="AJ276" i="4"/>
  <c r="AJ377" i="4"/>
  <c r="AJ381" i="4"/>
  <c r="AJ367" i="4"/>
  <c r="AJ432" i="4"/>
  <c r="AJ450" i="4"/>
  <c r="AJ423" i="4"/>
  <c r="AJ553" i="4"/>
  <c r="AJ552" i="4"/>
  <c r="AJ492" i="4"/>
  <c r="AJ1028" i="4"/>
  <c r="AJ866" i="4"/>
  <c r="AJ741" i="4"/>
  <c r="AJ776" i="4"/>
  <c r="AJ611" i="4"/>
  <c r="AJ574" i="4"/>
  <c r="AJ613" i="4"/>
  <c r="AJ900" i="4"/>
  <c r="AJ884" i="4"/>
  <c r="AJ911" i="4" s="1"/>
  <c r="AJ938" i="4" s="1"/>
  <c r="AJ779" i="4"/>
  <c r="AJ696" i="4"/>
  <c r="AJ654" i="4"/>
  <c r="AJ681" i="4" s="1"/>
  <c r="AJ735" i="4"/>
  <c r="AJ953" i="4"/>
  <c r="AJ1077" i="4"/>
  <c r="AJ1098" i="4"/>
  <c r="AJ677" i="4"/>
  <c r="AJ1101" i="4"/>
  <c r="AJ1205" i="4"/>
  <c r="AJ1199" i="4"/>
  <c r="AJ1327" i="4"/>
  <c r="AJ1354" i="4" s="1"/>
  <c r="AJ1381" i="4" s="1"/>
  <c r="AJ1408" i="4" s="1"/>
  <c r="AJ1311" i="4"/>
  <c r="AJ1537" i="4"/>
  <c r="AJ1253" i="4"/>
  <c r="AJ1325" i="4"/>
  <c r="AJ1362" i="4"/>
  <c r="AJ1389" i="4" s="1"/>
  <c r="AJ1596" i="4"/>
  <c r="AJ1623" i="4" s="1"/>
  <c r="AJ1572" i="4"/>
  <c r="AJ1597" i="4"/>
  <c r="AJ1587" i="4"/>
  <c r="AJ1328" i="4"/>
  <c r="AJ1347" i="4"/>
  <c r="AJ1669" i="4"/>
  <c r="AJ1343" i="4"/>
  <c r="AJ1532" i="4"/>
  <c r="AJ1705" i="4"/>
  <c r="AJ1803" i="4"/>
  <c r="AJ407" i="4"/>
  <c r="AJ1912" i="4"/>
  <c r="AJ1944" i="4"/>
  <c r="AJ1800" i="4"/>
  <c r="AJ1863" i="4"/>
  <c r="AJ1270" i="4"/>
  <c r="AJ1929" i="4"/>
  <c r="AJ1054" i="4"/>
  <c r="AJ1081" i="4" s="1"/>
  <c r="AJ2041" i="4"/>
  <c r="AJ2062" i="4"/>
  <c r="AJ1983" i="4"/>
  <c r="AJ2024" i="4"/>
  <c r="AJ2074" i="4"/>
  <c r="AJ2073" i="4"/>
  <c r="AJ2028" i="4"/>
  <c r="AJ2030" i="4"/>
  <c r="AJ2154" i="4"/>
  <c r="AJ2090" i="4"/>
  <c r="AJ2381" i="4"/>
  <c r="AJ2327" i="4"/>
  <c r="AJ2354" i="4" s="1"/>
  <c r="AJ2475" i="4"/>
  <c r="AJ2466" i="4"/>
  <c r="AJ2517" i="4"/>
  <c r="AJ2490" i="4"/>
  <c r="AJ2584" i="4"/>
  <c r="AJ92" i="4"/>
  <c r="AJ126" i="4"/>
  <c r="AJ177" i="4"/>
  <c r="AJ141" i="4"/>
  <c r="AJ165" i="4"/>
  <c r="AJ180" i="4"/>
  <c r="AJ176" i="4"/>
  <c r="AJ144" i="4"/>
  <c r="AJ183" i="4"/>
  <c r="AJ289" i="4"/>
  <c r="AJ321" i="4"/>
  <c r="AJ222" i="4"/>
  <c r="AJ283" i="4"/>
  <c r="AJ226" i="4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9" i="4"/>
  <c r="AJ458" i="4"/>
  <c r="AJ437" i="4"/>
  <c r="AJ526" i="4"/>
  <c r="AJ812" i="4"/>
  <c r="AJ603" i="4"/>
  <c r="AJ589" i="4"/>
  <c r="AJ577" i="4"/>
  <c r="AJ795" i="4"/>
  <c r="AJ637" i="4"/>
  <c r="AJ716" i="4"/>
  <c r="AJ816" i="4"/>
  <c r="AJ802" i="4"/>
  <c r="AJ891" i="4"/>
  <c r="AJ965" i="4"/>
  <c r="AJ961" i="4"/>
  <c r="AJ1198" i="4"/>
  <c r="AJ1225" i="4" s="1"/>
  <c r="AJ1036" i="4"/>
  <c r="AJ1106" i="4"/>
  <c r="AJ924" i="4"/>
  <c r="AJ1194" i="4"/>
  <c r="AJ1184" i="4"/>
  <c r="AJ1226" i="4"/>
  <c r="AJ1047" i="4"/>
  <c r="AJ1069" i="4"/>
  <c r="AJ1245" i="4"/>
  <c r="AJ1061" i="4"/>
  <c r="AJ1474" i="4"/>
  <c r="AJ1269" i="4"/>
  <c r="AJ1442" i="4"/>
  <c r="AJ1528" i="4"/>
  <c r="AJ1520" i="4"/>
  <c r="AJ1547" i="4" s="1"/>
  <c r="AJ1574" i="4" s="1"/>
  <c r="AJ1529" i="4"/>
  <c r="AJ1302" i="4"/>
  <c r="AJ1338" i="4"/>
  <c r="AJ1585" i="4"/>
  <c r="AJ1580" i="4"/>
  <c r="AJ1634" i="4"/>
  <c r="AJ1647" i="4"/>
  <c r="AJ1305" i="4"/>
  <c r="AJ1801" i="4"/>
  <c r="AJ1828" i="4" s="1"/>
  <c r="AJ1791" i="4"/>
  <c r="AJ1890" i="4"/>
  <c r="AJ1880" i="4"/>
  <c r="AJ1784" i="4"/>
  <c r="AJ1879" i="4"/>
  <c r="AJ1870" i="4"/>
  <c r="AJ2038" i="4"/>
  <c r="AJ2055" i="4"/>
  <c r="AJ2056" i="4"/>
  <c r="AJ2039" i="4"/>
  <c r="AJ2081" i="4"/>
  <c r="AJ2112" i="4"/>
  <c r="AJ2207" i="4"/>
  <c r="AJ2209" i="4"/>
  <c r="AJ2204" i="4"/>
  <c r="AJ2285" i="4"/>
  <c r="AJ2338" i="4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471" i="4"/>
  <c r="AJ2505" i="4"/>
  <c r="AJ2489" i="4"/>
  <c r="AJ2513" i="4"/>
  <c r="AJ2492" i="4"/>
  <c r="AJ2543" i="4"/>
  <c r="AJ2570" i="4" s="1"/>
  <c r="AJ2541" i="4"/>
  <c r="AJ2547" i="4"/>
  <c r="AJ186" i="4"/>
  <c r="AJ213" i="4" s="1"/>
  <c r="AJ140" i="4"/>
  <c r="AJ181" i="4"/>
  <c r="AJ150" i="4"/>
  <c r="AJ155" i="4"/>
  <c r="AJ151" i="4"/>
  <c r="AJ304" i="4"/>
  <c r="AJ241" i="4"/>
  <c r="AJ294" i="4"/>
  <c r="AJ227" i="4"/>
  <c r="AJ254" i="4" s="1"/>
  <c r="AJ277" i="4"/>
  <c r="AJ297" i="4"/>
  <c r="AJ243" i="4"/>
  <c r="AJ351" i="4"/>
  <c r="AJ385" i="4"/>
  <c r="AJ360" i="4"/>
  <c r="AJ366" i="4"/>
  <c r="AJ417" i="4"/>
  <c r="AJ446" i="4"/>
  <c r="AJ429" i="4"/>
  <c r="AJ442" i="4"/>
  <c r="AJ405" i="4"/>
  <c r="AJ499" i="4"/>
  <c r="AJ565" i="4"/>
  <c r="AJ623" i="4"/>
  <c r="AJ707" i="4"/>
  <c r="AJ584" i="4"/>
  <c r="AJ740" i="4"/>
  <c r="AJ627" i="4"/>
  <c r="AJ733" i="4"/>
  <c r="AJ708" i="4"/>
  <c r="AJ807" i="4"/>
  <c r="AJ720" i="4"/>
  <c r="AJ869" i="4"/>
  <c r="AJ896" i="4" s="1"/>
  <c r="AJ923" i="4" s="1"/>
  <c r="AJ879" i="4"/>
  <c r="AJ880" i="4"/>
  <c r="AJ756" i="4"/>
  <c r="AJ952" i="4"/>
  <c r="AJ1042" i="4"/>
  <c r="AJ1053" i="4"/>
  <c r="AJ942" i="4"/>
  <c r="AJ1048" i="4"/>
  <c r="AJ1208" i="4"/>
  <c r="AJ1051" i="4"/>
  <c r="AJ1066" i="4"/>
  <c r="AJ1293" i="4"/>
  <c r="AJ1320" i="4" s="1"/>
  <c r="AJ1044" i="4"/>
  <c r="AJ1314" i="4"/>
  <c r="AJ1330" i="4"/>
  <c r="AJ1533" i="4"/>
  <c r="AJ1441" i="4"/>
  <c r="AJ1445" i="4"/>
  <c r="AJ1373" i="4"/>
  <c r="AJ1400" i="4" s="1"/>
  <c r="AJ1427" i="4" s="1"/>
  <c r="AJ1140" i="4"/>
  <c r="AJ1415" i="4"/>
  <c r="AJ1472" i="4"/>
  <c r="AJ1600" i="4"/>
  <c r="AJ1565" i="4"/>
  <c r="AJ1593" i="4"/>
  <c r="AJ1627" i="4"/>
  <c r="AJ1406" i="4"/>
  <c r="AJ1438" i="4"/>
  <c r="AJ1727" i="4"/>
  <c r="AJ1754" i="4" s="1"/>
  <c r="AJ1781" i="4" s="1"/>
  <c r="AJ1808" i="4" s="1"/>
  <c r="AJ1835" i="4" s="1"/>
  <c r="AJ1862" i="4" s="1"/>
  <c r="AJ1716" i="4"/>
  <c r="AJ1664" i="4"/>
  <c r="AJ1578" i="4"/>
  <c r="AJ1923" i="4"/>
  <c r="AJ1865" i="4"/>
  <c r="AJ1540" i="4"/>
  <c r="AJ1966" i="4"/>
  <c r="AJ2049" i="4"/>
  <c r="AJ2053" i="4"/>
  <c r="AJ2031" i="4"/>
  <c r="AJ2034" i="4"/>
  <c r="AJ2027" i="4"/>
  <c r="AJ2065" i="4"/>
  <c r="AJ2058" i="4"/>
  <c r="AJ2054" i="4"/>
  <c r="AJ2191" i="4"/>
  <c r="AJ2200" i="4"/>
  <c r="AJ2202" i="4"/>
  <c r="AJ2279" i="4"/>
  <c r="AJ2306" i="4" s="1"/>
  <c r="AJ2333" i="4" s="1"/>
  <c r="AJ2273" i="4"/>
  <c r="AJ2276" i="4"/>
  <c r="AJ2300" i="4"/>
  <c r="AJ2282" i="4"/>
  <c r="AJ2326" i="4"/>
  <c r="AJ2332" i="4"/>
  <c r="AJ2342" i="4"/>
  <c r="AJ2485" i="4"/>
  <c r="AJ2512" i="4" s="1"/>
  <c r="AJ2477" i="4"/>
  <c r="AJ2528" i="4"/>
  <c r="AJ2531" i="4"/>
  <c r="AJ132" i="4"/>
  <c r="AJ346" i="4"/>
  <c r="AJ197" i="4"/>
  <c r="AJ203" i="4"/>
  <c r="AJ215" i="4"/>
  <c r="AJ338" i="4"/>
  <c r="AJ296" i="4"/>
  <c r="AJ223" i="4"/>
  <c r="AJ239" i="4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534" i="4"/>
  <c r="AJ1029" i="4"/>
  <c r="AJ594" i="4"/>
  <c r="AJ725" i="4"/>
  <c r="AJ752" i="4"/>
  <c r="AJ571" i="4"/>
  <c r="AJ771" i="4"/>
  <c r="AJ600" i="4"/>
  <c r="AJ769" i="4"/>
  <c r="AJ796" i="4" s="1"/>
  <c r="AJ823" i="4" s="1"/>
  <c r="AJ850" i="4" s="1"/>
  <c r="AJ592" i="4"/>
  <c r="AJ721" i="4"/>
  <c r="AJ831" i="4"/>
  <c r="AJ794" i="4"/>
  <c r="AJ808" i="4"/>
  <c r="AJ835" i="4" s="1"/>
  <c r="AJ862" i="4" s="1"/>
  <c r="AJ889" i="4" s="1"/>
  <c r="AJ972" i="4"/>
  <c r="AJ977" i="4"/>
  <c r="AJ1067" i="4"/>
  <c r="AJ1094" i="4" s="1"/>
  <c r="AJ1080" i="4"/>
  <c r="AJ1063" i="4"/>
  <c r="AJ1103" i="4"/>
  <c r="AJ1210" i="4"/>
  <c r="AJ1237" i="4" s="1"/>
  <c r="AJ1005" i="4"/>
  <c r="AJ1175" i="4"/>
  <c r="AJ1088" i="4"/>
  <c r="AJ1115" i="4" s="1"/>
  <c r="AJ1142" i="4" s="1"/>
  <c r="AJ1256" i="4"/>
  <c r="AJ1456" i="4"/>
  <c r="AJ1483" i="4" s="1"/>
  <c r="AJ1340" i="4"/>
  <c r="AJ1344" i="4"/>
  <c r="AJ1333" i="4"/>
  <c r="AJ1360" i="4" s="1"/>
  <c r="AJ1387" i="4" s="1"/>
  <c r="AJ1414" i="4" s="1"/>
  <c r="AJ1346" i="4"/>
  <c r="AJ1449" i="4"/>
  <c r="AJ1514" i="4"/>
  <c r="AJ1238" i="4"/>
  <c r="AJ1337" i="4"/>
  <c r="AJ1598" i="4"/>
  <c r="AJ1583" i="4"/>
  <c r="AJ1586" i="4"/>
  <c r="AJ1349" i="4"/>
  <c r="AJ1376" i="4" s="1"/>
  <c r="AJ1403" i="4" s="1"/>
  <c r="AJ1430" i="4" s="1"/>
  <c r="AJ1608" i="4"/>
  <c r="AJ1622" i="4"/>
  <c r="AJ1356" i="4"/>
  <c r="AJ1604" i="4"/>
  <c r="AJ1562" i="4"/>
  <c r="AJ1653" i="4"/>
  <c r="AJ1696" i="4"/>
  <c r="AJ1794" i="4"/>
  <c r="AJ1778" i="4"/>
  <c r="AJ1805" i="4" s="1"/>
  <c r="AJ1832" i="4" s="1"/>
  <c r="AJ1859" i="4" s="1"/>
  <c r="AJ1819" i="4"/>
  <c r="AJ1917" i="4"/>
  <c r="AJ1883" i="4"/>
  <c r="AJ1861" i="4"/>
  <c r="AJ1882" i="4"/>
  <c r="AJ2004" i="4"/>
  <c r="AJ2022" i="4"/>
  <c r="AJ2047" i="4"/>
  <c r="AJ2045" i="4"/>
  <c r="AJ2072" i="4" s="1"/>
  <c r="AJ2066" i="4"/>
  <c r="AJ2000" i="4"/>
  <c r="AJ2044" i="4"/>
  <c r="AJ2146" i="4"/>
  <c r="AJ2197" i="4"/>
  <c r="AJ2323" i="4"/>
  <c r="AJ2258" i="4"/>
  <c r="AJ2425" i="4"/>
  <c r="AJ2452" i="4" s="1"/>
  <c r="AJ2339" i="4"/>
  <c r="AJ2366" i="4" s="1"/>
  <c r="AJ2393" i="4" s="1"/>
  <c r="AJ2467" i="4"/>
  <c r="AJ2470" i="4"/>
  <c r="AJ2464" i="4"/>
  <c r="AJ2501" i="4"/>
  <c r="AJ2498" i="4"/>
  <c r="AJ2559" i="4"/>
  <c r="AJ2549" i="4"/>
  <c r="AJ2565" i="4"/>
  <c r="AJ97" i="4"/>
  <c r="AJ123" i="4"/>
  <c r="AJ148" i="4"/>
  <c r="AJ175" i="4" s="1"/>
  <c r="AJ202" i="4" s="1"/>
  <c r="AJ152" i="4"/>
  <c r="AJ319" i="4"/>
  <c r="AJ302" i="4"/>
  <c r="AJ290" i="4"/>
  <c r="AJ280" i="4"/>
  <c r="AJ231" i="4"/>
  <c r="AJ375" i="4"/>
  <c r="AJ373" i="4"/>
  <c r="AJ387" i="4"/>
  <c r="AJ399" i="4"/>
  <c r="AJ422" i="4"/>
  <c r="AJ424" i="4"/>
  <c r="AJ451" i="4" s="1"/>
  <c r="AJ425" i="4"/>
  <c r="AJ567" i="4"/>
  <c r="AJ488" i="4"/>
  <c r="AJ505" i="4"/>
  <c r="AJ480" i="4"/>
  <c r="AJ476" i="4"/>
  <c r="AJ597" i="4"/>
  <c r="AJ667" i="4"/>
  <c r="AJ587" i="4"/>
  <c r="AJ713" i="4"/>
  <c r="AJ766" i="4"/>
  <c r="AJ690" i="4"/>
  <c r="AJ717" i="4" s="1"/>
  <c r="AJ744" i="4" s="1"/>
  <c r="AJ686" i="4"/>
  <c r="AJ582" i="4"/>
  <c r="AJ645" i="4"/>
  <c r="AJ790" i="4"/>
  <c r="AJ777" i="4"/>
  <c r="AJ806" i="4"/>
  <c r="AJ809" i="4"/>
  <c r="AJ581" i="4"/>
  <c r="AJ888" i="4"/>
  <c r="AJ895" i="4"/>
  <c r="AJ805" i="4"/>
  <c r="AJ876" i="4"/>
  <c r="AJ903" i="4" s="1"/>
  <c r="AJ959" i="4"/>
  <c r="AJ986" i="4" s="1"/>
  <c r="AJ1093" i="4"/>
  <c r="AJ981" i="4"/>
  <c r="AJ1008" i="4" s="1"/>
  <c r="AJ1040" i="4"/>
  <c r="AJ1071" i="4"/>
  <c r="AJ1102" i="4"/>
  <c r="AJ1180" i="4"/>
  <c r="AJ1038" i="4"/>
  <c r="AJ1254" i="4"/>
  <c r="AJ1281" i="4" s="1"/>
  <c r="AJ1251" i="4"/>
  <c r="AJ1363" i="4"/>
  <c r="AJ1374" i="4"/>
  <c r="AJ1401" i="4" s="1"/>
  <c r="AJ1428" i="4" s="1"/>
  <c r="AJ1519" i="4"/>
  <c r="AJ1546" i="4" s="1"/>
  <c r="AJ1446" i="4"/>
  <c r="AJ1518" i="4"/>
  <c r="AJ1525" i="4"/>
  <c r="AJ1476" i="4"/>
  <c r="AJ1447" i="4"/>
  <c r="AJ1517" i="4"/>
  <c r="AJ1544" i="4" s="1"/>
  <c r="AJ1571" i="4" s="1"/>
  <c r="AJ1319" i="4"/>
  <c r="AJ1434" i="4"/>
  <c r="AJ1461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355" i="4"/>
  <c r="AJ703" i="4"/>
  <c r="AJ1940" i="4"/>
  <c r="AJ1459" i="4"/>
  <c r="AJ1941" i="4"/>
  <c r="AJ1968" i="4" s="1"/>
  <c r="AJ1995" i="4" s="1"/>
  <c r="C9" i="11"/>
  <c r="AJ1988" i="4"/>
  <c r="AJ2078" i="4"/>
  <c r="AJ2042" i="4"/>
  <c r="AJ2077" i="4"/>
  <c r="AJ2166" i="4"/>
  <c r="AJ2212" i="4"/>
  <c r="AJ2201" i="4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344" i="4"/>
  <c r="AJ349" i="4"/>
  <c r="AJ166" i="4"/>
  <c r="AJ187" i="4"/>
  <c r="AJ88" i="4"/>
  <c r="AJ156" i="4"/>
  <c r="AJ179" i="4"/>
  <c r="AJ292" i="4"/>
  <c r="AJ257" i="4"/>
  <c r="AJ315" i="4"/>
  <c r="AJ282" i="4"/>
  <c r="AJ285" i="4"/>
  <c r="AJ358" i="4"/>
  <c r="AJ403" i="4"/>
  <c r="AJ401" i="4"/>
  <c r="AJ415" i="4"/>
  <c r="AJ453" i="4"/>
  <c r="AJ410" i="4"/>
  <c r="AJ441" i="4"/>
  <c r="AJ420" i="4"/>
  <c r="AJ478" i="4"/>
  <c r="AJ532" i="4"/>
  <c r="AJ697" i="4"/>
  <c r="AJ724" i="4" s="1"/>
  <c r="AJ620" i="4"/>
  <c r="AJ639" i="4"/>
  <c r="AJ698" i="4"/>
  <c r="AJ873" i="4"/>
  <c r="AJ868" i="4"/>
  <c r="AJ872" i="4"/>
  <c r="AJ913" i="4"/>
  <c r="AJ940" i="4" s="1"/>
  <c r="AJ856" i="4"/>
  <c r="AJ890" i="4"/>
  <c r="AJ871" i="4"/>
  <c r="AJ993" i="4"/>
  <c r="AJ990" i="4"/>
  <c r="AJ931" i="4"/>
  <c r="AJ1211" i="4"/>
  <c r="AJ1165" i="4"/>
  <c r="AJ1182" i="4"/>
  <c r="AJ1068" i="4"/>
  <c r="AJ1035" i="4"/>
  <c r="AJ1187" i="4"/>
  <c r="AJ1214" i="4" s="1"/>
  <c r="AJ1241" i="4" s="1"/>
  <c r="AJ1339" i="4"/>
  <c r="AJ1309" i="4"/>
  <c r="AJ1336" i="4" s="1"/>
  <c r="AJ1151" i="4"/>
  <c r="AJ1176" i="4"/>
  <c r="AJ1369" i="4"/>
  <c r="AJ1475" i="4"/>
  <c r="AJ1437" i="4"/>
  <c r="AJ1288" i="4"/>
  <c r="AJ1536" i="4"/>
  <c r="AJ1043" i="4"/>
  <c r="AJ1372" i="4"/>
  <c r="AJ1615" i="4"/>
  <c r="AJ1642" i="4" s="1"/>
  <c r="AJ1610" i="4"/>
  <c r="AJ1592" i="4"/>
  <c r="AJ1619" i="4" s="1"/>
  <c r="AJ1645" i="4"/>
  <c r="AJ1633" i="4"/>
  <c r="AJ1617" i="4"/>
  <c r="AJ1715" i="4"/>
  <c r="AJ1742" i="4" s="1"/>
  <c r="AJ1769" i="4" s="1"/>
  <c r="AJ1747" i="4"/>
  <c r="AJ1166" i="4"/>
  <c r="AJ1831" i="4"/>
  <c r="AJ1858" i="4" s="1"/>
  <c r="AJ1888" i="4"/>
  <c r="AJ1886" i="4"/>
  <c r="AJ1839" i="4"/>
  <c r="AJ1866" i="4" s="1"/>
  <c r="AJ1893" i="4" s="1"/>
  <c r="AJ1920" i="4" s="1"/>
  <c r="AJ1947" i="4" s="1"/>
  <c r="AJ1974" i="4" s="1"/>
  <c r="AJ2001" i="4" s="1"/>
  <c r="AJ1850" i="4"/>
  <c r="AJ1881" i="4"/>
  <c r="AJ1908" i="4" s="1"/>
  <c r="AJ1935" i="4" s="1"/>
  <c r="AJ1962" i="4" s="1"/>
  <c r="AJ1989" i="4" s="1"/>
  <c r="AJ2016" i="4" s="1"/>
  <c r="AJ1938" i="4"/>
  <c r="AJ2076" i="4"/>
  <c r="AJ2063" i="4"/>
  <c r="AJ2069" i="4"/>
  <c r="AJ2075" i="4"/>
  <c r="AJ2051" i="4"/>
  <c r="AJ2085" i="4"/>
  <c r="AJ2103" i="4"/>
  <c r="AJ2139" i="4"/>
  <c r="AJ2123" i="4"/>
  <c r="AJ2150" i="4" s="1"/>
  <c r="AJ2177" i="4" s="1"/>
  <c r="AJ2198" i="4"/>
  <c r="AJ2099" i="4"/>
  <c r="AJ2182" i="4"/>
  <c r="AJ2320" i="4"/>
  <c r="AJ2355" i="4"/>
  <c r="AJ2382" i="4" s="1"/>
  <c r="AJ2409" i="4" s="1"/>
  <c r="AJ2436" i="4" s="1"/>
  <c r="AJ2346" i="4"/>
  <c r="AJ2463" i="4"/>
  <c r="AJ2468" i="4"/>
  <c r="AJ2533" i="4"/>
  <c r="AJ2507" i="4"/>
  <c r="AJ2561" i="4"/>
  <c r="AJ2588" i="4" s="1"/>
  <c r="AJ2550" i="4"/>
  <c r="AJ2577" i="4" s="1"/>
  <c r="AJ2557" i="4"/>
  <c r="AJ89" i="4"/>
  <c r="AJ86" i="4"/>
  <c r="AJ84" i="4"/>
  <c r="AJ134" i="4"/>
  <c r="AJ174" i="4"/>
  <c r="AJ147" i="4"/>
  <c r="AJ125" i="4"/>
  <c r="AJ293" i="4"/>
  <c r="AJ228" i="4"/>
  <c r="AJ242" i="4"/>
  <c r="AJ269" i="4" s="1"/>
  <c r="AJ273" i="4"/>
  <c r="AJ300" i="4" s="1"/>
  <c r="AJ327" i="4" s="1"/>
  <c r="AJ229" i="4"/>
  <c r="AJ378" i="4"/>
  <c r="AJ376" i="4"/>
  <c r="AJ361" i="4"/>
  <c r="AJ218" i="4"/>
  <c r="AJ355" i="4"/>
  <c r="AJ421" i="4"/>
  <c r="AJ456" i="4"/>
  <c r="AJ519" i="4"/>
  <c r="AJ353" i="4"/>
  <c r="AJ380" i="4" s="1"/>
  <c r="AJ731" i="4"/>
  <c r="AJ758" i="4" s="1"/>
  <c r="AJ1190" i="4"/>
  <c r="AJ1217" i="4" s="1"/>
  <c r="AJ867" i="4"/>
  <c r="AJ700" i="4"/>
  <c r="AJ585" i="4"/>
  <c r="AJ781" i="4"/>
  <c r="AJ751" i="4"/>
  <c r="AJ695" i="4"/>
  <c r="AJ722" i="4" s="1"/>
  <c r="AJ749" i="4" s="1"/>
  <c r="AJ754" i="4"/>
  <c r="AJ642" i="4"/>
  <c r="AJ797" i="4"/>
  <c r="AJ575" i="4"/>
  <c r="AJ883" i="4"/>
  <c r="AJ916" i="4"/>
  <c r="AJ943" i="4" s="1"/>
  <c r="AJ970" i="4" s="1"/>
  <c r="AJ997" i="4" s="1"/>
  <c r="AJ1024" i="4" s="1"/>
  <c r="AJ870" i="4"/>
  <c r="AJ899" i="4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207" i="4"/>
  <c r="AJ1046" i="4"/>
  <c r="AJ1181" i="4"/>
  <c r="AJ1079" i="4"/>
  <c r="AJ1013" i="4"/>
  <c r="AJ1255" i="4"/>
  <c r="AJ1282" i="4" s="1"/>
  <c r="AJ1037" i="4"/>
  <c r="AJ1524" i="4"/>
  <c r="AJ1444" i="4"/>
  <c r="AJ1471" i="4" s="1"/>
  <c r="AJ1498" i="4" s="1"/>
  <c r="AJ1315" i="4"/>
  <c r="AJ1334" i="4"/>
  <c r="AJ1523" i="4"/>
  <c r="AJ1457" i="4"/>
  <c r="AJ1484" i="4" s="1"/>
  <c r="AJ1352" i="4"/>
  <c r="AJ1292" i="4"/>
  <c r="AJ1612" i="4"/>
  <c r="AJ1451" i="4"/>
  <c r="AJ1478" i="4" s="1"/>
  <c r="AJ1505" i="4" s="1"/>
  <c r="AJ1601" i="4"/>
  <c r="AJ1602" i="4"/>
  <c r="AJ1107" i="4"/>
  <c r="AJ1579" i="4"/>
  <c r="AJ1639" i="4"/>
  <c r="AJ1635" i="4"/>
  <c r="AJ1526" i="4"/>
  <c r="AJ1188" i="4"/>
  <c r="AJ1789" i="4"/>
  <c r="AJ1816" i="4" s="1"/>
  <c r="AJ1843" i="4" s="1"/>
  <c r="AJ1614" i="4"/>
  <c r="AJ1458" i="4"/>
  <c r="AJ881" i="4"/>
  <c r="AJ908" i="4" s="1"/>
  <c r="AJ1787" i="4"/>
  <c r="AJ1814" i="4" s="1"/>
  <c r="AJ1841" i="4" s="1"/>
  <c r="AJ1889" i="4"/>
  <c r="AJ1351" i="4"/>
  <c r="AJ1855" i="4"/>
  <c r="AJ1594" i="4"/>
  <c r="AJ1621" i="4"/>
  <c r="AJ1721" i="4"/>
  <c r="AJ1984" i="4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206" i="4"/>
  <c r="AJ2179" i="4"/>
  <c r="AJ2158" i="4"/>
  <c r="AJ2277" i="4"/>
  <c r="AJ2308" i="4"/>
  <c r="AJ2216" i="4"/>
  <c r="AJ2243" i="4" s="1"/>
  <c r="AJ2270" i="4" s="1"/>
  <c r="AJ2405" i="4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100" i="4"/>
  <c r="AJ158" i="4"/>
  <c r="AJ94" i="4"/>
  <c r="AJ341" i="4"/>
  <c r="AJ278" i="4"/>
  <c r="AJ310" i="4"/>
  <c r="AJ337" i="4" s="1"/>
  <c r="AJ364" i="4" s="1"/>
  <c r="AJ308" i="4"/>
  <c r="AJ287" i="4"/>
  <c r="AJ314" i="4" s="1"/>
  <c r="AJ388" i="4"/>
  <c r="AJ391" i="4"/>
  <c r="AJ398" i="4"/>
  <c r="AJ435" i="4"/>
  <c r="AJ462" i="4" s="1"/>
  <c r="AJ489" i="4" s="1"/>
  <c r="AJ516" i="4" s="1"/>
  <c r="AJ543" i="4" s="1"/>
  <c r="AJ570" i="4" s="1"/>
  <c r="AJ370" i="4"/>
  <c r="AJ515" i="4"/>
  <c r="AJ469" i="4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28" i="4"/>
  <c r="AJ655" i="4" s="1"/>
  <c r="AJ682" i="4" s="1"/>
  <c r="AJ709" i="4" s="1"/>
  <c r="AJ736" i="4" s="1"/>
  <c r="AJ763" i="4" s="1"/>
  <c r="AJ601" i="4"/>
  <c r="AJ828" i="4"/>
  <c r="AJ673" i="4"/>
  <c r="AJ910" i="4"/>
  <c r="AJ699" i="4"/>
  <c r="AJ882" i="4"/>
  <c r="AJ962" i="4"/>
  <c r="AJ989" i="4" s="1"/>
  <c r="AJ1016" i="4" s="1"/>
  <c r="AJ1062" i="4"/>
  <c r="AJ1089" i="4"/>
  <c r="AJ937" i="4"/>
  <c r="AJ1121" i="4"/>
  <c r="AJ1148" i="4" s="1"/>
  <c r="AJ1030" i="4"/>
  <c r="AJ1186" i="4"/>
  <c r="AJ1059" i="4"/>
  <c r="AJ949" i="4"/>
  <c r="AJ1249" i="4"/>
  <c r="AJ1308" i="4"/>
  <c r="AJ1515" i="4"/>
  <c r="AJ1542" i="4" s="1"/>
  <c r="AJ1454" i="4"/>
  <c r="AJ1535" i="4"/>
  <c r="AJ1521" i="4"/>
  <c r="AJ1534" i="4"/>
  <c r="AJ1554" i="4"/>
  <c r="AJ1611" i="4"/>
  <c r="AJ1631" i="4"/>
  <c r="AJ1628" i="4"/>
  <c r="AJ1655" i="4" s="1"/>
  <c r="AJ1646" i="4"/>
  <c r="AJ1576" i="4"/>
  <c r="AJ1712" i="4"/>
  <c r="AJ1723" i="4"/>
  <c r="AJ1710" i="4"/>
  <c r="AJ1878" i="4"/>
  <c r="AJ1905" i="4" s="1"/>
  <c r="AJ1932" i="4" s="1"/>
  <c r="AJ1959" i="4" s="1"/>
  <c r="AJ1986" i="4" s="1"/>
  <c r="AJ2013" i="4" s="1"/>
  <c r="AJ1884" i="4"/>
  <c r="AJ811" i="4"/>
  <c r="AJ838" i="4" s="1"/>
  <c r="AJ973" i="4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67" i="4"/>
  <c r="AJ2071" i="4"/>
  <c r="AJ2214" i="4"/>
  <c r="AJ2176" i="4"/>
  <c r="AJ2213" i="4"/>
  <c r="AJ2240" i="4" s="1"/>
  <c r="AJ2267" i="4" s="1"/>
  <c r="AJ2092" i="4"/>
  <c r="AJ2231" i="4"/>
  <c r="AJ2289" i="4"/>
  <c r="AJ2330" i="4"/>
  <c r="AJ2357" i="4" s="1"/>
  <c r="AJ2384" i="4" s="1"/>
  <c r="AJ2411" i="4" s="1"/>
  <c r="AJ2438" i="4" s="1"/>
  <c r="AJ2465" i="4" s="1"/>
  <c r="AJ2363" i="4"/>
  <c r="AJ2337" i="4"/>
  <c r="AJ2331" i="4"/>
  <c r="AJ2523" i="4"/>
  <c r="AJ2495" i="4"/>
  <c r="AJ2522" i="4" s="1"/>
  <c r="AJ2486" i="4"/>
  <c r="AJ2586" i="4"/>
  <c r="AJ2592" i="4"/>
  <c r="AJ2544" i="4"/>
  <c r="AJ2571" i="4" s="1"/>
  <c r="AJ2566" i="4"/>
  <c r="AJ171" i="4"/>
  <c r="AJ198" i="4" s="1"/>
  <c r="AJ225" i="4" s="1"/>
  <c r="AJ252" i="4" s="1"/>
  <c r="AJ159" i="4"/>
  <c r="AJ145" i="4"/>
  <c r="AJ167" i="4"/>
  <c r="AJ143" i="4"/>
  <c r="AJ170" i="4"/>
  <c r="AJ220" i="4"/>
  <c r="AJ232" i="4"/>
  <c r="AJ281" i="4"/>
  <c r="AJ233" i="4"/>
  <c r="AJ260" i="4" s="1"/>
  <c r="AJ108" i="4"/>
  <c r="AJ369" i="4"/>
  <c r="AJ383" i="4"/>
  <c r="AJ426" i="4"/>
  <c r="AJ414" i="4"/>
  <c r="AJ445" i="4"/>
  <c r="AJ472" i="4" s="1"/>
  <c r="AJ416" i="4"/>
  <c r="AJ583" i="4"/>
  <c r="AJ738" i="4"/>
  <c r="AJ618" i="4"/>
  <c r="AJ768" i="4"/>
  <c r="AJ609" i="4"/>
  <c r="AJ636" i="4" s="1"/>
  <c r="AJ663" i="4" s="1"/>
  <c r="AJ719" i="4"/>
  <c r="AJ692" i="4"/>
  <c r="AJ593" i="4"/>
  <c r="AJ886" i="4"/>
  <c r="AJ782" i="4"/>
  <c r="AJ932" i="4"/>
  <c r="AJ1073" i="4"/>
  <c r="AJ1178" i="4"/>
  <c r="AJ1172" i="4"/>
  <c r="AJ963" i="4"/>
  <c r="AJ1516" i="4"/>
  <c r="AJ1543" i="4" s="1"/>
  <c r="AJ1570" i="4" s="1"/>
  <c r="AJ1493" i="4"/>
  <c r="AJ1481" i="4"/>
  <c r="AJ1507" i="4"/>
  <c r="AJ1450" i="4"/>
  <c r="AJ1607" i="4"/>
  <c r="AJ1510" i="4"/>
  <c r="AJ1167" i="4"/>
  <c r="AJ1618" i="4"/>
  <c r="AJ1295" i="4"/>
  <c r="AJ1714" i="4"/>
  <c r="AJ1751" i="4"/>
  <c r="AJ1786" i="4"/>
  <c r="AJ1813" i="4" s="1"/>
  <c r="AJ1795" i="4"/>
  <c r="AJ1822" i="4" s="1"/>
  <c r="AJ1849" i="4" s="1"/>
  <c r="AJ1734" i="4"/>
  <c r="AJ1757" i="4"/>
  <c r="AJ1758" i="4"/>
  <c r="AJ1244" i="4"/>
  <c r="AJ1271" i="4" s="1"/>
  <c r="AJ1298" i="4" s="1"/>
  <c r="AJ1433" i="4"/>
  <c r="AJ1104" i="4"/>
  <c r="AJ1131" i="4" s="1"/>
  <c r="AJ1158" i="4" s="1"/>
  <c r="AJ1834" i="4"/>
  <c r="AJ1864" i="4"/>
  <c r="AJ1856" i="4"/>
  <c r="AJ1852" i="4"/>
  <c r="AJ1922" i="4"/>
  <c r="AJ1949" i="4" s="1"/>
  <c r="AJ1976" i="4" s="1"/>
  <c r="AJ2003" i="4" s="1"/>
  <c r="AJ1297" i="4"/>
  <c r="AJ1324" i="4" s="1"/>
  <c r="AJ1531" i="4"/>
  <c r="AJ2043" i="4"/>
  <c r="AJ2010" i="4"/>
  <c r="AJ2162" i="4"/>
  <c r="AJ2196" i="4"/>
  <c r="AJ2083" i="4"/>
  <c r="AJ2236" i="4"/>
  <c r="AJ2220" i="4"/>
  <c r="AJ2272" i="4"/>
  <c r="AJ2350" i="4"/>
  <c r="AJ2385" i="4"/>
  <c r="AJ2412" i="4" s="1"/>
  <c r="AJ2439" i="4" s="1"/>
  <c r="AJ2472" i="4"/>
  <c r="AJ2499" i="4"/>
  <c r="AJ2509" i="4"/>
  <c r="AJ2546" i="4"/>
  <c r="AJ2573" i="4" s="1"/>
  <c r="AJ101" i="4"/>
  <c r="AJ114" i="4"/>
  <c r="AJ169" i="4"/>
  <c r="AJ196" i="4" s="1"/>
  <c r="AJ139" i="4"/>
  <c r="AJ168" i="4"/>
  <c r="AJ305" i="4"/>
  <c r="AJ236" i="4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62" i="4"/>
  <c r="AJ789" i="4" s="1"/>
  <c r="AJ579" i="4"/>
  <c r="AJ598" i="4"/>
  <c r="AJ671" i="4"/>
  <c r="AJ680" i="4"/>
  <c r="AJ590" i="4"/>
  <c r="AJ792" i="4"/>
  <c r="AJ832" i="4"/>
  <c r="AJ859" i="4" s="1"/>
  <c r="AJ901" i="4"/>
  <c r="AJ874" i="4"/>
  <c r="AJ905" i="4"/>
  <c r="AJ955" i="4"/>
  <c r="AJ969" i="4"/>
  <c r="AJ930" i="4"/>
  <c r="AJ950" i="4"/>
  <c r="AJ1039" i="4"/>
  <c r="AJ1183" i="4"/>
  <c r="AJ1033" i="4"/>
  <c r="AJ1058" i="4"/>
  <c r="AJ1085" i="4" s="1"/>
  <c r="AJ1112" i="4" s="1"/>
  <c r="AJ1139" i="4" s="1"/>
  <c r="AJ1185" i="4"/>
  <c r="AJ1173" i="4"/>
  <c r="AJ1072" i="4"/>
  <c r="AJ1147" i="4"/>
  <c r="AJ1258" i="4"/>
  <c r="AJ1418" i="4"/>
  <c r="AJ1321" i="4"/>
  <c r="AJ1322" i="4"/>
  <c r="AJ1294" i="4"/>
  <c r="AJ1263" i="4"/>
  <c r="AJ1452" i="4"/>
  <c r="AJ1268" i="4"/>
  <c r="AJ1616" i="4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853" i="4"/>
  <c r="AJ1867" i="4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189" i="4"/>
  <c r="AJ2185" i="4"/>
  <c r="AJ2142" i="4"/>
  <c r="AJ2169" i="4" s="1"/>
  <c r="AJ2297" i="4"/>
  <c r="AJ2312" i="4"/>
  <c r="AJ2349" i="4"/>
  <c r="AJ2360" i="4"/>
  <c r="AJ2410" i="4"/>
  <c r="AJ2341" i="4"/>
  <c r="AJ2480" i="4"/>
  <c r="AJ2538" i="4"/>
  <c r="AJ2548" i="4"/>
  <c r="AJ2575" i="4" s="1"/>
  <c r="AJ2568" i="4"/>
  <c r="AJ2585" i="4"/>
  <c r="AJ1951" i="4"/>
  <c r="AJ1902" i="4"/>
  <c r="AJ1702" i="4"/>
  <c r="AJ2510" i="4"/>
  <c r="AJ2537" i="4" s="1"/>
  <c r="AJ1378" i="4"/>
  <c r="AJ819" i="4"/>
  <c r="AJ846" i="4" s="1"/>
  <c r="AJ975" i="4"/>
  <c r="AJ1002" i="4" s="1"/>
  <c r="AJ711" i="4"/>
  <c r="AJ1126" i="4"/>
  <c r="AJ1153" i="4" s="1"/>
  <c r="AJ178" i="4"/>
  <c r="AJ205" i="4" s="1"/>
  <c r="AJ2574" i="4"/>
  <c r="AJ2514" i="4"/>
  <c r="AJ712" i="4"/>
  <c r="AJ1128" i="4"/>
  <c r="AJ1155" i="4" s="1"/>
  <c r="AJ1416" i="4"/>
  <c r="AJ747" i="4"/>
  <c r="AJ774" i="4" s="1"/>
  <c r="AJ730" i="4"/>
  <c r="AJ757" i="4" s="1"/>
  <c r="AJ784" i="4" s="1"/>
  <c r="AJ2105" i="4"/>
  <c r="AJ2132" i="4" s="1"/>
  <c r="AJ2159" i="4" s="1"/>
  <c r="AJ2186" i="4" s="1"/>
  <c r="AJ2371" i="4"/>
  <c r="AJ988" i="4"/>
  <c r="AJ1015" i="4" s="1"/>
  <c r="AJ836" i="4"/>
  <c r="AJ863" i="4" s="1"/>
  <c r="AJ798" i="4"/>
  <c r="AJ825" i="4" s="1"/>
  <c r="AJ852" i="4" s="1"/>
  <c r="AJ1846" i="4"/>
  <c r="AJ2519" i="4"/>
  <c r="AJ113" i="4"/>
  <c r="AJ477" i="4"/>
  <c r="AJ504" i="4" s="1"/>
  <c r="AJ531" i="4" s="1"/>
  <c r="AJ558" i="4" s="1"/>
  <c r="AJ2493" i="4"/>
  <c r="AJ2520" i="4" s="1"/>
  <c r="AJ111" i="4"/>
  <c r="AJ2593" i="4"/>
  <c r="AJ897" i="4"/>
  <c r="AJ216" i="4"/>
  <c r="AJ1279" i="4"/>
  <c r="AJ1306" i="4" s="1"/>
  <c r="AJ2526" i="4"/>
  <c r="AJ2553" i="4" s="1"/>
  <c r="AJ2580" i="4" s="1"/>
  <c r="AJ2576" i="4"/>
  <c r="AJ927" i="4"/>
  <c r="AJ1965" i="4"/>
  <c r="AJ2100" i="4"/>
  <c r="AJ2127" i="4" s="1"/>
  <c r="AJ312" i="4"/>
  <c r="AJ599" i="4"/>
  <c r="AJ1743" i="4"/>
  <c r="AJ1770" i="4" s="1"/>
  <c r="AJ1797" i="4" s="1"/>
  <c r="AJ1824" i="4" s="1"/>
  <c r="AJ1851" i="4" s="1"/>
  <c r="AJ2564" i="4"/>
  <c r="AJ2591" i="4" s="1"/>
  <c r="AJ1202" i="4"/>
  <c r="AD96" i="1"/>
  <c r="AJ2545" i="4"/>
  <c r="AJ2572" i="4" s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452" i="4"/>
  <c r="AJ479" i="4" s="1"/>
  <c r="AJ506" i="4" s="1"/>
  <c r="AJ533" i="4" s="1"/>
  <c r="AJ560" i="4" s="1"/>
  <c r="AJ447" i="4"/>
  <c r="AJ474" i="4" s="1"/>
  <c r="AJ501" i="4" s="1"/>
  <c r="AJ528" i="4" s="1"/>
  <c r="AJ555" i="4" s="1"/>
  <c r="AJ714" i="4"/>
  <c r="AJ922" i="4"/>
  <c r="AJ1193" i="4"/>
  <c r="AJ1367" i="4"/>
  <c r="AJ1394" i="4" s="1"/>
  <c r="AJ1421" i="4" s="1"/>
  <c r="AJ1448" i="4" s="1"/>
  <c r="AJ1473" i="4"/>
  <c r="AJ1552" i="4"/>
  <c r="AJ1463" i="4"/>
  <c r="AJ1490" i="4" s="1"/>
  <c r="AJ1892" i="4"/>
  <c r="AJ264" i="4"/>
  <c r="AJ291" i="4" s="1"/>
  <c r="AJ318" i="4" s="1"/>
  <c r="AJ345" i="4" s="1"/>
  <c r="AJ461" i="4"/>
  <c r="AJ468" i="4"/>
  <c r="AJ495" i="4" s="1"/>
  <c r="AJ522" i="4" s="1"/>
  <c r="AJ549" i="4" s="1"/>
  <c r="AJ917" i="4"/>
  <c r="AJ944" i="4" s="1"/>
  <c r="AJ971" i="4" s="1"/>
  <c r="AJ998" i="4" s="1"/>
  <c r="AJ1025" i="4" s="1"/>
  <c r="AJ1052" i="4" s="1"/>
  <c r="AJ995" i="4"/>
  <c r="AJ1022" i="4" s="1"/>
  <c r="AJ1049" i="4" s="1"/>
  <c r="AJ1076" i="4" s="1"/>
  <c r="AJ1100" i="4"/>
  <c r="AJ1127" i="4" s="1"/>
  <c r="AJ1154" i="4" s="1"/>
  <c r="AJ1625" i="4"/>
  <c r="AJ1652" i="4" s="1"/>
  <c r="AJ1679" i="4" s="1"/>
  <c r="AJ1706" i="4" s="1"/>
  <c r="AJ1733" i="4" s="1"/>
  <c r="AJ1760" i="4" s="1"/>
  <c r="AJ1589" i="4"/>
  <c r="AJ1741" i="4"/>
  <c r="AJ1768" i="4" s="1"/>
  <c r="AJ1460" i="4"/>
  <c r="AJ1487" i="4" s="1"/>
  <c r="AJ1648" i="4"/>
  <c r="AJ208" i="4"/>
  <c r="AJ251" i="4"/>
  <c r="AJ559" i="4"/>
  <c r="AJ586" i="4" s="1"/>
  <c r="AJ253" i="4"/>
  <c r="AJ666" i="4"/>
  <c r="AJ693" i="4" s="1"/>
  <c r="AJ1287" i="4"/>
  <c r="AJ1086" i="4"/>
  <c r="AJ1113" i="4" s="1"/>
  <c r="AJ1564" i="4"/>
  <c r="AJ1591" i="4" s="1"/>
  <c r="AJ1370" i="4"/>
  <c r="AJ1397" i="4" s="1"/>
  <c r="AJ1424" i="4" s="1"/>
  <c r="AJ1729" i="4"/>
  <c r="AJ1756" i="4" s="1"/>
  <c r="AJ1783" i="4" s="1"/>
  <c r="AJ1810" i="4" s="1"/>
  <c r="AJ1837" i="4" s="1"/>
  <c r="AJ1501" i="4"/>
  <c r="AJ1637" i="4"/>
  <c r="AJ323" i="4"/>
  <c r="AJ350" i="4" s="1"/>
  <c r="AJ665" i="4"/>
  <c r="AJ1341" i="4"/>
  <c r="AJ1283" i="4"/>
  <c r="AJ1310" i="4" s="1"/>
  <c r="AJ1909" i="4"/>
  <c r="AJ1936" i="4" s="1"/>
  <c r="AJ1963" i="4" s="1"/>
  <c r="AJ1990" i="4" s="1"/>
  <c r="AJ2017" i="4" s="1"/>
  <c r="AJ2534" i="4"/>
  <c r="AJ726" i="4"/>
  <c r="AJ753" i="4" s="1"/>
  <c r="AJ780" i="4" s="1"/>
  <c r="AJ669" i="4"/>
  <c r="AJ824" i="4"/>
  <c r="AJ851" i="4" s="1"/>
  <c r="AJ878" i="4" s="1"/>
  <c r="AJ926" i="4"/>
  <c r="AJ1551" i="4"/>
  <c r="AJ2441" i="4"/>
  <c r="AJ2408" i="4"/>
  <c r="AJ2435" i="4" s="1"/>
  <c r="AJ313" i="4"/>
  <c r="AJ340" i="4" s="1"/>
  <c r="AJ1556" i="4"/>
  <c r="AJ1811" i="4"/>
  <c r="AJ1838" i="4" s="1"/>
  <c r="AJ1228" i="4"/>
  <c r="AJ1774" i="4"/>
  <c r="AJ262" i="4"/>
  <c r="AJ324" i="4"/>
  <c r="AJ115" i="4"/>
  <c r="AJ1771" i="4"/>
  <c r="AJ1798" i="4" s="1"/>
  <c r="AJ1825" i="4" s="1"/>
  <c r="AJ1078" i="4"/>
  <c r="AJ1105" i="4" s="1"/>
  <c r="AJ1132" i="4" s="1"/>
  <c r="AJ1159" i="4" s="1"/>
  <c r="AJ1468" i="4"/>
  <c r="AJ1495" i="4" s="1"/>
  <c r="AJ2351" i="4"/>
  <c r="AJ2378" i="4" s="1"/>
  <c r="AJ1785" i="4"/>
  <c r="AJ1812" i="4" s="1"/>
  <c r="AJ2299" i="4"/>
  <c r="AJ2110" i="4"/>
  <c r="AJ2137" i="4" s="1"/>
  <c r="AJ2164" i="4" s="1"/>
  <c r="AJ1559" i="4"/>
  <c r="AJ131" i="4"/>
  <c r="AJ121" i="4"/>
  <c r="AJ256" i="4"/>
  <c r="AJ507" i="4"/>
  <c r="AJ1560" i="4"/>
  <c r="AJ1654" i="4"/>
  <c r="AJ1681" i="4" s="1"/>
  <c r="AJ1708" i="4" s="1"/>
  <c r="AJ1735" i="4" s="1"/>
  <c r="AJ1762" i="4" s="1"/>
  <c r="AJ561" i="4"/>
  <c r="AJ588" i="4" s="1"/>
  <c r="AJ615" i="4" s="1"/>
  <c r="AJ1090" i="4"/>
  <c r="AJ1117" i="4" s="1"/>
  <c r="AJ1144" i="4" s="1"/>
  <c r="AJ1171" i="4" s="1"/>
  <c r="AJ1032" i="4"/>
  <c r="AJ157" i="4"/>
  <c r="AJ2497" i="4"/>
  <c r="AJ1064" i="4"/>
  <c r="AJ2102" i="4"/>
  <c r="AJ2129" i="4" s="1"/>
  <c r="AJ2156" i="4" s="1"/>
  <c r="AJ2183" i="4" s="1"/>
  <c r="AJ2210" i="4" s="1"/>
  <c r="AJ2237" i="4" s="1"/>
  <c r="AJ2264" i="4" s="1"/>
  <c r="AJ2291" i="4" s="1"/>
  <c r="AJ2318" i="4" s="1"/>
  <c r="AJ833" i="4"/>
  <c r="AJ860" i="4" s="1"/>
  <c r="AJ2233" i="4"/>
  <c r="AJ2260" i="4" s="1"/>
  <c r="AJ2287" i="4" s="1"/>
  <c r="AJ1739" i="4"/>
  <c r="AJ1766" i="4" s="1"/>
  <c r="AJ1793" i="4" s="1"/>
  <c r="AJ1820" i="4" s="1"/>
  <c r="AJ2088" i="4"/>
  <c r="AJ2115" i="4" s="1"/>
  <c r="AJ2359" i="4"/>
  <c r="AJ1877" i="4"/>
  <c r="AJ1904" i="4" s="1"/>
  <c r="AJ1931" i="4" s="1"/>
  <c r="AJ1958" i="4" s="1"/>
  <c r="AJ1985" i="4" s="1"/>
  <c r="AJ2012" i="4" s="1"/>
  <c r="AJ1915" i="4"/>
  <c r="AJ1942" i="4" s="1"/>
  <c r="AJ1969" i="4" s="1"/>
  <c r="AJ128" i="4"/>
  <c r="AJ192" i="4"/>
  <c r="AJ219" i="4" s="1"/>
  <c r="AJ246" i="4" s="1"/>
  <c r="AJ194" i="4"/>
  <c r="AJ418" i="4"/>
  <c r="AJ443" i="4"/>
  <c r="AJ470" i="4" s="1"/>
  <c r="AJ497" i="4" s="1"/>
  <c r="AJ524" i="4" s="1"/>
  <c r="AJ551" i="4" s="1"/>
  <c r="AJ455" i="4"/>
  <c r="AJ482" i="4" s="1"/>
  <c r="AJ509" i="4" s="1"/>
  <c r="AJ536" i="4" s="1"/>
  <c r="AJ563" i="4" s="1"/>
  <c r="AJ1550" i="4"/>
  <c r="AJ1511" i="4"/>
  <c r="AJ1629" i="4"/>
  <c r="AJ1656" i="4" s="1"/>
  <c r="AJ1683" i="4" s="1"/>
  <c r="AJ1215" i="4"/>
  <c r="AJ1242" i="4" s="1"/>
  <c r="AJ1486" i="4"/>
  <c r="AJ1513" i="4" s="1"/>
  <c r="AJ893" i="4"/>
  <c r="AJ920" i="4" s="1"/>
  <c r="AJ947" i="4" s="1"/>
  <c r="AJ974" i="4" s="1"/>
  <c r="AJ1001" i="4" s="1"/>
  <c r="AJ803" i="4"/>
  <c r="AJ830" i="4" s="1"/>
  <c r="AJ857" i="4" s="1"/>
  <c r="AJ1477" i="4"/>
  <c r="AJ1504" i="4" s="1"/>
  <c r="AJ1916" i="4"/>
  <c r="AJ1943" i="4" s="1"/>
  <c r="AJ1970" i="4" s="1"/>
  <c r="AJ212" i="4"/>
  <c r="AJ1265" i="4"/>
  <c r="AJ2303" i="4"/>
  <c r="AJ605" i="4"/>
  <c r="AJ632" i="4" s="1"/>
  <c r="AJ659" i="4" s="1"/>
  <c r="AJ914" i="4"/>
  <c r="AJ1313" i="4"/>
  <c r="AJ1673" i="4"/>
  <c r="AJ1700" i="4" s="1"/>
  <c r="AJ135" i="4"/>
  <c r="AJ2516" i="4"/>
  <c r="AJ2535" i="4"/>
  <c r="AJ2562" i="4" s="1"/>
  <c r="AJ2589" i="4" s="1"/>
  <c r="AJ397" i="4"/>
  <c r="AJ2021" i="4"/>
  <c r="AJ457" i="4"/>
  <c r="AJ484" i="4" s="1"/>
  <c r="AJ511" i="4" s="1"/>
  <c r="AJ538" i="4" s="1"/>
  <c r="AJ760" i="4"/>
  <c r="AJ787" i="4" s="1"/>
  <c r="AJ814" i="4" s="1"/>
  <c r="AJ841" i="4" s="1"/>
  <c r="AJ834" i="4"/>
  <c r="AJ861" i="4" s="1"/>
  <c r="AJ1083" i="4"/>
  <c r="AJ1110" i="4" s="1"/>
  <c r="AJ1137" i="4" s="1"/>
  <c r="AJ606" i="4"/>
  <c r="AJ633" i="4" s="1"/>
  <c r="AJ660" i="4" s="1"/>
  <c r="AJ1731" i="4"/>
  <c r="AJ118" i="4"/>
  <c r="AJ829" i="4"/>
  <c r="AJ858" i="4"/>
  <c r="AJ885" i="4" s="1"/>
  <c r="AJ912" i="4" s="1"/>
  <c r="AJ939" i="4" s="1"/>
  <c r="AJ966" i="4" s="1"/>
  <c r="AJ1261" i="4"/>
  <c r="AJ1284" i="4"/>
  <c r="AJ1285" i="4"/>
  <c r="AJ1946" i="4"/>
  <c r="AJ1973" i="4" s="1"/>
  <c r="AJ2080" i="4"/>
  <c r="AJ2107" i="4" s="1"/>
  <c r="AJ2134" i="4" s="1"/>
  <c r="AJ2161" i="4" s="1"/>
  <c r="AJ2188" i="4" s="1"/>
  <c r="AJ2215" i="4" s="1"/>
  <c r="AJ2242" i="4" s="1"/>
  <c r="AJ2269" i="4" s="1"/>
  <c r="AJ2296" i="4" s="1"/>
  <c r="AJ2119" i="4"/>
  <c r="AJ2241" i="4"/>
  <c r="AJ2268" i="4" s="1"/>
  <c r="AJ2295" i="4" s="1"/>
  <c r="AJ2322" i="4" s="1"/>
  <c r="AJ2432" i="4"/>
  <c r="AJ2459" i="4" s="1"/>
  <c r="AJ2370" i="4"/>
  <c r="AJ124" i="4"/>
  <c r="AJ664" i="4"/>
  <c r="AJ691" i="4" s="1"/>
  <c r="AJ718" i="4" s="1"/>
  <c r="AJ745" i="4" s="1"/>
  <c r="AJ772" i="4" s="1"/>
  <c r="AJ799" i="4" s="1"/>
  <c r="AJ826" i="4" s="1"/>
  <c r="AJ853" i="4" s="1"/>
  <c r="AJ980" i="4"/>
  <c r="AJ1007" i="4" s="1"/>
  <c r="AJ1732" i="4"/>
  <c r="AJ2120" i="4"/>
  <c r="AJ2147" i="4" s="1"/>
  <c r="AJ2174" i="4" s="1"/>
  <c r="AJ2227" i="4"/>
  <c r="AJ2451" i="4"/>
  <c r="AJ2478" i="4" s="1"/>
  <c r="AJ2108" i="4"/>
  <c r="AJ2135" i="4" s="1"/>
  <c r="AJ801" i="4"/>
  <c r="AJ1357" i="4"/>
  <c r="AJ1384" i="4" s="1"/>
  <c r="AJ1411" i="4" s="1"/>
  <c r="AJ1465" i="4"/>
  <c r="AJ1492" i="4" s="1"/>
  <c r="AJ2057" i="4"/>
  <c r="AJ2084" i="4" s="1"/>
  <c r="AJ2111" i="4" s="1"/>
  <c r="AJ2138" i="4" s="1"/>
  <c r="AJ2165" i="4" s="1"/>
  <c r="AJ2192" i="4" s="1"/>
  <c r="AJ2219" i="4" s="1"/>
  <c r="AJ2246" i="4" s="1"/>
  <c r="AJ1264" i="4"/>
  <c r="AJ1291" i="4" s="1"/>
  <c r="AJ1318" i="4" s="1"/>
  <c r="AJ1345" i="4" s="1"/>
  <c r="AJ1290" i="4"/>
  <c r="AJ1317" i="4" s="1"/>
  <c r="AJ266" i="4"/>
  <c r="AJ1956" i="4"/>
  <c r="AJ2369" i="4"/>
  <c r="AJ2396" i="4" s="1"/>
  <c r="AJ2423" i="4" s="1"/>
  <c r="AJ2450" i="4" s="1"/>
  <c r="AJ821" i="4"/>
  <c r="AJ848" i="4" s="1"/>
  <c r="AJ875" i="4" s="1"/>
  <c r="AJ898" i="4"/>
  <c r="AJ925" i="4" s="1"/>
  <c r="AJ1020" i="4"/>
  <c r="AJ1017" i="4"/>
  <c r="AJ1095" i="4"/>
  <c r="AJ1122" i="4" s="1"/>
  <c r="AJ1149" i="4" s="1"/>
  <c r="AJ1396" i="4"/>
  <c r="AJ1502" i="4"/>
  <c r="AJ1070" i="4"/>
  <c r="AJ1097" i="4" s="1"/>
  <c r="AJ1124" i="4" s="1"/>
  <c r="AJ1643" i="4"/>
  <c r="AJ1670" i="4" s="1"/>
  <c r="AJ1697" i="4" s="1"/>
  <c r="AJ1724" i="4" s="1"/>
  <c r="AJ1660" i="4"/>
  <c r="AJ1687" i="4" s="1"/>
  <c r="AJ1649" i="4"/>
  <c r="AJ1676" i="4" s="1"/>
  <c r="AJ1703" i="4" s="1"/>
  <c r="AJ1730" i="4" s="1"/>
  <c r="AJ1913" i="4"/>
  <c r="AJ2082" i="4"/>
  <c r="AJ2109" i="4" s="1"/>
  <c r="AJ2136" i="4" s="1"/>
  <c r="AJ2163" i="4" s="1"/>
  <c r="AJ2181" i="4"/>
  <c r="AJ1485" i="4"/>
  <c r="AJ1512" i="4" s="1"/>
  <c r="AJ1830" i="4"/>
  <c r="AJ1857" i="4" s="1"/>
  <c r="AJ2087" i="4"/>
  <c r="AJ2114" i="4" s="1"/>
  <c r="AJ2141" i="4" s="1"/>
  <c r="AJ2168" i="4" s="1"/>
  <c r="AJ2195" i="4" s="1"/>
  <c r="AJ2222" i="4" s="1"/>
  <c r="AJ2249" i="4" s="1"/>
  <c r="AJ2263" i="4"/>
  <c r="AJ2290" i="4" s="1"/>
  <c r="AJ2347" i="4"/>
  <c r="AJ2374" i="4" s="1"/>
  <c r="AJ2401" i="4" s="1"/>
  <c r="AJ2428" i="4" s="1"/>
  <c r="AJ2455" i="4" s="1"/>
  <c r="AJ2373" i="4"/>
  <c r="AJ2400" i="4" s="1"/>
  <c r="AJ2427" i="4" s="1"/>
  <c r="AJ2454" i="4" s="1"/>
  <c r="AJ365" i="4"/>
  <c r="AJ485" i="4"/>
  <c r="AJ512" i="4" s="1"/>
  <c r="AJ539" i="4" s="1"/>
  <c r="AJ566" i="4" s="1"/>
  <c r="AJ604" i="4"/>
  <c r="AJ631" i="4" s="1"/>
  <c r="AJ658" i="4" s="1"/>
  <c r="AJ1074" i="4"/>
  <c r="AJ90" i="4"/>
  <c r="AJ117" i="4" s="1"/>
  <c r="AJ129" i="4"/>
  <c r="AJ339" i="4"/>
  <c r="AJ210" i="4"/>
  <c r="AJ258" i="4"/>
  <c r="AJ263" i="4"/>
  <c r="AJ268" i="4"/>
  <c r="AJ295" i="4" s="1"/>
  <c r="AJ322" i="4" s="1"/>
  <c r="AJ503" i="4"/>
  <c r="AJ530" i="4" s="1"/>
  <c r="AJ496" i="4"/>
  <c r="AJ523" i="4" s="1"/>
  <c r="AJ550" i="4" s="1"/>
  <c r="AJ650" i="4"/>
  <c r="AJ625" i="4"/>
  <c r="AJ652" i="4" s="1"/>
  <c r="AJ679" i="4" s="1"/>
  <c r="AJ706" i="4" s="1"/>
  <c r="AJ672" i="4"/>
  <c r="AJ619" i="4"/>
  <c r="AJ616" i="4"/>
  <c r="AJ643" i="4" s="1"/>
  <c r="AJ670" i="4" s="1"/>
  <c r="AJ855" i="4"/>
  <c r="AJ810" i="4"/>
  <c r="AJ837" i="4" s="1"/>
  <c r="AJ864" i="4" s="1"/>
  <c r="AJ602" i="4"/>
  <c r="AJ817" i="4"/>
  <c r="AJ844" i="4" s="1"/>
  <c r="AJ804" i="4"/>
  <c r="AJ822" i="4"/>
  <c r="AJ849" i="4" s="1"/>
  <c r="AJ909" i="4"/>
  <c r="AJ936" i="4" s="1"/>
  <c r="AJ1116" i="4"/>
  <c r="AJ1143" i="4" s="1"/>
  <c r="AJ964" i="4"/>
  <c r="AJ991" i="4" s="1"/>
  <c r="AJ1018" i="4" s="1"/>
  <c r="AJ1045" i="4" s="1"/>
  <c r="AJ976" i="4"/>
  <c r="AJ1003" i="4" s="1"/>
  <c r="AJ1276" i="4"/>
  <c r="AJ1335" i="4"/>
  <c r="AJ1548" i="4"/>
  <c r="AJ1575" i="4" s="1"/>
  <c r="AJ1561" i="4"/>
  <c r="AJ1588" i="4" s="1"/>
  <c r="AJ1581" i="4"/>
  <c r="AJ1658" i="4"/>
  <c r="AJ1685" i="4" s="1"/>
  <c r="AJ1750" i="4"/>
  <c r="AJ1777" i="4" s="1"/>
  <c r="AJ1804" i="4" s="1"/>
  <c r="AJ1737" i="4"/>
  <c r="AJ1764" i="4" s="1"/>
  <c r="AJ1829" i="4"/>
  <c r="AJ1950" i="4"/>
  <c r="AJ1977" i="4" s="1"/>
  <c r="AJ2225" i="4"/>
  <c r="AJ2252" i="4" s="1"/>
  <c r="AJ2126" i="4"/>
  <c r="AJ2153" i="4" s="1"/>
  <c r="AJ2180" i="4" s="1"/>
  <c r="AJ2358" i="4"/>
  <c r="AJ2502" i="4"/>
  <c r="AJ2529" i="4" s="1"/>
  <c r="AJ211" i="4"/>
  <c r="AJ238" i="4" s="1"/>
  <c r="AJ265" i="4" s="1"/>
  <c r="AJ979" i="4"/>
  <c r="AJ1006" i="4" s="1"/>
  <c r="AJ1761" i="4"/>
  <c r="AJ1788" i="4" s="1"/>
  <c r="AJ1815" i="4" s="1"/>
  <c r="AJ1842" i="4" s="1"/>
  <c r="AJ1869" i="4" s="1"/>
  <c r="AJ1896" i="4" s="1"/>
  <c r="AJ1566" i="4"/>
  <c r="AJ1967" i="4"/>
  <c r="AJ1748" i="4"/>
  <c r="AJ1775" i="4" s="1"/>
  <c r="AJ2011" i="4"/>
  <c r="AJ2304" i="4"/>
  <c r="AJ172" i="4"/>
  <c r="AJ199" i="4" s="1"/>
  <c r="AJ160" i="4"/>
  <c r="AJ248" i="4"/>
  <c r="AJ317" i="4"/>
  <c r="AJ334" i="4"/>
  <c r="AJ245" i="4"/>
  <c r="AJ272" i="4" s="1"/>
  <c r="AJ299" i="4" s="1"/>
  <c r="AJ326" i="4" s="1"/>
  <c r="AJ449" i="4"/>
  <c r="AJ647" i="4"/>
  <c r="AJ674" i="4" s="1"/>
  <c r="AJ701" i="4" s="1"/>
  <c r="AJ728" i="4" s="1"/>
  <c r="AJ755" i="4" s="1"/>
  <c r="AJ626" i="4"/>
  <c r="AJ653" i="4" s="1"/>
  <c r="AJ928" i="4"/>
  <c r="AJ982" i="4"/>
  <c r="AJ1009" i="4" s="1"/>
  <c r="AJ996" i="4"/>
  <c r="AJ1023" i="4" s="1"/>
  <c r="AJ957" i="4"/>
  <c r="AJ984" i="4" s="1"/>
  <c r="AJ1011" i="4" s="1"/>
  <c r="AJ1212" i="4"/>
  <c r="AJ1239" i="4" s="1"/>
  <c r="AJ1200" i="4"/>
  <c r="AJ1227" i="4" s="1"/>
  <c r="AJ1348" i="4"/>
  <c r="AJ1375" i="4" s="1"/>
  <c r="AJ1402" i="4" s="1"/>
  <c r="AJ1429" i="4" s="1"/>
  <c r="AJ1479" i="4"/>
  <c r="AJ1506" i="4" s="1"/>
  <c r="AJ1661" i="4"/>
  <c r="AJ1688" i="4" s="1"/>
  <c r="AJ1650" i="4"/>
  <c r="AJ1677" i="4" s="1"/>
  <c r="AJ1662" i="4"/>
  <c r="AJ1689" i="4" s="1"/>
  <c r="AJ1823" i="4"/>
  <c r="AJ1911" i="4"/>
  <c r="AJ1000" i="4"/>
  <c r="AJ1027" i="4" s="1"/>
  <c r="AJ2015" i="4"/>
  <c r="AJ2094" i="4"/>
  <c r="AJ2121" i="4" s="1"/>
  <c r="AJ2148" i="4" s="1"/>
  <c r="AJ2175" i="4" s="1"/>
  <c r="AJ2131" i="4"/>
  <c r="AJ2218" i="4"/>
  <c r="AJ2245" i="4" s="1"/>
  <c r="AJ2390" i="4"/>
  <c r="AJ2417" i="4" s="1"/>
  <c r="AJ2444" i="4" s="1"/>
  <c r="AJ2364" i="4"/>
  <c r="AJ2391" i="4" s="1"/>
  <c r="AJ2418" i="4" s="1"/>
  <c r="AJ2445" i="4" s="1"/>
  <c r="AJ119" i="4"/>
  <c r="AJ153" i="4"/>
  <c r="AJ193" i="4"/>
  <c r="AJ466" i="4"/>
  <c r="AJ493" i="4" s="1"/>
  <c r="AJ520" i="4" s="1"/>
  <c r="AJ547" i="4" s="1"/>
  <c r="AJ546" i="4"/>
  <c r="AJ573" i="4" s="1"/>
  <c r="AJ596" i="4"/>
  <c r="AJ710" i="4"/>
  <c r="AJ737" i="4" s="1"/>
  <c r="AJ764" i="4" s="1"/>
  <c r="AJ791" i="4" s="1"/>
  <c r="AJ818" i="4" s="1"/>
  <c r="AJ845" i="4" s="1"/>
  <c r="AJ656" i="4"/>
  <c r="AJ746" i="4"/>
  <c r="AJ773" i="4" s="1"/>
  <c r="AJ800" i="4" s="1"/>
  <c r="AJ827" i="4" s="1"/>
  <c r="AJ854" i="4" s="1"/>
  <c r="AJ793" i="4"/>
  <c r="AJ820" i="4" s="1"/>
  <c r="AJ847" i="4" s="1"/>
  <c r="AJ904" i="4"/>
  <c r="AJ941" i="4"/>
  <c r="AJ945" i="4"/>
  <c r="AJ907" i="4"/>
  <c r="AJ1240" i="4"/>
  <c r="AJ1467" i="4"/>
  <c r="AJ1494" i="4" s="1"/>
  <c r="AJ1462" i="4"/>
  <c r="AJ1489" i="4" s="1"/>
  <c r="AJ1549" i="4"/>
  <c r="AJ1470" i="4"/>
  <c r="AJ1497" i="4" s="1"/>
  <c r="AJ1359" i="4"/>
  <c r="AJ1386" i="4" s="1"/>
  <c r="AJ1413" i="4" s="1"/>
  <c r="AJ1555" i="4"/>
  <c r="AJ1657" i="4"/>
  <c r="AJ1684" i="4" s="1"/>
  <c r="AJ1711" i="4" s="1"/>
  <c r="AJ1738" i="4" s="1"/>
  <c r="AJ1659" i="4"/>
  <c r="AJ1686" i="4" s="1"/>
  <c r="AJ1713" i="4" s="1"/>
  <c r="AJ1740" i="4" s="1"/>
  <c r="AJ1767" i="4" s="1"/>
  <c r="AJ1749" i="4"/>
  <c r="AJ1776" i="4" s="1"/>
  <c r="AJ1939" i="4"/>
  <c r="AJ1558" i="4"/>
  <c r="AJ2106" i="4"/>
  <c r="AJ2133" i="4" s="1"/>
  <c r="AJ2160" i="4" s="1"/>
  <c r="AJ2187" i="4" s="1"/>
  <c r="AJ2223" i="4"/>
  <c r="AJ2250" i="4" s="1"/>
  <c r="AJ2247" i="4"/>
  <c r="AJ2274" i="4" s="1"/>
  <c r="AJ2301" i="4" s="1"/>
  <c r="AJ2377" i="4"/>
  <c r="AJ2404" i="4" s="1"/>
  <c r="AJ2431" i="4" s="1"/>
  <c r="AJ2458" i="4" s="1"/>
  <c r="AJ127" i="4"/>
  <c r="AJ247" i="4"/>
  <c r="AJ255" i="4"/>
  <c r="AJ486" i="4"/>
  <c r="AJ513" i="4" s="1"/>
  <c r="AJ540" i="4" s="1"/>
  <c r="AJ1136" i="4"/>
  <c r="AJ630" i="4"/>
  <c r="AJ657" i="4" s="1"/>
  <c r="AJ644" i="4"/>
  <c r="AJ906" i="4"/>
  <c r="AJ933" i="4" s="1"/>
  <c r="AJ960" i="4" s="1"/>
  <c r="AJ987" i="4" s="1"/>
  <c r="AJ1014" i="4" s="1"/>
  <c r="AJ1084" i="4"/>
  <c r="AJ1111" i="4" s="1"/>
  <c r="AJ1138" i="4" s="1"/>
  <c r="AJ1118" i="4"/>
  <c r="AJ1145" i="4" s="1"/>
  <c r="AJ1379" i="4"/>
  <c r="AJ1395" i="4"/>
  <c r="AJ1422" i="4" s="1"/>
  <c r="AJ1640" i="4"/>
  <c r="AJ1667" i="4" s="1"/>
  <c r="AJ1694" i="4" s="1"/>
  <c r="AJ1891" i="4"/>
  <c r="AJ1918" i="4" s="1"/>
  <c r="AJ1945" i="4" s="1"/>
  <c r="AJ1972" i="4" s="1"/>
  <c r="AJ1999" i="4" s="1"/>
  <c r="AJ2026" i="4" s="1"/>
  <c r="AJ1482" i="4"/>
  <c r="AJ1509" i="4" s="1"/>
  <c r="AJ2376" i="4"/>
  <c r="AJ2403" i="4" s="1"/>
  <c r="AJ2430" i="4" s="1"/>
  <c r="AJ2457" i="4" s="1"/>
  <c r="AJ2484" i="4" s="1"/>
  <c r="AJ2511" i="4" s="1"/>
  <c r="AJ2437" i="4"/>
  <c r="AJ173" i="4"/>
  <c r="AJ200" i="4" s="1"/>
  <c r="AJ207" i="4"/>
  <c r="AJ1125" i="4"/>
  <c r="AJ1152" i="4" s="1"/>
  <c r="AJ1179" i="4" s="1"/>
  <c r="AJ1206" i="4" s="1"/>
  <c r="AJ1233" i="4" s="1"/>
  <c r="AJ704" i="4"/>
  <c r="AJ1232" i="4"/>
  <c r="AJ1499" i="4"/>
  <c r="AJ1280" i="4"/>
  <c r="AJ1759" i="4"/>
  <c r="AJ1971" i="4"/>
  <c r="AJ1998" i="4" s="1"/>
  <c r="AJ2025" i="4" s="1"/>
  <c r="AJ1900" i="4"/>
  <c r="AJ1927" i="4" s="1"/>
  <c r="AJ1954" i="4" s="1"/>
  <c r="AJ1981" i="4" s="1"/>
  <c r="AJ2008" i="4" s="1"/>
  <c r="AJ946" i="4"/>
  <c r="AJ1133" i="4"/>
  <c r="AJ1160" i="4" s="1"/>
  <c r="AJ2023" i="4"/>
  <c r="AJ2050" i="4" s="1"/>
  <c r="AJ2230" i="4"/>
  <c r="AJ2257" i="4" s="1"/>
  <c r="AJ2284" i="4" s="1"/>
  <c r="AJ2311" i="4" s="1"/>
  <c r="AJ329" i="4"/>
  <c r="AJ204" i="4"/>
  <c r="AJ250" i="4"/>
  <c r="AJ444" i="4"/>
  <c r="AJ471" i="4" s="1"/>
  <c r="AJ498" i="4" s="1"/>
  <c r="AJ525" i="4" s="1"/>
  <c r="AJ464" i="4"/>
  <c r="AJ491" i="4" s="1"/>
  <c r="AJ518" i="4" s="1"/>
  <c r="AJ545" i="4" s="1"/>
  <c r="AJ624" i="4"/>
  <c r="AJ651" i="4" s="1"/>
  <c r="AJ723" i="4"/>
  <c r="AJ750" i="4" s="1"/>
  <c r="AJ843" i="4"/>
  <c r="AJ640" i="4"/>
  <c r="AJ992" i="4"/>
  <c r="AJ1019" i="4" s="1"/>
  <c r="AJ1221" i="4"/>
  <c r="AJ1248" i="4" s="1"/>
  <c r="AJ1275" i="4" s="1"/>
  <c r="AJ1096" i="4"/>
  <c r="AJ1123" i="4" s="1"/>
  <c r="AJ1150" i="4" s="1"/>
  <c r="AJ1177" i="4" s="1"/>
  <c r="AJ1204" i="4" s="1"/>
  <c r="AJ1231" i="4" s="1"/>
  <c r="AJ1272" i="4"/>
  <c r="AJ1299" i="4" s="1"/>
  <c r="AJ1296" i="4"/>
  <c r="AJ1323" i="4" s="1"/>
  <c r="AJ1350" i="4" s="1"/>
  <c r="AJ1329" i="4"/>
  <c r="AJ1365" i="4"/>
  <c r="AJ1392" i="4" s="1"/>
  <c r="AJ1419" i="4" s="1"/>
  <c r="AJ542" i="4"/>
  <c r="AJ1674" i="4"/>
  <c r="AJ1701" i="4" s="1"/>
  <c r="AJ1728" i="4" s="1"/>
  <c r="AJ1755" i="4" s="1"/>
  <c r="AJ1782" i="4" s="1"/>
  <c r="AJ1809" i="4" s="1"/>
  <c r="AJ1836" i="4" s="1"/>
  <c r="AJ1948" i="4"/>
  <c r="AJ1975" i="4" s="1"/>
  <c r="AJ2002" i="4" s="1"/>
  <c r="AJ1894" i="4"/>
  <c r="AJ2125" i="4"/>
  <c r="AJ2152" i="4" s="1"/>
  <c r="AJ2266" i="4"/>
  <c r="AJ2293" i="4" s="1"/>
  <c r="AJ259" i="4"/>
  <c r="AJ1134" i="4"/>
  <c r="AJ1161" i="4" s="1"/>
  <c r="AJ1827" i="4"/>
  <c r="AJ1854" i="4" s="1"/>
  <c r="AJ2089" i="4"/>
  <c r="AJ2116" i="4" s="1"/>
  <c r="AJ2143" i="4" s="1"/>
  <c r="AJ2170" i="4" s="1"/>
  <c r="AJ2101" i="4"/>
  <c r="AJ2128" i="4" s="1"/>
  <c r="AJ2155" i="4" s="1"/>
  <c r="AJ2117" i="4"/>
  <c r="AJ2144" i="4" s="1"/>
  <c r="AJ2171" i="4" s="1"/>
  <c r="AJ116" i="4"/>
  <c r="AJ201" i="4"/>
  <c r="AJ214" i="4"/>
  <c r="AJ209" i="4"/>
  <c r="AJ348" i="4"/>
  <c r="AJ284" i="4"/>
  <c r="AJ311" i="4" s="1"/>
  <c r="AJ309" i="4"/>
  <c r="AJ336" i="4" s="1"/>
  <c r="AJ412" i="4"/>
  <c r="AJ483" i="4"/>
  <c r="AJ510" i="4" s="1"/>
  <c r="AJ537" i="4" s="1"/>
  <c r="AJ564" i="4" s="1"/>
  <c r="AJ621" i="4"/>
  <c r="AJ748" i="4"/>
  <c r="AJ775" i="4" s="1"/>
  <c r="AJ734" i="4"/>
  <c r="AJ761" i="4" s="1"/>
  <c r="AJ788" i="4" s="1"/>
  <c r="AJ815" i="4" s="1"/>
  <c r="AJ842" i="4" s="1"/>
  <c r="AJ767" i="4"/>
  <c r="AJ929" i="4"/>
  <c r="AJ999" i="4"/>
  <c r="AJ1026" i="4" s="1"/>
  <c r="AJ1004" i="4"/>
  <c r="AJ1130" i="4"/>
  <c r="AJ1157" i="4" s="1"/>
  <c r="AJ1235" i="4"/>
  <c r="AJ1229" i="4"/>
  <c r="AJ1273" i="4"/>
  <c r="AJ1361" i="4"/>
  <c r="AJ1388" i="4" s="1"/>
  <c r="AJ1371" i="4"/>
  <c r="AJ1398" i="4" s="1"/>
  <c r="AJ1425" i="4" s="1"/>
  <c r="AJ1278" i="4"/>
  <c r="AJ1364" i="4"/>
  <c r="AJ1391" i="4" s="1"/>
  <c r="AJ1469" i="4"/>
  <c r="AJ1496" i="4" s="1"/>
  <c r="AJ1541" i="4"/>
  <c r="AJ1568" i="4" s="1"/>
  <c r="AJ1680" i="4"/>
  <c r="AJ1707" i="4" s="1"/>
  <c r="AJ1821" i="4"/>
  <c r="AJ1848" i="4" s="1"/>
  <c r="AJ1895" i="4"/>
  <c r="AJ1906" i="4"/>
  <c r="AJ1933" i="4" s="1"/>
  <c r="AJ1960" i="4" s="1"/>
  <c r="AJ1987" i="4" s="1"/>
  <c r="AJ2014" i="4" s="1"/>
  <c r="AJ1897" i="4"/>
  <c r="AJ2097" i="4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234" i="4"/>
  <c r="AJ2261" i="4" s="1"/>
  <c r="AJ2288" i="4" s="1"/>
  <c r="AJ2315" i="4" s="1"/>
  <c r="AJ2130" i="4"/>
  <c r="AJ2157" i="4" s="1"/>
  <c r="AJ2184" i="4" s="1"/>
  <c r="AJ2211" i="4" s="1"/>
  <c r="AJ2238" i="4" s="1"/>
  <c r="AJ2265" i="4" s="1"/>
  <c r="AJ2292" i="4" s="1"/>
  <c r="AJ2217" i="4"/>
  <c r="AJ2244" i="4" s="1"/>
  <c r="AJ2271" i="4" s="1"/>
  <c r="AJ2298" i="4" s="1"/>
  <c r="AJ2365" i="4"/>
  <c r="AJ2392" i="4" s="1"/>
  <c r="AJ2419" i="4" s="1"/>
  <c r="AJ2446" i="4" s="1"/>
  <c r="AJ2473" i="4" s="1"/>
  <c r="AJ2398" i="4"/>
  <c r="AJ2368" i="4"/>
  <c r="AJ2395" i="4" s="1"/>
  <c r="AJ2422" i="4" s="1"/>
  <c r="AJ2449" i="4" s="1"/>
  <c r="AJ2476" i="4" s="1"/>
  <c r="AJ85" i="4"/>
  <c r="AJ112" i="4" s="1"/>
  <c r="AJ120" i="4"/>
  <c r="AJ694" i="4"/>
  <c r="AJ608" i="4"/>
  <c r="AJ635" i="4" s="1"/>
  <c r="AJ662" i="4" s="1"/>
  <c r="AJ1120" i="4"/>
  <c r="AJ1129" i="4"/>
  <c r="AJ1156" i="4" s="1"/>
  <c r="AJ1220" i="4"/>
  <c r="AJ1065" i="4"/>
  <c r="AJ1092" i="4" s="1"/>
  <c r="AJ1119" i="4" s="1"/>
  <c r="AJ1146" i="4" s="1"/>
  <c r="AJ1553" i="4"/>
  <c r="AJ1390" i="4"/>
  <c r="AJ1417" i="4" s="1"/>
  <c r="AJ1545" i="4"/>
  <c r="AJ1503" i="4"/>
  <c r="AJ1488" i="4"/>
  <c r="AJ1382" i="4"/>
  <c r="AJ1409" i="4" s="1"/>
  <c r="AJ1818" i="4"/>
  <c r="AJ1845" i="4" s="1"/>
  <c r="AJ1872" i="4" s="1"/>
  <c r="AJ1899" i="4" s="1"/>
  <c r="AJ1926" i="4" s="1"/>
  <c r="AJ1953" i="4" s="1"/>
  <c r="AJ1980" i="4" s="1"/>
  <c r="AJ2007" i="4" s="1"/>
  <c r="AJ1567" i="4"/>
  <c r="AJ2224" i="4"/>
  <c r="AJ2251" i="4" s="1"/>
  <c r="AJ2278" i="4" s="1"/>
  <c r="AJ2305" i="4" s="1"/>
  <c r="AJ2229" i="4"/>
  <c r="AJ2256" i="4" s="1"/>
  <c r="AJ2228" i="4"/>
  <c r="AJ2255" i="4" s="1"/>
  <c r="AJ2309" i="4"/>
  <c r="AJ2353" i="4"/>
  <c r="AJ2380" i="4" s="1"/>
  <c r="AJ2407" i="4" s="1"/>
  <c r="AJ2434" i="4" s="1"/>
  <c r="AJ2461" i="4" s="1"/>
  <c r="AJ2488" i="4" s="1"/>
  <c r="AJ2515" i="4" s="1"/>
  <c r="AJ2542" i="4" s="1"/>
  <c r="AJ2569" i="4" s="1"/>
  <c r="AJ2386" i="4"/>
  <c r="AJ2413" i="4" s="1"/>
  <c r="AJ2440" i="4" s="1"/>
  <c r="AJ331" i="4"/>
  <c r="AJ301" i="4"/>
  <c r="AJ328" i="4" s="1"/>
  <c r="AJ316" i="4"/>
  <c r="AJ343" i="4" s="1"/>
  <c r="AJ335" i="4"/>
  <c r="AJ270" i="4"/>
  <c r="AJ473" i="4"/>
  <c r="AJ500" i="4" s="1"/>
  <c r="AJ527" i="4" s="1"/>
  <c r="AJ554" i="4" s="1"/>
  <c r="AJ481" i="4"/>
  <c r="AJ508" i="4" s="1"/>
  <c r="AJ535" i="4" s="1"/>
  <c r="AJ562" i="4" s="1"/>
  <c r="AJ727" i="4"/>
  <c r="AJ612" i="4"/>
  <c r="AJ739" i="4"/>
  <c r="AJ614" i="4"/>
  <c r="AJ641" i="4" s="1"/>
  <c r="AJ668" i="4" s="1"/>
  <c r="AJ743" i="4"/>
  <c r="AJ770" i="4" s="1"/>
  <c r="AJ1087" i="4"/>
  <c r="AJ1114" i="4" s="1"/>
  <c r="AJ1141" i="4" s="1"/>
  <c r="AJ1168" i="4" s="1"/>
  <c r="AJ1195" i="4" s="1"/>
  <c r="AJ1222" i="4" s="1"/>
  <c r="AJ1192" i="4"/>
  <c r="AJ1219" i="4" s="1"/>
  <c r="AJ1209" i="4"/>
  <c r="AJ1236" i="4" s="1"/>
  <c r="AJ1366" i="4"/>
  <c r="AJ1393" i="4" s="1"/>
  <c r="AJ1420" i="4" s="1"/>
  <c r="AJ1203" i="4"/>
  <c r="AJ1230" i="4" s="1"/>
  <c r="AJ1464" i="4"/>
  <c r="AJ1563" i="4"/>
  <c r="AJ1672" i="4"/>
  <c r="AJ1699" i="4" s="1"/>
  <c r="AJ1691" i="4"/>
  <c r="AJ1718" i="4" s="1"/>
  <c r="AJ1745" i="4" s="1"/>
  <c r="AJ1772" i="4" s="1"/>
  <c r="AJ1885" i="4"/>
  <c r="AJ1910" i="4"/>
  <c r="AJ1937" i="4" s="1"/>
  <c r="AJ1964" i="4" s="1"/>
  <c r="AJ1991" i="4" s="1"/>
  <c r="AJ2018" i="4" s="1"/>
  <c r="AJ1978" i="4"/>
  <c r="AJ2005" i="4" s="1"/>
  <c r="AJ2095" i="4"/>
  <c r="AJ2122" i="4" s="1"/>
  <c r="AJ2149" i="4" s="1"/>
  <c r="AJ2173" i="4"/>
  <c r="AJ2254" i="4"/>
  <c r="AJ2281" i="4" s="1"/>
  <c r="AJ2494" i="4"/>
  <c r="AJ2521" i="4" s="1"/>
  <c r="AJ1050" i="4"/>
  <c r="AJ1303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K2405" i="4" s="1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J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J79" i="4" l="1"/>
  <c r="AJ106" i="4" s="1"/>
  <c r="AF2592" i="4"/>
  <c r="AF2584" i="4"/>
  <c r="AF2591" i="4"/>
  <c r="AF2577" i="4"/>
  <c r="AF2593" i="4"/>
  <c r="AF2569" i="4"/>
  <c r="AF2543" i="4"/>
  <c r="AF2565" i="4"/>
  <c r="AF2566" i="4"/>
  <c r="AF2553" i="4"/>
  <c r="Y2" i="7" a="1"/>
  <c r="Y2" i="7" s="1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Y14" i="7" a="1"/>
  <c r="Y14" i="7" s="1"/>
  <c r="Y21" i="7" a="1"/>
  <c r="Y21" i="7" s="1"/>
  <c r="K2426" i="4"/>
  <c r="Y23" i="7" a="1"/>
  <c r="Y23" i="7" s="1"/>
  <c r="Y27" i="7" a="1"/>
  <c r="Y27" i="7" s="1"/>
  <c r="Y12" i="7" a="1"/>
  <c r="Y12" i="7" s="1"/>
  <c r="Y25" i="7" a="1"/>
  <c r="Y25" i="7" s="1"/>
  <c r="Y8" i="7" a="1"/>
  <c r="Y8" i="7" s="1"/>
  <c r="Y24" i="7" a="1"/>
  <c r="Y24" i="7" s="1"/>
  <c r="Y9" i="7" a="1"/>
  <c r="Y9" i="7" s="1"/>
  <c r="K2414" i="4"/>
  <c r="Y11" i="7" a="1"/>
  <c r="Y11" i="7" s="1"/>
  <c r="Y7" i="7" a="1"/>
  <c r="Y7" i="7" s="1"/>
  <c r="Y17" i="7" a="1"/>
  <c r="Y17" i="7" s="1"/>
  <c r="Y18" i="7" a="1"/>
  <c r="Y18" i="7" s="1"/>
  <c r="Y3" i="7" a="1"/>
  <c r="Y3" i="7" s="1"/>
  <c r="Y5" i="7" a="1"/>
  <c r="Y5" i="7" s="1"/>
  <c r="Y15" i="7" a="1"/>
  <c r="Y15" i="7" s="1"/>
  <c r="Y26" i="7" a="1"/>
  <c r="Y26" i="7" s="1"/>
  <c r="K2422" i="4"/>
  <c r="Y19" i="7" a="1"/>
  <c r="Y19" i="7" s="1"/>
  <c r="K2416" i="4"/>
  <c r="Y13" i="7" s="1" a="1"/>
  <c r="Y13" i="7" s="1"/>
  <c r="Y16" i="7" a="1"/>
  <c r="Y16" i="7" s="1"/>
  <c r="Y10" i="7" a="1"/>
  <c r="Y10" i="7" s="1"/>
  <c r="Y6" i="7" a="1"/>
  <c r="Y6" i="7" s="1"/>
  <c r="Y22" i="7" a="1"/>
  <c r="Y22" i="7" s="1"/>
  <c r="K2407" i="4"/>
  <c r="Y4" i="7" a="1"/>
  <c r="Y4" i="7" s="1"/>
  <c r="Y20" i="7" a="1"/>
  <c r="Y20" i="7" s="1"/>
  <c r="Y28" i="7" a="1"/>
  <c r="Y28" i="7" s="1"/>
  <c r="X13" i="7" a="1"/>
  <c r="X13" i="7" s="1"/>
  <c r="X17" i="7" a="1"/>
  <c r="X17" i="7" s="1"/>
  <c r="X27" i="7" a="1"/>
  <c r="X27" i="7" s="1"/>
  <c r="X9" i="7" a="1"/>
  <c r="X9" i="7" s="1"/>
  <c r="X5" i="7" a="1"/>
  <c r="X5" i="7" s="1"/>
  <c r="X23" i="7" a="1"/>
  <c r="X23" i="7" s="1"/>
  <c r="X19" i="7" a="1"/>
  <c r="X19" i="7" s="1"/>
  <c r="X16" i="7" a="1"/>
  <c r="X16" i="7" s="1"/>
  <c r="X12" i="7" a="1"/>
  <c r="X12" i="7" s="1"/>
  <c r="X21" i="7" a="1"/>
  <c r="X21" i="7" s="1"/>
  <c r="X28" i="7" a="1"/>
  <c r="X28" i="7" s="1"/>
  <c r="X2" i="7" a="1"/>
  <c r="X2" i="7" s="1"/>
  <c r="X8" i="7" a="1"/>
  <c r="X8" i="7" s="1"/>
  <c r="X26" i="7" a="1"/>
  <c r="X26" i="7" s="1"/>
  <c r="X20" i="7" a="1"/>
  <c r="X20" i="7" s="1"/>
  <c r="X10" i="7" a="1"/>
  <c r="X10" i="7" s="1"/>
  <c r="X15" i="7" a="1"/>
  <c r="X15" i="7" s="1"/>
  <c r="X3" i="7" a="1"/>
  <c r="X3" i="7" s="1"/>
  <c r="X6" i="7" a="1"/>
  <c r="X6" i="7" s="1"/>
  <c r="X24" i="7" a="1"/>
  <c r="X24" i="7" s="1"/>
  <c r="X11" i="7" a="1"/>
  <c r="X11" i="7" s="1"/>
  <c r="X4" i="7" a="1"/>
  <c r="X4" i="7" s="1"/>
  <c r="X22" i="7" a="1"/>
  <c r="X22" i="7" s="1"/>
  <c r="X14" i="7" a="1"/>
  <c r="X14" i="7" s="1"/>
  <c r="X18" i="7" a="1"/>
  <c r="X18" i="7" s="1"/>
  <c r="X25" i="7" a="1"/>
  <c r="X25" i="7" s="1"/>
  <c r="X7" i="7" a="1"/>
  <c r="X7" i="7" s="1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2" i="11"/>
  <c r="C2" i="11"/>
  <c r="B2" i="11"/>
  <c r="C3" i="11"/>
  <c r="B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6" i="11" a="1"/>
  <c r="C6" i="11" s="1"/>
  <c r="B6" i="11" s="1"/>
  <c r="AF2241" i="4"/>
  <c r="AF2237" i="4"/>
  <c r="AF2236" i="4"/>
  <c r="AF2217" i="4"/>
  <c r="AF2224" i="4"/>
  <c r="AF2222" i="4"/>
  <c r="AF2219" i="4"/>
  <c r="D6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F48" i="4"/>
  <c r="AG75" i="4" s="1"/>
  <c r="AF30" i="4"/>
  <c r="AG30" i="4" s="1"/>
  <c r="AJ30" i="4" s="1"/>
  <c r="AD44" i="4"/>
  <c r="AF34" i="4"/>
  <c r="AG88" i="4" s="1"/>
  <c r="AF54" i="4"/>
  <c r="AG108" i="4" s="1"/>
  <c r="AF35" i="4"/>
  <c r="AG116" i="4" s="1"/>
  <c r="AF45" i="4"/>
  <c r="AG45" i="4" s="1"/>
  <c r="AJ45" i="4" s="1"/>
  <c r="AF39" i="4"/>
  <c r="AG93" i="4" s="1"/>
  <c r="AF46" i="4"/>
  <c r="AG46" i="4" s="1"/>
  <c r="AJ46" i="4" s="1"/>
  <c r="AF33" i="4"/>
  <c r="AG33" i="4" s="1"/>
  <c r="AJ33" i="4" s="1"/>
  <c r="AD47" i="4"/>
  <c r="AE47" i="4" s="1"/>
  <c r="AF47" i="4" s="1"/>
  <c r="AG47" i="4" s="1"/>
  <c r="AJ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J55" i="4" s="1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D36" i="4"/>
  <c r="AE36" i="4" s="1"/>
  <c r="AF36" i="4" s="1"/>
  <c r="AD38" i="4"/>
  <c r="AD42" i="4"/>
  <c r="AE42" i="4" s="1"/>
  <c r="AF42" i="4" s="1"/>
  <c r="AD32" i="4"/>
  <c r="AE32" i="4" s="1"/>
  <c r="AF32" i="4" s="1"/>
  <c r="AD43" i="4"/>
  <c r="AD46" i="4"/>
  <c r="AD50" i="4"/>
  <c r="AD51" i="4"/>
  <c r="AD53" i="4"/>
  <c r="AE53" i="4" s="1"/>
  <c r="AD37" i="4"/>
  <c r="AD40" i="4"/>
  <c r="AD31" i="4"/>
  <c r="AE31" i="4" s="1"/>
  <c r="AF31" i="4" s="1"/>
  <c r="AD48" i="4"/>
  <c r="AE48" i="4" s="1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AE37" i="4" l="1"/>
  <c r="AE41" i="4"/>
  <c r="AF41" i="4" s="1"/>
  <c r="AE33" i="4"/>
  <c r="AE51" i="4"/>
  <c r="AF51" i="4" s="1"/>
  <c r="AJ60" i="4"/>
  <c r="AJ72" i="4"/>
  <c r="C12" i="11"/>
  <c r="D12" i="11"/>
  <c r="AE46" i="4"/>
  <c r="AE44" i="4"/>
  <c r="AE39" i="4"/>
  <c r="AE40" i="4"/>
  <c r="AE38" i="4"/>
  <c r="AF38" i="4" s="1"/>
  <c r="P11" i="7" s="1"/>
  <c r="V11" i="7" s="1"/>
  <c r="AE52" i="4"/>
  <c r="AE50" i="4"/>
  <c r="AE54" i="4"/>
  <c r="AE34" i="4"/>
  <c r="AE43" i="4"/>
  <c r="AF43" i="4" s="1"/>
  <c r="P16" i="7" s="1"/>
  <c r="V16" i="7" s="1"/>
  <c r="AE30" i="4"/>
  <c r="AE49" i="4"/>
  <c r="AE29" i="4"/>
  <c r="C7" i="11" a="1"/>
  <c r="C7" i="11" s="1"/>
  <c r="B7" i="11" s="1"/>
  <c r="AG56" i="4"/>
  <c r="D7" i="11"/>
  <c r="AG40" i="4"/>
  <c r="AJ40" i="4" s="1"/>
  <c r="AG34" i="4"/>
  <c r="AJ34" i="4" s="1"/>
  <c r="AG94" i="4"/>
  <c r="AG102" i="4"/>
  <c r="AG91" i="4"/>
  <c r="AG81" i="4"/>
  <c r="AG37" i="4"/>
  <c r="AG54" i="4"/>
  <c r="AJ54" i="4" s="1"/>
  <c r="P2" i="7"/>
  <c r="AG61" i="4"/>
  <c r="AG48" i="4"/>
  <c r="AG29" i="4"/>
  <c r="AJ29" i="4" s="1"/>
  <c r="AG74" i="4"/>
  <c r="AG89" i="4"/>
  <c r="AG35" i="4"/>
  <c r="AG62" i="4"/>
  <c r="AG72" i="4"/>
  <c r="AG73" i="4"/>
  <c r="AG100" i="4"/>
  <c r="AG39" i="4"/>
  <c r="AJ39" i="4" s="1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0" i="7"/>
  <c r="V20" i="7" s="1"/>
  <c r="P27" i="7"/>
  <c r="V27" i="7" s="1"/>
  <c r="P4" i="7"/>
  <c r="V4" i="7" s="1"/>
  <c r="P14" i="7"/>
  <c r="V14" i="7" s="1"/>
  <c r="P5" i="7"/>
  <c r="V5" i="7" s="1"/>
  <c r="P26" i="7"/>
  <c r="V26" i="7" s="1"/>
  <c r="P15" i="7"/>
  <c r="V15" i="7" s="1"/>
  <c r="P21" i="7"/>
  <c r="V21" i="7" s="1"/>
  <c r="P24" i="7"/>
  <c r="V24" i="7" s="1"/>
  <c r="P13" i="7"/>
  <c r="V13" i="7" s="1"/>
  <c r="P17" i="7"/>
  <c r="V17" i="7" s="1"/>
  <c r="P28" i="7"/>
  <c r="V28" i="7" s="1"/>
  <c r="P9" i="7"/>
  <c r="V9" i="7" s="1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588" i="4"/>
  <c r="AG345" i="4"/>
  <c r="AG569" i="4"/>
  <c r="AG326" i="4"/>
  <c r="AG958" i="4"/>
  <c r="AG2234" i="4"/>
  <c r="AG947" i="4"/>
  <c r="AG939" i="4"/>
  <c r="AG1225" i="4"/>
  <c r="AG2451" i="4"/>
  <c r="AG2127" i="4"/>
  <c r="AG202" i="4"/>
  <c r="AG1965" i="4"/>
  <c r="AG253" i="4"/>
  <c r="AG1479" i="4"/>
  <c r="AG307" i="4"/>
  <c r="AG2180" i="4"/>
  <c r="AG1425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254" i="4"/>
  <c r="AG470" i="4"/>
  <c r="AG578" i="4"/>
  <c r="AG686" i="4"/>
  <c r="AG794" i="4"/>
  <c r="AG902" i="4"/>
  <c r="AG1010" i="4"/>
  <c r="AG1118" i="4"/>
  <c r="AG281" i="4"/>
  <c r="AG497" i="4"/>
  <c r="AG200" i="4"/>
  <c r="AG308" i="4"/>
  <c r="AG416" i="4"/>
  <c r="AG524" i="4"/>
  <c r="AG632" i="4"/>
  <c r="AG740" i="4"/>
  <c r="AG956" i="4"/>
  <c r="AG1064" i="4"/>
  <c r="AG875" i="4"/>
  <c r="AG227" i="4"/>
  <c r="AG1280" i="4"/>
  <c r="AG1388" i="4"/>
  <c r="AG1496" i="4"/>
  <c r="AG335" i="4"/>
  <c r="AG443" i="4"/>
  <c r="AG551" i="4"/>
  <c r="AG1091" i="4"/>
  <c r="AG1307" i="4"/>
  <c r="AG1415" i="4"/>
  <c r="AG1631" i="4"/>
  <c r="AG983" i="4"/>
  <c r="AG821" i="4"/>
  <c r="AG1253" i="4"/>
  <c r="AG1361" i="4"/>
  <c r="AG1577" i="4"/>
  <c r="AG1469" i="4"/>
  <c r="AG1928" i="4"/>
  <c r="AG1334" i="4"/>
  <c r="AG1658" i="4"/>
  <c r="AG1604" i="4"/>
  <c r="AG2063" i="4"/>
  <c r="AG2171" i="4"/>
  <c r="AG2279" i="4"/>
  <c r="AG1766" i="4"/>
  <c r="AG1793" i="4"/>
  <c r="AG1550" i="4"/>
  <c r="AG1820" i="4"/>
  <c r="AG1982" i="4"/>
  <c r="AG2252" i="4"/>
  <c r="AG2684" i="4"/>
  <c r="AG2225" i="4"/>
  <c r="AG2198" i="4"/>
  <c r="AG1685" i="4"/>
  <c r="AG1874" i="4"/>
  <c r="AG2495" i="4"/>
  <c r="AG2603" i="4"/>
  <c r="AG2711" i="4"/>
  <c r="AG2819" i="4"/>
  <c r="AG1037" i="4"/>
  <c r="AG2360" i="4"/>
  <c r="AG2522" i="4"/>
  <c r="AG2630" i="4"/>
  <c r="AG2738" i="4"/>
  <c r="AG2846" i="4"/>
  <c r="AG2117" i="4"/>
  <c r="AG2333" i="4"/>
  <c r="AG2765" i="4"/>
  <c r="AG2873" i="4"/>
  <c r="AG2549" i="4"/>
  <c r="AG2090" i="4"/>
  <c r="AG2306" i="4"/>
  <c r="AG1973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J53" i="4" s="1"/>
  <c r="AG42" i="4"/>
  <c r="AG69" i="4"/>
  <c r="AG78" i="4"/>
  <c r="AG51" i="4"/>
  <c r="AG38" i="4"/>
  <c r="AG65" i="4"/>
  <c r="AG44" i="4"/>
  <c r="AJ44" i="4" s="1"/>
  <c r="AG71" i="4"/>
  <c r="AG83" i="4"/>
  <c r="AG31" i="4"/>
  <c r="AJ31" i="4" s="1"/>
  <c r="AG58" i="4"/>
  <c r="AG85" i="4"/>
  <c r="AG90" i="4"/>
  <c r="AG36" i="4"/>
  <c r="AG63" i="4"/>
  <c r="AG43" i="4"/>
  <c r="AJ43" i="4" s="1"/>
  <c r="AG70" i="4"/>
  <c r="AG68" i="4"/>
  <c r="AG41" i="4"/>
  <c r="AG32" i="4"/>
  <c r="AJ32" i="4" s="1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V2" i="7" l="1"/>
  <c r="AA6" i="7" a="1"/>
  <c r="AA6" i="7" s="1"/>
  <c r="AA25" i="7" a="1"/>
  <c r="AA25" i="7" s="1"/>
  <c r="AA7" i="7" a="1"/>
  <c r="AA7" i="7" s="1"/>
  <c r="AG2657" i="4"/>
  <c r="AG2387" i="4"/>
  <c r="AG2792" i="4"/>
  <c r="AG1739" i="4"/>
  <c r="AG767" i="4"/>
  <c r="AG1172" i="4"/>
  <c r="AG713" i="4"/>
  <c r="AG146" i="4"/>
  <c r="AA20" i="7" a="1"/>
  <c r="AA20" i="7" s="1"/>
  <c r="AG2009" i="4"/>
  <c r="AG2144" i="4"/>
  <c r="AG2468" i="4"/>
  <c r="AG1226" i="4"/>
  <c r="AG1523" i="4"/>
  <c r="AG659" i="4"/>
  <c r="AG389" i="4"/>
  <c r="AA4" i="7" a="1"/>
  <c r="AA4" i="7" s="1"/>
  <c r="AA17" i="7" a="1"/>
  <c r="AA17" i="7" s="1"/>
  <c r="AA28" i="7" a="1"/>
  <c r="AA28" i="7" s="1"/>
  <c r="AA5" i="7" a="1"/>
  <c r="AA5" i="7" s="1"/>
  <c r="AA27" i="7" a="1"/>
  <c r="AA27" i="7" s="1"/>
  <c r="AA13" i="7" a="1"/>
  <c r="AA13" i="7" s="1"/>
  <c r="AA3" i="7" a="1"/>
  <c r="AA3" i="7" s="1"/>
  <c r="AA16" i="7" a="1"/>
  <c r="AA16" i="7" s="1"/>
  <c r="AA19" i="7" a="1"/>
  <c r="AA19" i="7" s="1"/>
  <c r="AA18" i="7" a="1"/>
  <c r="AA18" i="7" s="1"/>
  <c r="AG2441" i="4"/>
  <c r="AG1847" i="4"/>
  <c r="AG1901" i="4"/>
  <c r="AG1712" i="4"/>
  <c r="AG1442" i="4"/>
  <c r="AG1199" i="4"/>
  <c r="AG119" i="4"/>
  <c r="AG605" i="4"/>
  <c r="AG362" i="4"/>
  <c r="AF50" i="4"/>
  <c r="Z2" i="7" a="1"/>
  <c r="Z2" i="7" s="1"/>
  <c r="AG2414" i="4"/>
  <c r="AG2036" i="4"/>
  <c r="AG2576" i="4"/>
  <c r="AG1955" i="4"/>
  <c r="AG1145" i="4"/>
  <c r="AG929" i="4"/>
  <c r="AG848" i="4"/>
  <c r="AG173" i="4"/>
  <c r="AA2" i="7" a="1"/>
  <c r="AA2" i="7" s="1"/>
  <c r="AJ80" i="4"/>
  <c r="AA26" i="7" s="1" a="1"/>
  <c r="AA26" i="7" s="1"/>
  <c r="AJ66" i="4"/>
  <c r="AA12" i="7" s="1" a="1"/>
  <c r="AA12" i="7" s="1"/>
  <c r="Z25" i="7" a="1"/>
  <c r="Z25" i="7" s="1"/>
  <c r="Z19" i="7" a="1"/>
  <c r="Z19" i="7" s="1"/>
  <c r="Z18" i="7" a="1"/>
  <c r="Z18" i="7" s="1"/>
  <c r="Z20" i="7" a="1"/>
  <c r="Z20" i="7" s="1"/>
  <c r="Z16" i="7" a="1"/>
  <c r="Z16" i="7" s="1"/>
  <c r="Z4" i="7" a="1"/>
  <c r="Z4" i="7" s="1"/>
  <c r="Z6" i="7" a="1"/>
  <c r="Z6" i="7" s="1"/>
  <c r="Z17" i="7" a="1"/>
  <c r="Z17" i="7" s="1"/>
  <c r="AF49" i="4"/>
  <c r="AG130" i="4" s="1"/>
  <c r="Z3" i="7" a="1"/>
  <c r="Z3" i="7" s="1"/>
  <c r="Z28" i="7" a="1"/>
  <c r="Z28" i="7" s="1"/>
  <c r="Z7" i="7" a="1"/>
  <c r="Z7" i="7" s="1"/>
  <c r="Z5" i="7" a="1"/>
  <c r="Z5" i="7" s="1"/>
  <c r="Z27" i="7" a="1"/>
  <c r="Z27" i="7" s="1"/>
  <c r="Z13" i="7" a="1"/>
  <c r="Z13" i="7" s="1"/>
  <c r="AJ38" i="4"/>
  <c r="AJ42" i="4"/>
  <c r="AJ35" i="4"/>
  <c r="AA8" i="7" s="1" a="1"/>
  <c r="AA8" i="7" s="1"/>
  <c r="AJ37" i="4"/>
  <c r="AJ36" i="4"/>
  <c r="AJ51" i="4"/>
  <c r="AJ41" i="4"/>
  <c r="AJ48" i="4"/>
  <c r="T17" i="7"/>
  <c r="S17" i="7"/>
  <c r="T20" i="7"/>
  <c r="S20" i="7"/>
  <c r="T16" i="7"/>
  <c r="S16" i="7"/>
  <c r="T13" i="7"/>
  <c r="S13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Z12" i="7" l="1" a="1"/>
  <c r="Z12" i="7" s="1"/>
  <c r="Z26" i="7" a="1"/>
  <c r="Z26" i="7" s="1"/>
  <c r="AG76" i="4"/>
  <c r="AG103" i="4"/>
  <c r="C4" i="11"/>
  <c r="AA10" i="7" a="1"/>
  <c r="AA10" i="7" s="1"/>
  <c r="P23" i="7"/>
  <c r="AG185" i="4"/>
  <c r="AG860" i="4"/>
  <c r="AG671" i="4"/>
  <c r="AG941" i="4"/>
  <c r="AG1805" i="4"/>
  <c r="AG2210" i="4"/>
  <c r="AG2372" i="4"/>
  <c r="AG2858" i="4"/>
  <c r="AG293" i="4"/>
  <c r="AG968" i="4"/>
  <c r="AG833" i="4"/>
  <c r="AG1157" i="4"/>
  <c r="AG1967" i="4"/>
  <c r="AG2480" i="4"/>
  <c r="AG2021" i="4"/>
  <c r="AG1913" i="4"/>
  <c r="AG104" i="4"/>
  <c r="AG401" i="4"/>
  <c r="AG1076" i="4"/>
  <c r="AG347" i="4"/>
  <c r="AG1265" i="4"/>
  <c r="AG2075" i="4"/>
  <c r="AG2588" i="4"/>
  <c r="AG2129" i="4"/>
  <c r="AG1130" i="4"/>
  <c r="AG239" i="4"/>
  <c r="AG2831" i="4"/>
  <c r="AG158" i="4"/>
  <c r="AG509" i="4"/>
  <c r="AG779" i="4"/>
  <c r="AG455" i="4"/>
  <c r="AG1373" i="4"/>
  <c r="AG2183" i="4"/>
  <c r="AG2696" i="4"/>
  <c r="AG2345" i="4"/>
  <c r="AG2264" i="4"/>
  <c r="AG266" i="4"/>
  <c r="AG617" i="4"/>
  <c r="AG995" i="4"/>
  <c r="AG1049" i="4"/>
  <c r="AG1670" i="4"/>
  <c r="AG2291" i="4"/>
  <c r="AG2804" i="4"/>
  <c r="AG2399" i="4"/>
  <c r="AG2777" i="4"/>
  <c r="AG374" i="4"/>
  <c r="AG725" i="4"/>
  <c r="AG1103" i="4"/>
  <c r="AG1211" i="4"/>
  <c r="AG1616" i="4"/>
  <c r="AG1238" i="4"/>
  <c r="AG1346" i="4"/>
  <c r="AG1886" i="4"/>
  <c r="AG1994" i="4"/>
  <c r="AG1022" i="4"/>
  <c r="AG752" i="4"/>
  <c r="AG887" i="4"/>
  <c r="AG1481" i="4"/>
  <c r="AG482" i="4"/>
  <c r="AG212" i="4"/>
  <c r="AG131" i="4"/>
  <c r="AG1319" i="4"/>
  <c r="AG1562" i="4"/>
  <c r="AG1454" i="4"/>
  <c r="AG2048" i="4"/>
  <c r="AG2102" i="4"/>
  <c r="AG2561" i="4"/>
  <c r="AG2426" i="4"/>
  <c r="AG77" i="4"/>
  <c r="AG590" i="4"/>
  <c r="AG320" i="4"/>
  <c r="AG1184" i="4"/>
  <c r="AG1427" i="4"/>
  <c r="AG1940" i="4"/>
  <c r="AG1589" i="4"/>
  <c r="AG2156" i="4"/>
  <c r="AG2318" i="4"/>
  <c r="AG2885" i="4"/>
  <c r="AG50" i="4"/>
  <c r="AG698" i="4"/>
  <c r="AG428" i="4"/>
  <c r="AG1292" i="4"/>
  <c r="AG1535" i="4"/>
  <c r="AG1724" i="4"/>
  <c r="AG1832" i="4"/>
  <c r="AG2507" i="4"/>
  <c r="AG2453" i="4"/>
  <c r="AG1778" i="4"/>
  <c r="AG2750" i="4"/>
  <c r="AG806" i="4"/>
  <c r="AG536" i="4"/>
  <c r="AG1400" i="4"/>
  <c r="AG1643" i="4"/>
  <c r="AG1751" i="4"/>
  <c r="AG1859" i="4"/>
  <c r="AG2615" i="4"/>
  <c r="AG2534" i="4"/>
  <c r="AG2669" i="4"/>
  <c r="AG914" i="4"/>
  <c r="AG644" i="4"/>
  <c r="AG1508" i="4"/>
  <c r="AG563" i="4"/>
  <c r="AG1697" i="4"/>
  <c r="AG2237" i="4"/>
  <c r="AG2723" i="4"/>
  <c r="AG2642" i="4"/>
  <c r="Z21" i="7" a="1"/>
  <c r="Z21" i="7" s="1"/>
  <c r="AJ68" i="4"/>
  <c r="AJ78" i="4"/>
  <c r="Z24" i="7" s="1" a="1"/>
  <c r="Z24" i="7" s="1"/>
  <c r="AJ64" i="4"/>
  <c r="Z8" i="7" a="1"/>
  <c r="Z8" i="7" s="1"/>
  <c r="AJ69" i="4"/>
  <c r="Z15" i="7" a="1"/>
  <c r="Z15" i="7" s="1"/>
  <c r="Z10" i="7" a="1"/>
  <c r="Z10" i="7" s="1"/>
  <c r="AG157" i="4"/>
  <c r="AG670" i="4"/>
  <c r="AG2425" i="4"/>
  <c r="AG2344" i="4"/>
  <c r="AG238" i="4"/>
  <c r="AG2857" i="4"/>
  <c r="AG751" i="4"/>
  <c r="AG2290" i="4"/>
  <c r="AG994" i="4"/>
  <c r="AG1750" i="4"/>
  <c r="AG1183" i="4"/>
  <c r="AG2641" i="4"/>
  <c r="AG1399" i="4"/>
  <c r="AG2020" i="4"/>
  <c r="AG2560" i="4"/>
  <c r="AG2533" i="4"/>
  <c r="AG1993" i="4"/>
  <c r="AG2506" i="4"/>
  <c r="AG1534" i="4"/>
  <c r="P22" i="7"/>
  <c r="AG1480" i="4"/>
  <c r="AG2209" i="4"/>
  <c r="AG2155" i="4"/>
  <c r="AG886" i="4"/>
  <c r="AG1102" i="4"/>
  <c r="AG1021" i="4"/>
  <c r="AG1696" i="4"/>
  <c r="AG2803" i="4"/>
  <c r="AG2398" i="4"/>
  <c r="AG1561" i="4"/>
  <c r="AG2587" i="4"/>
  <c r="AG2317" i="4"/>
  <c r="AG1453" i="4"/>
  <c r="AG535" i="4"/>
  <c r="AG1237" i="4"/>
  <c r="AG2101" i="4"/>
  <c r="AG2047" i="4"/>
  <c r="AG724" i="4"/>
  <c r="AG1642" i="4"/>
  <c r="AG1615" i="4"/>
  <c r="AG2614" i="4"/>
  <c r="AG373" i="4"/>
  <c r="AG2668" i="4"/>
  <c r="AG805" i="4"/>
  <c r="AG2182" i="4"/>
  <c r="AG1858" i="4"/>
  <c r="AG346" i="4"/>
  <c r="AG1291" i="4"/>
  <c r="AG1075" i="4"/>
  <c r="AG2884" i="4"/>
  <c r="AG616" i="4"/>
  <c r="AG1669" i="4"/>
  <c r="AG1777" i="4"/>
  <c r="AG319" i="4"/>
  <c r="AG508" i="4"/>
  <c r="AG1129" i="4"/>
  <c r="AG589" i="4"/>
  <c r="AG1588" i="4"/>
  <c r="AG2722" i="4"/>
  <c r="AG265" i="4"/>
  <c r="AG1372" i="4"/>
  <c r="AG211" i="4"/>
  <c r="AG1345" i="4"/>
  <c r="AG1156" i="4"/>
  <c r="AG184" i="4"/>
  <c r="AG2236" i="4"/>
  <c r="AG1048" i="4"/>
  <c r="AG940" i="4"/>
  <c r="AG643" i="4"/>
  <c r="AG1426" i="4"/>
  <c r="AG778" i="4"/>
  <c r="AG1507" i="4"/>
  <c r="AG2074" i="4"/>
  <c r="AG562" i="4"/>
  <c r="B5" i="11" a="1"/>
  <c r="B5" i="11" s="1"/>
  <c r="AG913" i="4"/>
  <c r="AG454" i="4"/>
  <c r="AG2695" i="4"/>
  <c r="AG2479" i="4"/>
  <c r="AG832" i="4"/>
  <c r="AG1912" i="4"/>
  <c r="D5" i="11" a="1"/>
  <c r="D5" i="11" s="1"/>
  <c r="B4" i="11"/>
  <c r="C5" i="11" a="1"/>
  <c r="C5" i="11" s="1"/>
  <c r="AG400" i="4"/>
  <c r="AG1939" i="4"/>
  <c r="AG1264" i="4"/>
  <c r="AG967" i="4"/>
  <c r="AG2776" i="4"/>
  <c r="AG2263" i="4"/>
  <c r="AG1210" i="4"/>
  <c r="AG859" i="4"/>
  <c r="AG2749" i="4"/>
  <c r="AG1804" i="4"/>
  <c r="AG2830" i="4"/>
  <c r="AG1966" i="4"/>
  <c r="AG697" i="4"/>
  <c r="AG1318" i="4"/>
  <c r="AG481" i="4"/>
  <c r="AG2371" i="4"/>
  <c r="AG2452" i="4"/>
  <c r="AG427" i="4"/>
  <c r="AG1885" i="4"/>
  <c r="AG1723" i="4"/>
  <c r="AG2128" i="4"/>
  <c r="AG292" i="4"/>
  <c r="AG1831" i="4"/>
  <c r="AG49" i="4"/>
  <c r="AJ49" i="4" s="1"/>
  <c r="D4" i="11"/>
  <c r="Z14" i="7" a="1"/>
  <c r="Z14" i="7" s="1"/>
  <c r="U25" i="7"/>
  <c r="U26" i="7"/>
  <c r="U24" i="7"/>
  <c r="U27" i="7"/>
  <c r="B10" i="11" l="1"/>
  <c r="D10" i="11" s="1"/>
  <c r="C10" i="11"/>
  <c r="AA24" i="7" a="1"/>
  <c r="AA24" i="7" s="1"/>
  <c r="AA11" i="7" a="1"/>
  <c r="AA11" i="7" s="1"/>
  <c r="AA22" i="7" a="1"/>
  <c r="AA22" i="7" s="1"/>
  <c r="AA9" i="7" a="1"/>
  <c r="AA9" i="7" s="1"/>
  <c r="AA14" i="7" a="1"/>
  <c r="AA14" i="7" s="1"/>
  <c r="AA23" i="7" a="1"/>
  <c r="AA23" i="7" s="1"/>
  <c r="AA21" i="7" a="1"/>
  <c r="AA21" i="7" s="1"/>
  <c r="AA15" i="7" a="1"/>
  <c r="AA15" i="7" s="1"/>
  <c r="AJ50" i="4"/>
  <c r="Z23" i="7" a="1"/>
  <c r="Z23" i="7" s="1"/>
  <c r="V23" i="7"/>
  <c r="T23" i="7"/>
  <c r="U23" i="7" s="1"/>
  <c r="S23" i="7"/>
  <c r="AJ76" i="4"/>
  <c r="AJ103" i="4" s="1"/>
  <c r="V22" i="7"/>
  <c r="T22" i="7"/>
  <c r="S22" i="7"/>
  <c r="D9" i="11"/>
  <c r="Z11" i="7" a="1"/>
  <c r="Z11" i="7" s="1"/>
  <c r="Z22" i="7" a="1"/>
  <c r="Z22" i="7" s="1"/>
  <c r="Z9" i="7" a="1"/>
  <c r="Z9" i="7" s="1"/>
  <c r="D14" i="11" l="1"/>
  <c r="C14" i="11"/>
  <c r="B14" i="11"/>
  <c r="B13" i="11"/>
  <c r="C13" i="11"/>
  <c r="D13" i="11"/>
  <c r="U10" i="7"/>
  <c r="U16" i="7"/>
  <c r="U9" i="7"/>
  <c r="U14" i="7"/>
  <c r="U12" i="7"/>
  <c r="U22" i="7"/>
  <c r="U5" i="7"/>
  <c r="U21" i="7"/>
  <c r="U15" i="7"/>
  <c r="U2" i="7"/>
  <c r="U11" i="7"/>
  <c r="U20" i="7"/>
  <c r="U18" i="7"/>
  <c r="U19" i="7"/>
  <c r="U17" i="7"/>
  <c r="U4" i="7"/>
  <c r="D8" i="11"/>
  <c r="U8" i="7"/>
  <c r="U6" i="7"/>
  <c r="U13" i="7"/>
  <c r="U7" i="7"/>
  <c r="U3" i="7"/>
  <c r="D11" i="11"/>
  <c r="C11" i="11"/>
  <c r="B11" i="11"/>
  <c r="C8" i="11" l="1"/>
  <c r="B8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<sst xmlns="http://schemas.openxmlformats.org/spreadsheetml/2006/main" count="2872" uniqueCount="473">
  <si>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</si>
  <si>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</si>
  <si>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</si>
  <si>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</si>
  <si>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</si>
  <si>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</si>
  <si>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</si>
  <si>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</si>
  <si>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</si>
  <si>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</si>
  <si>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</si>
  <si>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</si>
  <si>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</si>
  <si>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</si>
  <si>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</si>
  <si>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</si>
  <si>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</si>
  <si>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</si>
  <si>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</si>
  <si>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</si>
  <si>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</si>
  <si>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</si>
  <si>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</si>
  <si>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</si>
  <si>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</si>
  <si>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</si>
  <si>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</si>
  <si>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</si>
  <si>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</si>
  <si>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</si>
  <si>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</si>
  <si>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</si>
  <si>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</si>
  <si>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</si>
  <si>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</si>
  <si>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</si>
  <si>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</si>
  <si>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</si>
  <si>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</si>
  <si>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</si>
  <si>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</si>
  <si>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</si>
  <si>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</si>
  <si>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</si>
  <si>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</si>
  <si>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</si>
  <si>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</si>
  <si>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</si>
  <si>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</si>
  <si>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</si>
  <si>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</si>
  <si>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</si>
  <si>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</si>
  <si>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</si>
  <si>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</si>
  <si>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</si>
  <si>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</si>
  <si>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</si>
  <si>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</si>
  <si>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</si>
  <si>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</si>
  <si>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</si>
  <si>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</si>
  <si>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</si>
  <si>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</si>
  <si>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</si>
  <si>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</si>
  <si>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</si>
  <si>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</si>
  <si>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</si>
  <si>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</si>
  <si>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</si>
  <si>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</si>
  <si>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</si>
  <si>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</si>
  <si>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</si>
  <si>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</si>
  <si>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</si>
  <si>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</si>
  <si>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</si>
  <si>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</si>
  <si>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</si>
  <si>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</si>
  <si>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</si>
  <si>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</si>
  <si>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</si>
  <si>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</si>
  <si>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</si>
  <si>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</si>
  <si>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</si>
  <si>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</si>
  <si>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</si>
  <si>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</si>
  <si>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</si>
  <si>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</si>
  <si>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</si>
  <si>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</si>
  <si>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</si>
  <si>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</si>
  <si>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</si>
  <si>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</si>
  <si>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</si>
  <si>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</si>
  <si>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</si>
  <si>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</si>
  <si>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</si>
  <si>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</si>
  <si>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</si>
  <si>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</si>
  <si>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</si>
  <si>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</si>
  <si>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</si>
  <si>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</si>
  <si>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</si>
  <si>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</si>
  <si>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</si>
  <si>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</si>
  <si>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</si>
  <si>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</si>
  <si>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</si>
  <si>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</si>
  <si>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</si>
  <si>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</si>
  <si>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</si>
  <si>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</si>
  <si>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</si>
  <si>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</si>
  <si>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</si>
  <si>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</si>
  <si>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</si>
  <si>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</si>
  <si>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</si>
  <si>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</si>
  <si>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</si>
  <si>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</si>
  <si>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</si>
  <si>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</si>
  <si>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</si>
  <si>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</si>
  <si>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</si>
  <si>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</si>
  <si>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</si>
  <si>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</si>
  <si>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</si>
  <si>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</si>
  <si>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</si>
  <si>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</si>
  <si>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</si>
  <si>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</si>
  <si>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</si>
  <si>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</si>
  <si>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</si>
  <si>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</si>
  <si>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</si>
  <si>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</si>
  <si>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</si>
  <si>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</si>
  <si>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</si>
  <si>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</si>
  <si>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</si>
  <si>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</si>
  <si>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</si>
  <si>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</si>
  <si>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</si>
  <si>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</si>
  <si>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</si>
  <si>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</si>
  <si>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</si>
  <si>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</si>
  <si>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</si>
  <si>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</si>
  <si>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</si>
  <si>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</si>
  <si>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</si>
  <si>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</si>
  <si>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</si>
  <si>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</si>
  <si>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</si>
  <si>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</si>
  <si>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</si>
  <si>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</si>
  <si>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</si>
  <si>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</si>
  <si>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</si>
  <si>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</si>
  <si>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</si>
  <si>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</si>
  <si>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</si>
  <si>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</si>
  <si>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</si>
  <si>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</si>
  <si>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</si>
  <si>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</si>
  <si>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</si>
  <si>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</si>
  <si>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</si>
  <si>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</si>
  <si>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</si>
  <si>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</si>
  <si>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</si>
  <si>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</si>
  <si>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</si>
  <si>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</si>
  <si>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</si>
  <si>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</si>
  <si>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</si>
  <si>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</si>
  <si>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</si>
  <si>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</si>
  <si>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</si>
  <si>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</si>
  <si>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</si>
  <si>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</si>
  <si>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</si>
  <si>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</si>
  <si>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</si>
  <si>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</si>
  <si>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</si>
  <si>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</si>
  <si>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</si>
  <si>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</si>
  <si>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</si>
  <si>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</si>
  <si>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</si>
  <si>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</si>
  <si>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</si>
  <si>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</si>
  <si>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</si>
  <si>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</si>
  <si>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</si>
  <si>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</si>
  <si>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</si>
  <si>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</si>
  <si>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</si>
  <si>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</si>
  <si>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</si>
  <si>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</si>
  <si>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</si>
  <si>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</si>
  <si>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</si>
  <si>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</si>
  <si>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</si>
  <si>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</si>
  <si>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</si>
  <si>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</si>
  <si>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</si>
  <si>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</si>
  <si>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</si>
  <si>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</si>
  <si>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</si>
  <si>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</si>
  <si>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</si>
  <si>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</si>
  <si>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</si>
  <si>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</si>
  <si>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</si>
  <si>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</si>
  <si>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</si>
  <si>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</si>
  <si>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</si>
  <si>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</si>
  <si>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</si>
  <si>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</si>
  <si>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</si>
  <si>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</si>
  <si>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</si>
  <si>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</si>
  <si>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</si>
  <si>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</si>
  <si>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</si>
  <si>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</si>
  <si>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</si>
  <si>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</si>
  <si>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</si>
  <si>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</si>
  <si>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</si>
  <si>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</si>
  <si>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</si>
  <si>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</si>
  <si>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</si>
  <si>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</si>
  <si>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</si>
  <si>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</si>
  <si>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</si>
  <si>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</si>
  <si>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</si>
  <si>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</si>
  <si>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</si>
  <si>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</si>
  <si>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</si>
  <si>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</si>
  <si>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</si>
  <si>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</si>
  <si>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</si>
  <si>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</si>
  <si>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</si>
  <si>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</si>
  <si>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</si>
  <si>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</si>
  <si>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</si>
  <si>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</si>
  <si>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</si>
  <si>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</si>
  <si>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</si>
  <si>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</si>
  <si>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</si>
  <si>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</si>
  <si>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</si>
  <si>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</si>
  <si>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</si>
  <si>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</si>
  <si>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</si>
  <si>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</si>
  <si>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</si>
  <si>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</si>
  <si>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</si>
  <si>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</si>
  <si>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</si>
  <si>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</si>
  <si>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</si>
  <si>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</si>
  <si>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</si>
  <si>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</si>
  <si>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</si>
  <si>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</si>
  <si>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</si>
  <si>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</si>
  <si>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</si>
  <si>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</si>
  <si>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</si>
  <si>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</si>
  <si>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</si>
  <si>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</si>
  <si>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</si>
  <si>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</si>
  <si>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</si>
  <si>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</si>
  <si>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</si>
  <si>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</si>
  <si>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</si>
  <si>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</si>
  <si>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</si>
  <si>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</si>
  <si>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</si>
  <si>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</si>
  <si>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</si>
  <si>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</si>
  <si>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</si>
  <si>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</si>
  <si>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</si>
  <si>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</si>
  <si>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</si>
  <si>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</si>
  <si>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</si>
  <si>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</si>
  <si>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</si>
  <si>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</si>
  <si>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</si>
  <si>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</si>
  <si>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</si>
  <si>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</si>
  <si>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</si>
  <si>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</si>
  <si>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</si>
  <si>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</si>
  <si>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</si>
  <si>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</si>
  <si>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</si>
  <si>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</si>
  <si>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</si>
  <si>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</si>
  <si>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</si>
  <si>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</si>
  <si>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</si>
  <si>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</si>
  <si>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</si>
  <si>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</si>
  <si>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</si>
  <si>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</si>
  <si>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</si>
  <si>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</si>
  <si>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</si>
  <si>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</si>
  <si>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</si>
  <si>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</si>
  <si>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</si>
  <si>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</si>
  <si>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</si>
  <si>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</si>
  <si>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</si>
  <si>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</si>
  <si>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</si>
  <si>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</si>
  <si>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</si>
  <si>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</si>
  <si>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</si>
  <si>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</si>
  <si>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</si>
  <si>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</si>
  <si>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</si>
  <si>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</si>
  <si>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</si>
  <si>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</si>
  <si>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</si>
  <si>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</si>
  <si>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</si>
  <si>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</si>
  <si>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</si>
  <si>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</si>
  <si>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</si>
  <si>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</si>
  <si>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</si>
  <si>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</si>
  <si>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</si>
  <si>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</si>
  <si>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</si>
  <si>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</si>
  <si>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</si>
  <si>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</si>
  <si>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</si>
  <si>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</si>
  <si>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</si>
  <si>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</si>
  <si>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Points max avec 1 unique prono sans x2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</si>
  <si>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</si>
  <si>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</si>
  <si>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</si>
  <si>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</si>
  <si>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</si>
  <si>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</si>
  <si>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</si>
  <si>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</si>
  <si>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</si>
  <si>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</si>
  <si>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</si>
  <si>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</si>
  <si>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</si>
  <si>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</si>
  <si>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</si>
  <si>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</si>
  <si>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</si>
  <si>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</si>
  <si>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</si>
  <si>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</si>
  <si>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</si>
  <si>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</si>
  <si>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</si>
  <si>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</si>
  <si>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</si>
  <si>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</si>
  <si>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</si>
  <si>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</si>
  <si>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</si>
  <si>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</si>
  <si>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</si>
  <si>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</si>
  <si>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</si>
  <si>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SuiveurDeCote</t>
  </si>
  <si>
    <t>Bot</t>
  </si>
  <si>
    <t>streak</t>
  </si>
  <si>
    <t>Plus longue série de bons pronos 🔥</t>
  </si>
  <si>
    <t>Champion(ne) des Scores Exacts 🎯</t>
  </si>
  <si>
    <t>Champion(ne) des Bons Résultats ✅</t>
  </si>
  <si>
    <t>Points max avec 1 unique prono ⏫</t>
  </si>
  <si>
    <t>Matchs manqués avant de rejoindre la ligue ⏰</t>
  </si>
  <si>
    <t>Meileur ratio pts/match pronostiqué 👌</t>
  </si>
  <si>
    <t>% de Bonus x2 bien utilisés 😎</t>
  </si>
  <si>
    <t>Points moyen de la QuadraLigue ⚽</t>
  </si>
  <si>
    <t>Nombre de points moyen par match (Top 1) 🏆</t>
  </si>
  <si>
    <t>Nombre de points moyen par bon prono ⭐</t>
  </si>
  <si>
    <t>Plus longue série de mauvais pronos 🌧️</t>
  </si>
  <si>
    <t>Win Streak Max</t>
  </si>
  <si>
    <t>Lose Streak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</si>
</sst>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4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B1" zoomScale="90" zoomScaleNormal="90" workbookViewId="0">
      <pane ySplit="1" topLeftCell="A88" activePane="bottomLeft" state="frozen"/>
      <selection activeCell="G1" sqref="G1"/>
      <selection pane="bottomLeft" activeCell="K101" sqref="K10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8963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9048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9208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9342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9437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9505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9619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9708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9858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2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9930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3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10021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10114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10205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10331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10456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10572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10710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10808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10958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11151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11273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11393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11456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282</v>
      </c>
      <c r="N97" s="57"/>
      <c r="O97" s="57"/>
      <c r="P97" s="57"/>
      <c r="Q97" s="57"/>
      <c r="R97" s="57"/>
      <c r="S97" s="57"/>
      <c r="T97" s="49" t="str">
        <f t="shared" si="19"/>
        <v/>
      </c>
      <c r="U97" s="49" t="str">
        <f t="shared" si="18"/>
        <v/>
      </c>
      <c r="V97" s="57" t="s">
        <v>261</v>
      </c>
      <c r="W97" s="57" cm="1">
        <f t="array" ref="W97">IF(LEFT($B97,4)="Tour",0,IF(AND($N97=$O97,$P97=$Q97,NOT(ISBLANK(N97:Q97))),1,0))</f>
        <v>0</v>
      </c>
      <c r="X97" s="58" t="str">
        <f t="shared" si="17"/>
        <v/>
      </c>
      <c r="Y97" s="36" t="str">
        <f t="shared" si="14"/>
        <v>Nul</v>
      </c>
      <c r="Z97" s="59" t="str">
        <f>IF(M97="Terminé",IF(T97&gt;U97,J97,IF(T97&lt;U97,L97,K97))+VLOOKUP(V97,Setup_ScoreExactBonus!$A:$D,4,FALSE),"")</f>
        <v/>
      </c>
      <c r="AA97" s="36" t="b">
        <f t="shared" si="15"/>
        <v>0</v>
      </c>
      <c r="AB97" s="36" t="str">
        <f t="shared" si="16"/>
        <v/>
      </c>
      <c r="AC97" s="36"/>
      <c r="AD97" s="36" t="str">
        <f>IF(M97="Terminé",SUMPRODUCT(Z$2:Z97,AB$2:AB97),"")</f>
        <v/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282</v>
      </c>
      <c r="N98" s="66"/>
      <c r="O98" s="66"/>
      <c r="P98" s="66"/>
      <c r="Q98" s="66"/>
      <c r="R98" s="66"/>
      <c r="S98" s="66"/>
      <c r="T98" s="49" t="str">
        <f t="shared" si="19"/>
        <v/>
      </c>
      <c r="U98" s="49" t="str">
        <f t="shared" si="18"/>
        <v/>
      </c>
      <c r="V98" s="66" t="s">
        <v>261</v>
      </c>
      <c r="W98" s="66" cm="1">
        <f t="array" ref="W98">IF(LEFT($B98,4)="Tour",0,IF(AND($N98=$O98,$P98=$Q98,NOT(ISBLANK(N98:Q98))),1,0))</f>
        <v>0</v>
      </c>
      <c r="X98" s="67" t="str">
        <f t="shared" si="17"/>
        <v/>
      </c>
      <c r="Y98" s="61" t="str">
        <f t="shared" si="14"/>
        <v>Nul</v>
      </c>
      <c r="Z98" s="68" t="str">
        <f>IF(M98="Terminé",IF(T98&gt;U98,J98,IF(T98&lt;U98,L98,K98))+VLOOKUP(V98,Setup_ScoreExactBonus!$A:$D,4,FALSE),"")</f>
        <v/>
      </c>
      <c r="AA98" s="61" t="b">
        <f t="shared" si="15"/>
        <v>0</v>
      </c>
      <c r="AB98" s="61" t="str">
        <f t="shared" si="16"/>
        <v/>
      </c>
      <c r="AC98" s="61"/>
      <c r="AD98" s="61" t="str">
        <f>IF(M98="Terminé",SUMPRODUCT(Z$2:Z98,AB$2:AB98),"")</f>
        <v/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282</v>
      </c>
      <c r="N99" s="66"/>
      <c r="O99" s="66"/>
      <c r="P99" s="66"/>
      <c r="Q99" s="66"/>
      <c r="R99" s="66"/>
      <c r="S99" s="66"/>
      <c r="T99" s="49" t="str">
        <f t="shared" si="19"/>
        <v/>
      </c>
      <c r="U99" s="49" t="str">
        <f t="shared" si="18"/>
        <v/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/>
      </c>
      <c r="Y99" s="61" t="str">
        <f t="shared" si="14"/>
        <v>Nul</v>
      </c>
      <c r="Z99" s="68" t="str">
        <f>IF(M99="Terminé",IF(T99&gt;U99,J99,IF(T99&lt;U99,L99,K99))+VLOOKUP(V99,Setup_ScoreExactBonus!$A:$D,4,FALSE),"")</f>
        <v/>
      </c>
      <c r="AA99" s="61" t="b">
        <f t="shared" si="15"/>
        <v>0</v>
      </c>
      <c r="AB99" s="61" t="str">
        <f t="shared" si="16"/>
        <v/>
      </c>
      <c r="AC99" s="61"/>
      <c r="AD99" s="61" t="str">
        <f>IF(M99="Terminé",SUMPRODUCT(Z$2:Z99,AB$2:AB99),"")</f>
        <v/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282</v>
      </c>
      <c r="N100" s="66"/>
      <c r="O100" s="66"/>
      <c r="P100" s="66"/>
      <c r="Q100" s="66"/>
      <c r="R100" s="66"/>
      <c r="S100" s="66"/>
      <c r="T100" s="49" t="str">
        <f t="shared" si="19"/>
        <v/>
      </c>
      <c r="U100" s="49" t="str">
        <f t="shared" si="18"/>
        <v/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/>
      </c>
      <c r="Y100" s="61" t="str">
        <f t="shared" si="14"/>
        <v>Nul</v>
      </c>
      <c r="Z100" s="68" t="str">
        <f>IF(M100="Terminé",IF(T100&gt;U100,J100,IF(T100&lt;U100,L100,K100))+VLOOKUP(V100,Setup_ScoreExactBonus!$A:$D,4,FALSE),"")</f>
        <v/>
      </c>
      <c r="AA100" s="61" t="b">
        <f t="shared" si="15"/>
        <v>0</v>
      </c>
      <c r="AB100" s="61" t="str">
        <f t="shared" si="16"/>
        <v/>
      </c>
      <c r="AC100" s="61"/>
      <c r="AD100" s="61" t="str">
        <f>IF(M100="Terminé",SUMPRODUCT(Z$2:Z100,AB$2:AB100),"")</f>
        <v/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TBD</v>
      </c>
      <c r="J101" s="66"/>
      <c r="K101" s="66"/>
      <c r="L101" s="66"/>
      <c r="M101" s="66" t="s">
        <v>282</v>
      </c>
      <c r="N101" s="66"/>
      <c r="O101" s="66"/>
      <c r="P101" s="66"/>
      <c r="Q101" s="66"/>
      <c r="R101" s="66"/>
      <c r="S101" s="66"/>
      <c r="T101" s="49" t="str">
        <f t="shared" si="19"/>
        <v/>
      </c>
      <c r="U101" s="49" t="str">
        <f t="shared" si="18"/>
        <v/>
      </c>
      <c r="V101" s="66" t="s">
        <v>261</v>
      </c>
      <c r="W101" s="66" cm="1">
        <f t="array" ref="W101">IF(LEFT($B101,4)="Tour",0,IF(AND($N101=$O101,$P101=$Q101,NOT(ISBLANK(N101:Q101))),1,0))</f>
        <v>0</v>
      </c>
      <c r="X101" s="67" t="str">
        <f t="shared" si="17"/>
        <v/>
      </c>
      <c r="Y101" s="61" t="str">
        <f t="shared" si="14"/>
        <v>Nul</v>
      </c>
      <c r="Z101" s="68" t="str">
        <f>IF(M101="Terminé",IF(T101&gt;U101,J101,IF(T101&lt;U101,L101,K101))+VLOOKUP(V101,Setup_ScoreExactBonus!$A:$D,4,FALSE),"")</f>
        <v/>
      </c>
      <c r="AA101" s="61" t="b">
        <f t="shared" si="15"/>
        <v>0</v>
      </c>
      <c r="AB101" s="61" t="str">
        <f t="shared" si="16"/>
        <v/>
      </c>
      <c r="AC101" s="61"/>
      <c r="AD101" s="61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282</v>
      </c>
      <c r="T102" s="49" t="str">
        <f t="shared" si="19"/>
        <v/>
      </c>
      <c r="U102" s="49" t="str">
        <f t="shared" si="18"/>
        <v/>
      </c>
      <c r="V102" s="11" t="s">
        <v>261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1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282</v>
      </c>
      <c r="T103" s="49" t="str">
        <f t="shared" si="19"/>
        <v/>
      </c>
      <c r="U103" s="49" t="str">
        <f t="shared" si="18"/>
        <v/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1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282</v>
      </c>
      <c r="T104" s="49" t="str">
        <f t="shared" si="19"/>
        <v/>
      </c>
      <c r="U104" s="49" t="str">
        <f t="shared" si="18"/>
        <v/>
      </c>
      <c r="V104" s="11" t="s">
        <v>261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1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282</v>
      </c>
      <c r="T105" s="49" t="str">
        <f t="shared" si="19"/>
        <v/>
      </c>
      <c r="U105" s="49" t="str">
        <f t="shared" si="18"/>
        <v/>
      </c>
      <c r="V105" s="11" t="s">
        <v>261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1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46210.890524305556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4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1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3">
        <f>SUMIF(Database!$H:$H,$B8,Database!T:T)+SUMIF(Database!I:I,$B8,Database!U:U)</f>
        <v>9</v>
      </c>
      <c r="H8" s="43">
        <f>SUMIF(Database!$H:$H,$B8,Database!U:U)+SUMIF(Database!I:I,$B8,Database!T:T)</f>
        <v>3</v>
      </c>
      <c r="I8" s="44">
        <f t="shared" si="0"/>
        <v>6</v>
      </c>
      <c r="J8" s="40">
        <f t="shared" ca="1" si="1"/>
        <v>10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5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4</v>
      </c>
      <c r="I13" s="42">
        <f t="shared" si="0"/>
        <v>6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5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1">
        <f>SUMIF(Database!$H:$H,$B29,Database!T:T)+SUMIF(Database!I:I,$B29,Database!U:U)</f>
        <v>13</v>
      </c>
      <c r="H29" s="41">
        <f>SUMIF(Database!$H:$H,$B29,Database!U:U)+SUMIF(Database!I:I,$B29,Database!T:T)</f>
        <v>5</v>
      </c>
      <c r="I29" s="42">
        <f t="shared" si="0"/>
        <v>8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5</v>
      </c>
      <c r="D32" s="43">
        <f ca="1">COUNTIFS(Database!$H:$H,$B32,Database!$Y:$Y,$B32,Database!$G:$G,"&lt;="&amp;$B$2)+COUNTIFS(Database!$I:$I,$B32,Database!$Y:$Y,$B32,Database!$G:$G,"&lt;="&amp;$B$2)</f>
        <v>4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9</v>
      </c>
      <c r="H32" s="43">
        <f>SUMIF(Database!$H:$H,$B32,Database!U:U)+SUMIF(Database!I:I,$B32,Database!T:T)</f>
        <v>0</v>
      </c>
      <c r="I32" s="44">
        <f t="shared" si="0"/>
        <v>9</v>
      </c>
      <c r="J32" s="40">
        <f t="shared" ca="1" si="1"/>
        <v>13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5</v>
      </c>
      <c r="D36" s="41">
        <f ca="1">COUNTIFS(Database!$H:$H,$B36,Database!$Y:$Y,$B36,Database!$G:$G,"&lt;="&amp;$B$2)+COUNTIFS(Database!$I:$I,$B36,Database!$Y:$Y,$B36,Database!$G:$G,"&lt;="&amp;$B$2)</f>
        <v>5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1">
        <f>SUMIF(Database!$H:$H,$B36,Database!T:T)+SUMIF(Database!I:I,$B36,Database!U:U)</f>
        <v>14</v>
      </c>
      <c r="H36" s="41">
        <f>SUMIF(Database!$H:$H,$B36,Database!U:U)+SUMIF(Database!I:I,$B36,Database!T:T)</f>
        <v>2</v>
      </c>
      <c r="I36" s="42">
        <f t="shared" si="0"/>
        <v>12</v>
      </c>
      <c r="J36" s="39">
        <f t="shared" ca="1" si="1"/>
        <v>15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5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1">
        <f>SUMIF(Database!$H:$H,$B37,Database!T:T)+SUMIF(Database!I:I,$B37,Database!U:U)</f>
        <v>12</v>
      </c>
      <c r="H37" s="41">
        <f>SUMIF(Database!$H:$H,$B37,Database!U:U)+SUMIF(Database!I:I,$B37,Database!T:T)</f>
        <v>9</v>
      </c>
      <c r="I37" s="42">
        <f t="shared" si="0"/>
        <v>3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5</v>
      </c>
      <c r="D40" s="43">
        <f ca="1">COUNTIFS(Database!$H:$H,$B40,Database!$Y:$Y,$B40,Database!$G:$G,"&lt;="&amp;$B$2)+COUNTIFS(Database!$I:$I,$B40,Database!$Y:$Y,$B40,Database!$G:$G,"&lt;="&amp;$B$2)</f>
        <v>5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3">
        <f>SUMIF(Database!$H:$H,$B40,Database!T:T)+SUMIF(Database!I:I,$B40,Database!U:U)</f>
        <v>14</v>
      </c>
      <c r="H40" s="43">
        <f>SUMIF(Database!$H:$H,$B40,Database!U:U)+SUMIF(Database!I:I,$B40,Database!T:T)</f>
        <v>5</v>
      </c>
      <c r="I40" s="44">
        <f t="shared" si="0"/>
        <v>9</v>
      </c>
      <c r="J40" s="40">
        <f t="shared" ca="1" si="1"/>
        <v>15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4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1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10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5</v>
      </c>
      <c r="D48" s="43">
        <f ca="1">COUNTIFS(Database!$H:$H,$B48,Database!$Y:$Y,$B48,Database!$G:$G,"&lt;="&amp;$B$2)+COUNTIFS(Database!$I:$I,$B48,Database!$Y:$Y,$B48,Database!$G:$G,"&lt;="&amp;$B$2)</f>
        <v>4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3">
        <f>SUMIF(Database!$H:$H,$B48,Database!T:T)+SUMIF(Database!I:I,$B48,Database!U:U)</f>
        <v>11</v>
      </c>
      <c r="H48" s="43">
        <f>SUMIF(Database!$H:$H,$B48,Database!U:U)+SUMIF(Database!I:I,$B48,Database!T:T)</f>
        <v>5</v>
      </c>
      <c r="I48" s="44">
        <f t="shared" si="0"/>
        <v>6</v>
      </c>
      <c r="J48" s="40">
        <f t="shared" ca="1" si="1"/>
        <v>13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432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433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434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433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435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433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436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436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437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433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438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434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439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433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434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440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432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433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440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441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442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434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433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443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441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441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433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434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433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433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433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433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432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432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433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435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442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432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441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436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444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445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440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444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441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446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447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438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433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440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441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434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433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436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435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443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448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433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443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436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449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441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450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449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433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441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447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434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451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441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438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452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431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435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431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440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431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453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431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434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431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434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431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453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431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441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431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433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431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440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431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433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431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432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431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434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431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433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431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438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431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437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431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438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431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433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431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448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431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440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431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438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431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454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431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431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431</v>
      </c>
      <c r="W95" s="20" t="s">
        <v>431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431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431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431</v>
      </c>
      <c r="W96" s="20" t="s">
        <v>431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431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431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431</v>
      </c>
      <c r="W97" s="20" t="s">
        <v>431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431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431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431</v>
      </c>
      <c r="W98" s="20" t="s">
        <v>431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431</v>
      </c>
      <c r="J99" s="21" t="s">
        <v>56</v>
      </c>
      <c r="K99" s="21" t="s">
        <v>166</v>
      </c>
      <c r="L99" s="21" t="s">
        <v>455</v>
      </c>
      <c r="M99" s="21" t="s">
        <v>456</v>
      </c>
      <c r="N99" s="27">
        <f t="shared" si="4"/>
        <v>10</v>
      </c>
      <c r="O99" s="27">
        <f t="shared" si="5"/>
        <v>10</v>
      </c>
      <c r="P99" s="27" t="s">
        <v>431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431</v>
      </c>
      <c r="W99" s="20" t="s">
        <v>431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431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431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431</v>
      </c>
      <c r="W100" s="20" t="s">
        <v>431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431</v>
      </c>
      <c r="J101" s="21" t="s">
        <v>455</v>
      </c>
      <c r="K101" s="21" t="s">
        <v>456</v>
      </c>
      <c r="L101" s="21" t="s">
        <v>455</v>
      </c>
      <c r="M101" s="21" t="s">
        <v>456</v>
      </c>
      <c r="N101" s="27">
        <f t="shared" si="4"/>
        <v>10</v>
      </c>
      <c r="O101" s="27">
        <f t="shared" si="5"/>
        <v>10</v>
      </c>
      <c r="P101" s="27" t="s">
        <v>431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431</v>
      </c>
      <c r="W101" s="20" t="s">
        <v>431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431</v>
      </c>
      <c r="J102" s="21" t="s">
        <v>455</v>
      </c>
      <c r="K102" s="21" t="s">
        <v>456</v>
      </c>
      <c r="L102" s="21" t="s">
        <v>455</v>
      </c>
      <c r="M102" s="21" t="s">
        <v>456</v>
      </c>
      <c r="N102" s="27">
        <f t="shared" si="4"/>
        <v>10</v>
      </c>
      <c r="O102" s="27">
        <f t="shared" si="5"/>
        <v>10</v>
      </c>
      <c r="P102" s="27" t="s">
        <v>431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431</v>
      </c>
      <c r="W102" s="20" t="s">
        <v>431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431</v>
      </c>
      <c r="J103" s="21" t="s">
        <v>455</v>
      </c>
      <c r="K103" s="21" t="s">
        <v>456</v>
      </c>
      <c r="L103" s="21" t="s">
        <v>455</v>
      </c>
      <c r="M103" s="21" t="s">
        <v>456</v>
      </c>
      <c r="N103" s="27">
        <f t="shared" si="4"/>
        <v>10</v>
      </c>
      <c r="O103" s="27">
        <f t="shared" si="5"/>
        <v>10</v>
      </c>
      <c r="P103" s="27" t="s">
        <v>431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431</v>
      </c>
      <c r="W103" s="20" t="s">
        <v>431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431</v>
      </c>
      <c r="J104" s="21" t="s">
        <v>455</v>
      </c>
      <c r="K104" s="21" t="s">
        <v>456</v>
      </c>
      <c r="L104" s="21" t="s">
        <v>455</v>
      </c>
      <c r="M104" s="21" t="s">
        <v>456</v>
      </c>
      <c r="N104" s="27">
        <f t="shared" si="4"/>
        <v>10</v>
      </c>
      <c r="O104" s="27">
        <f t="shared" si="5"/>
        <v>10</v>
      </c>
      <c r="P104" s="27" t="s">
        <v>431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431</v>
      </c>
      <c r="W104" s="20" t="s">
        <v>431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431</v>
      </c>
      <c r="J105" s="21" t="s">
        <v>455</v>
      </c>
      <c r="K105" s="21" t="s">
        <v>456</v>
      </c>
      <c r="L105" s="21" t="s">
        <v>455</v>
      </c>
      <c r="M105" s="21" t="s">
        <v>456</v>
      </c>
      <c r="N105" s="27">
        <f t="shared" si="4"/>
        <v>10</v>
      </c>
      <c r="O105" s="27">
        <f t="shared" si="5"/>
        <v>10</v>
      </c>
      <c r="P105" s="27" t="s">
        <v>431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431</v>
      </c>
      <c r="W105" s="20" t="s">
        <v>431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4"/>
  <sheetViews>
    <sheetView tabSelected="1" workbookViewId="0">
      <selection activeCell="A10" sqref="A10:XFD10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418</v>
      </c>
      <c r="B1" s="1" t="s">
        <v>152</v>
      </c>
      <c r="C1" s="1" t="s">
        <v>153</v>
      </c>
      <c r="D1" s="1" t="s">
        <v>422</v>
      </c>
    </row>
    <row r="2" spans="1:4" x14ac:dyDescent="0.35">
      <c r="A2" s="70" t="s">
        <v>427</v>
      </c>
      <c r="B2" s="21">
        <f>_xlfn.XLOOKUP(MAX(Setup_MPP!$Q2:$Q27),Setup_MPP!$Q2:$Q27,Setup_MPP!$A2:$A27)</f>
        <v>7</v>
      </c>
      <c r="C2" s="21" t="str">
        <f>_xlfn.XLOOKUP(MAX(Setup_MPP!$Q2:$Q27),Setup_MPP!$Q2:$Q27,Setup_MPP!$C2:$C27)</f>
        <v>__Vince__</v>
      </c>
      <c r="D2" s="21">
        <f>MAX(Setup_MPP!Q2:Q27)</f>
        <v>22</v>
      </c>
    </row>
    <row r="3" spans="1:4" x14ac:dyDescent="0.35">
      <c r="A3" s="70" t="s">
        <v>464</v>
      </c>
      <c r="B3" s="21">
        <f>_xlfn.XLOOKUP(MAX(Setup_MPP!$Q:$Q),Setup_MPP!$Q:$Q,Setup_MPP!$A:$A)</f>
        <v>27</v>
      </c>
      <c r="C3" s="21" t="str">
        <f>_xlfn.XLOOKUP(MAX(Setup_MPP!$Q:$Q),Setup_MPP!$Q:$Q,Setup_MPP!$C:$C)</f>
        <v>maryemkappa</v>
      </c>
      <c r="D3" s="21">
        <v>24</v>
      </c>
    </row>
    <row r="4" spans="1:4" x14ac:dyDescent="0.35">
      <c r="A4" s="70" t="s">
        <v>463</v>
      </c>
      <c r="B4" s="21">
        <f ca="1">_xlfn.XLOOKUP(MAX(Pronostics!$AF:$AF),Pronostics!$AF:$AF,Pronostics!$B:$B)</f>
        <v>11</v>
      </c>
      <c r="C4" s="21" t="str">
        <f ca="1">_xlfn.XLOOKUP(MAX(Pronostics!$AF:$AF),Pronostics!$AF:$AF,Pronostics!$D:$D)</f>
        <v>Kinsley91</v>
      </c>
      <c r="D4" s="21">
        <f ca="1">MAX(Pronostics!$AF:$AF)</f>
        <v>346</v>
      </c>
    </row>
    <row r="5" spans="1:4" x14ac:dyDescent="0.35">
      <c r="A5" s="70" t="s">
        <v>423</v>
      </c>
      <c r="B5" s="21" cm="1">
        <f t="array" aca="1" ref="B5" ca="1">_xlfn.XLOOKUP(
    MAX(_xlfn._xlws.FILTER(Pronostics!$AF:$AF,Pronostics!$S:$S&lt;&gt;1)),
    Pronostics!$AF:$AF,
    Pronostics!$B:$B
)</f>
        <v>12</v>
      </c>
      <c r="C5" s="21" t="str" cm="1">
        <f t="array" aca="1" ref="C5" ca="1">_xlfn.XLOOKUP(
    MAX(_xlfn._xlws.FILTER(Pronostics!$AF:$AF,Pronostics!$S:$S&lt;&gt;1)),
    Pronostics!$AF:$AF,
    Pronostics!$D:$D
)</f>
        <v>Jaouad1</v>
      </c>
      <c r="D5" s="21" cm="1">
        <f t="array" aca="1" ref="D5" ca="1">MAX(_xlfn._xlws.FILTER(Pronostics!$AF:$AF,Pronostics!$S:$S&lt;&gt;1))</f>
        <v>216</v>
      </c>
    </row>
    <row r="6" spans="1:4" x14ac:dyDescent="0.35">
      <c r="A6" s="70" t="s">
        <v>462</v>
      </c>
      <c r="B6" s="21">
        <f>IF(IFERROR(SEARCH(", ",C6),FALSE),0,_xlfn.XLOOKUP(MAX(Setup_MPP!$N:$N),Setup_MPP!$N:$N,Setup_MPP!$A:$A))</f>
        <v>0</v>
      </c>
      <c r="C6" s="21" t="str" cm="1">
        <f t="array" ref="C6">_xlfn.TEXTJOIN(", ",TRUE,_xlfn._xlws.FILTER(Setup_MPP!$C:$C,Setup_MPP!$N:$N=MAX(Setup_MPP!$N:$N)))</f>
        <v>leaelaz, Julay</v>
      </c>
      <c r="D6" s="21">
        <f>MAX(Setup_MPP!$N:$N)</f>
        <v>63</v>
      </c>
    </row>
    <row r="7" spans="1:4" x14ac:dyDescent="0.35">
      <c r="A7" s="70" t="s">
        <v>461</v>
      </c>
      <c r="B7" s="21">
        <f ca="1">IF(IFERROR(SEARCH(", ",C7),FALSE),0,_xlfn.XLOOKUP(MAX(Setup_MPP!$O:$O),Setup_MPP!$O:$O,Setup_MPP!$A:$A))</f>
        <v>1</v>
      </c>
      <c r="C7" s="21" t="str" cm="1">
        <f t="array" aca="1" ref="C7" ca="1">_xlfn.TEXTJOIN(", ",TRUE,_xlfn._xlws.FILTER(Setup_MPP!$C:$C,Setup_MPP!$O:$O=MAX(Setup_MPP!$O:$O)))</f>
        <v>_Nicolas_LM_</v>
      </c>
      <c r="D7" s="21">
        <f ca="1">MAX(Setup_MPP!$O:$O)</f>
        <v>15</v>
      </c>
    </row>
    <row r="8" spans="1:4" x14ac:dyDescent="0.35">
      <c r="A8" s="21" t="s">
        <v>465</v>
      </c>
      <c r="B8" s="21">
        <f ca="1">_xlfn.XLOOKUP(1,Setup_MPP!$U$2:$U$29,Setup_MPP!$A$2:$A$29)</f>
        <v>27</v>
      </c>
      <c r="C8" s="21" t="str">
        <f ca="1">_xlfn.XLOOKUP(1,Setup_MPP!$U$2:$U$29,Setup_MPP!$C$2:$C$29)</f>
        <v>maryemkappa</v>
      </c>
      <c r="D8" s="72">
        <f ca="1">ROUND(MAX(Setup_MPP!$T:$T),1)</f>
        <v>52.7</v>
      </c>
    </row>
    <row r="9" spans="1:4" x14ac:dyDescent="0.35">
      <c r="A9" s="21" t="s">
        <v>467</v>
      </c>
      <c r="B9" s="21" t="s">
        <v>424</v>
      </c>
      <c r="C9" s="21" t="str">
        <f>TEXT(COUNTA(Pronostics!$R$29:$R$2836)-COUNTIF(Pronostics!$R$29:$R$2836,""),"0")&amp;" "&amp;"pronos"</f>
        <v>2565 pronos</v>
      </c>
      <c r="D9" s="21">
        <f ca="1">ROUND(AVERAGE(Setup_MPP!$P$2:$P$28),0)</f>
        <v>3525</v>
      </c>
    </row>
    <row r="10" spans="1:4" x14ac:dyDescent="0.35">
      <c r="A10" s="21" t="s">
        <v>468</v>
      </c>
      <c r="B10" s="21">
        <f ca="1">_xlfn.XLOOKUP(MAX(Setup_MPP!$P:$P),Setup_MPP!$P:$P,Setup_MPP!$A:$A)</f>
        <v>2</v>
      </c>
      <c r="C10" s="21" t="str">
        <f ca="1">_xlfn.XLOOKUP(MAX(Setup_MPP!$P:$P),Setup_MPP!$P:$P,Setup_MPP!$C:$C)</f>
        <v>leaelaz</v>
      </c>
      <c r="D10" s="21">
        <f ca="1">ROUND(VLOOKUP(B10,Setup_MPP!A:U,19,FALSE),1)</f>
        <v>43.2</v>
      </c>
    </row>
    <row r="11" spans="1:4" x14ac:dyDescent="0.35">
      <c r="A11" s="21" t="s">
        <v>469</v>
      </c>
      <c r="B11" s="21">
        <f ca="1">_xlfn.XLOOKUP(MAX(Setup_MPP!$V$2:$V$29),Setup_MPP!$V$2:$V$29,Setup_MPP!$A$2:$A$29)</f>
        <v>5</v>
      </c>
      <c r="C11" s="21" t="str">
        <f ca="1">_xlfn.XLOOKUP(MAX(Setup_MPP!$V$2:$V$29),Setup_MPP!$V$2:$V$29,Setup_MPP!$C$2:$C$29)</f>
        <v>_Jujul</v>
      </c>
      <c r="D11" s="72">
        <f ca="1">ROUND(MAX(Setup_MPP!$V:$V),1)</f>
        <v>82.1</v>
      </c>
    </row>
    <row r="12" spans="1:4" x14ac:dyDescent="0.35">
      <c r="A12" s="21" t="s">
        <v>466</v>
      </c>
      <c r="B12" s="21" t="s">
        <v>424</v>
      </c>
      <c r="C12" s="21" t="str">
        <f>TEXT(SUM(Setup_MPP!Y:Y),"0")&amp;" / "&amp;TEXT(SUM(Setup_MPP!W:W),"0")</f>
        <v>5 / 19</v>
      </c>
      <c r="D12" s="21" t="str">
        <f>TEXT(ROUND(100 * SUM(Setup_MPP!Y:Y) / SUM(Setup_MPP!W:W), 1),"0")&amp;"%"</f>
        <v>26%</v>
      </c>
    </row>
    <row r="13" spans="1:4" x14ac:dyDescent="0.35">
      <c r="A13" s="21" t="s">
        <v>460</v>
      </c>
      <c r="B13" s="21">
        <f ca="1">_xlfn.XLOOKUP(MAX(Setup_MPP!$Z$2:$Z$29),Setup_MPP!$Z$2:$Z$29,Setup_MPP!$A$2:$A$29)</f>
        <v>17</v>
      </c>
      <c r="C13" s="21" t="str">
        <f ca="1">_xlfn.XLOOKUP(MAX(Setup_MPP!$Z$2:$Z$29),Setup_MPP!$Z$2:$Z$29,Setup_MPP!$C$2:$C$29)</f>
        <v>Julien_cri</v>
      </c>
      <c r="D13" s="21">
        <f ca="1">MAX(Setup_MPP!Z:Z)</f>
        <v>14</v>
      </c>
    </row>
    <row r="14" spans="1:4" x14ac:dyDescent="0.35">
      <c r="A14" s="21" t="s">
        <v>470</v>
      </c>
      <c r="B14" s="21">
        <f ca="1">_xlfn.XLOOKUP(MAX(Setup_MPP!$AA$2:$AA$29),Setup_MPP!$AA$2:$AA$29,Setup_MPP!$A$2:$A$29)</f>
        <v>5</v>
      </c>
      <c r="C14" s="21" t="str">
        <f ca="1">_xlfn.XLOOKUP(MAX(Setup_MPP!$AA$2:$AA$29),Setup_MPP!$AA$2:$AA$29,Setup_MPP!$C$2:$C$29)</f>
        <v>_Jujul</v>
      </c>
      <c r="D14" s="21">
        <f ca="1">MAX(Setup_MPP!AA:AA)</f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K2890"/>
  <sheetViews>
    <sheetView zoomScale="60" zoomScaleNormal="60" workbookViewId="0">
      <pane xSplit="4" ySplit="1" topLeftCell="U180" activePane="bottomRight" state="frozen"/>
      <selection pane="topRight" activeCell="E1" sqref="E1"/>
      <selection pane="bottomLeft" activeCell="A2" sqref="A2"/>
      <selection pane="bottomRight" activeCell="AK56" sqref="AK56:AK2836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6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459</v>
      </c>
    </row>
    <row r="2" spans="1:36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6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6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6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6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6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6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6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6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6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6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6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6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6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6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7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7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7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7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7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7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7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7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7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7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7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7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7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</row>
    <row r="30" spans="1:37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</row>
    <row r="31" spans="1:37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</row>
    <row r="32" spans="1:37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</row>
    <row r="33" spans="1:37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</row>
    <row r="34" spans="1:37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</row>
    <row r="35" spans="1:37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</row>
    <row r="36" spans="1:37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</row>
    <row r="37" spans="1:37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</row>
    <row r="38" spans="1:37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</row>
    <row r="39" spans="1:37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</row>
    <row r="40" spans="1:37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</row>
    <row r="41" spans="1:37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</row>
    <row r="42" spans="1:37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</row>
    <row r="43" spans="1:37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</row>
    <row r="44" spans="1:37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</row>
    <row r="45" spans="1:37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</row>
    <row r="46" spans="1:37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</row>
    <row r="47" spans="1:37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</row>
    <row r="48" spans="1:37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</row>
    <row r="49" spans="1:37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</row>
    <row r="50" spans="1:37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</row>
    <row r="51" spans="1:37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</row>
    <row r="52" spans="1:37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</row>
    <row r="53" spans="1:37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</row>
    <row r="54" spans="1:37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</row>
    <row r="55" spans="1:37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1</v>
      </c>
    </row>
    <row r="56" spans="1:37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</row>
    <row r="57" spans="1:37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</row>
    <row r="58" spans="1:37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</row>
    <row r="59" spans="1:37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</row>
    <row r="60" spans="1:37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</row>
    <row r="61" spans="1:37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</row>
    <row r="62" spans="1:37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</row>
    <row r="63" spans="1:37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</row>
    <row r="64" spans="1:37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</row>
    <row r="65" spans="1:37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</row>
    <row r="66" spans="1:37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</row>
    <row r="67" spans="1:37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</row>
    <row r="68" spans="1:37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</row>
    <row r="69" spans="1:37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</row>
    <row r="70" spans="1:37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</row>
    <row r="71" spans="1:37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</row>
    <row r="72" spans="1:37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</row>
    <row r="73" spans="1:37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</row>
    <row r="74" spans="1:37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</row>
    <row r="75" spans="1:37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</row>
    <row r="76" spans="1:37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</row>
    <row r="77" spans="1:37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</row>
    <row r="78" spans="1:37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</row>
    <row r="79" spans="1:37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</row>
    <row r="80" spans="1:37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</row>
    <row r="81" spans="1:37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</row>
    <row r="82" spans="1:37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10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1</v>
      </c>
    </row>
    <row r="83" spans="1:37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</row>
    <row r="84" spans="1:37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</row>
    <row r="85" spans="1:37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</row>
    <row r="86" spans="1:37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</row>
    <row r="87" spans="1:37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</row>
    <row r="88" spans="1:37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</row>
    <row r="89" spans="1:37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</row>
    <row r="90" spans="1:37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</row>
    <row r="91" spans="1:37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</row>
    <row r="92" spans="1:37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</row>
    <row r="93" spans="1:37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</row>
    <row r="94" spans="1:37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</row>
    <row r="95" spans="1:37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</row>
    <row r="96" spans="1:37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</row>
    <row r="97" spans="1:37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</row>
    <row r="98" spans="1:37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</row>
    <row r="99" spans="1:37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</row>
    <row r="100" spans="1:37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</row>
    <row r="101" spans="1:37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</row>
    <row r="102" spans="1:37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</row>
    <row r="103" spans="1:37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</row>
    <row r="104" spans="1:37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</row>
    <row r="105" spans="1:37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</row>
    <row r="106" spans="1:37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</row>
    <row r="107" spans="1:37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</row>
    <row r="108" spans="1:37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</row>
    <row r="109" spans="1:37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10"/>
        <v>1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1</v>
      </c>
    </row>
    <row r="110" spans="1:37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</row>
    <row r="111" spans="1:37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</row>
    <row r="112" spans="1:37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</row>
    <row r="113" spans="1:37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</row>
    <row r="114" spans="1:37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</row>
    <row r="115" spans="1:37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</row>
    <row r="116" spans="1:37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</row>
    <row r="117" spans="1:37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</row>
    <row r="118" spans="1:37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</row>
    <row r="119" spans="1:37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</row>
    <row r="120" spans="1:37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</row>
    <row r="121" spans="1:37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</row>
    <row r="122" spans="1:37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</row>
    <row r="123" spans="1:37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</row>
    <row r="124" spans="1:37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</row>
    <row r="125" spans="1:37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</row>
    <row r="126" spans="1:37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</row>
    <row r="127" spans="1:37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</row>
    <row r="128" spans="1:37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</row>
    <row r="129" spans="1:37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</row>
    <row r="130" spans="1:37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</row>
    <row r="131" spans="1:37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</row>
    <row r="132" spans="1:37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</row>
    <row r="133" spans="1:37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</row>
    <row r="134" spans="1:37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</row>
    <row r="135" spans="1:37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</row>
    <row r="136" spans="1:37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8"/>
        <v>1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1</v>
      </c>
    </row>
    <row r="137" spans="1:37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</row>
    <row r="138" spans="1:37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</row>
    <row r="139" spans="1:37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</row>
    <row r="140" spans="1:37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</row>
    <row r="141" spans="1:37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</row>
    <row r="142" spans="1:37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</row>
    <row r="143" spans="1:37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</row>
    <row r="144" spans="1:37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</row>
    <row r="145" spans="1:37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</row>
    <row r="146" spans="1:37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</row>
    <row r="147" spans="1:37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</row>
    <row r="148" spans="1:37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</row>
    <row r="149" spans="1:37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</row>
    <row r="150" spans="1:37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</row>
    <row r="151" spans="1:37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</row>
    <row r="152" spans="1:37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</row>
    <row r="153" spans="1:37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</row>
    <row r="154" spans="1:37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</row>
    <row r="155" spans="1:37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</row>
    <row r="156" spans="1:37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</row>
    <row r="157" spans="1:37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</row>
    <row r="158" spans="1:37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</row>
    <row r="159" spans="1:37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</row>
    <row r="160" spans="1:37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</row>
    <row r="161" spans="1:37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</row>
    <row r="162" spans="1:37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</row>
    <row r="163" spans="1:37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8"/>
        <v>1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1</v>
      </c>
    </row>
    <row r="164" spans="1:37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</row>
    <row r="165" spans="1:37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</row>
    <row r="166" spans="1:37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</row>
    <row r="167" spans="1:37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</row>
    <row r="168" spans="1:37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</row>
    <row r="169" spans="1:37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</row>
    <row r="170" spans="1:37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</row>
    <row r="171" spans="1:37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</row>
    <row r="172" spans="1:37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</row>
    <row r="173" spans="1:37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</row>
    <row r="174" spans="1:37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</row>
    <row r="175" spans="1:37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</row>
    <row r="176" spans="1:37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</row>
    <row r="177" spans="1:37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</row>
    <row r="178" spans="1:37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</row>
    <row r="179" spans="1:37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</row>
    <row r="180" spans="1:37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</row>
    <row r="181" spans="1:37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</row>
    <row r="182" spans="1:37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</row>
    <row r="183" spans="1:37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</row>
    <row r="184" spans="1:37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</row>
    <row r="185" spans="1:37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</row>
    <row r="186" spans="1:37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</row>
    <row r="187" spans="1:37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</row>
    <row r="188" spans="1:37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</row>
    <row r="189" spans="1:37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</row>
    <row r="190" spans="1:37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8"/>
        <v>1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1</v>
      </c>
    </row>
    <row r="191" spans="1:37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</row>
    <row r="192" spans="1:37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</row>
    <row r="193" spans="1:37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</row>
    <row r="194" spans="1:37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</row>
    <row r="195" spans="1:37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</row>
    <row r="196" spans="1:37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</row>
    <row r="197" spans="1:37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</row>
    <row r="198" spans="1:37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</row>
    <row r="199" spans="1:37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</row>
    <row r="200" spans="1:37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</row>
    <row r="201" spans="1:37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</row>
    <row r="202" spans="1:37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</row>
    <row r="203" spans="1:37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</row>
    <row r="204" spans="1:37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</row>
    <row r="205" spans="1:37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</row>
    <row r="206" spans="1:37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</row>
    <row r="207" spans="1:37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</row>
    <row r="208" spans="1:37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</row>
    <row r="209" spans="1:37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</row>
    <row r="210" spans="1:37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</row>
    <row r="211" spans="1:37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</row>
    <row r="212" spans="1:37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</row>
    <row r="213" spans="1:37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</row>
    <row r="214" spans="1:37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</row>
    <row r="215" spans="1:37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</row>
    <row r="216" spans="1:37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</row>
    <row r="217" spans="1:37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26"/>
        <v>1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1</v>
      </c>
    </row>
    <row r="218" spans="1:37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</row>
    <row r="219" spans="1:37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</row>
    <row r="220" spans="1:37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</row>
    <row r="221" spans="1:37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</row>
    <row r="222" spans="1:37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</row>
    <row r="223" spans="1:37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</row>
    <row r="224" spans="1:37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</row>
    <row r="225" spans="1:37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</row>
    <row r="226" spans="1:37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</row>
    <row r="227" spans="1:37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</row>
    <row r="228" spans="1:37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</row>
    <row r="229" spans="1:37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</row>
    <row r="230" spans="1:37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</row>
    <row r="231" spans="1:37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</row>
    <row r="232" spans="1:37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</row>
    <row r="233" spans="1:37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</row>
    <row r="234" spans="1:37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</row>
    <row r="235" spans="1:37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</row>
    <row r="236" spans="1:37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</row>
    <row r="237" spans="1:37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</row>
    <row r="238" spans="1:37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</row>
    <row r="239" spans="1:37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</row>
    <row r="240" spans="1:37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</row>
    <row r="241" spans="1:37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</row>
    <row r="242" spans="1:37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</row>
    <row r="243" spans="1:37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</row>
    <row r="244" spans="1:37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26"/>
        <v>1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1</v>
      </c>
    </row>
    <row r="245" spans="1:37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</row>
    <row r="246" spans="1:37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</row>
    <row r="247" spans="1:37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</row>
    <row r="248" spans="1:37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</row>
    <row r="249" spans="1:37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</row>
    <row r="250" spans="1:37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</row>
    <row r="251" spans="1:37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</row>
    <row r="252" spans="1:37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</row>
    <row r="253" spans="1:37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</row>
    <row r="254" spans="1:37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</row>
    <row r="255" spans="1:37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</row>
    <row r="256" spans="1:37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</row>
    <row r="257" spans="1:37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</row>
    <row r="258" spans="1:37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</row>
    <row r="259" spans="1:37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</row>
    <row r="260" spans="1:37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</row>
    <row r="261" spans="1:37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</row>
    <row r="262" spans="1:37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</row>
    <row r="263" spans="1:37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</row>
    <row r="264" spans="1:37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</row>
    <row r="265" spans="1:37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</row>
    <row r="266" spans="1:37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</row>
    <row r="267" spans="1:37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</row>
    <row r="268" spans="1:37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</row>
    <row r="269" spans="1:37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</row>
    <row r="270" spans="1:37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</row>
    <row r="271" spans="1:37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34"/>
        <v>1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1</v>
      </c>
    </row>
    <row r="272" spans="1:37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</row>
    <row r="273" spans="1:37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</row>
    <row r="274" spans="1:37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</row>
    <row r="275" spans="1:37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</row>
    <row r="276" spans="1:37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</row>
    <row r="277" spans="1:37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</row>
    <row r="278" spans="1:37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</row>
    <row r="279" spans="1:37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</row>
    <row r="280" spans="1:37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</row>
    <row r="281" spans="1:37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</row>
    <row r="282" spans="1:37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</row>
    <row r="283" spans="1:37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</row>
    <row r="284" spans="1:37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</row>
    <row r="285" spans="1:37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</row>
    <row r="286" spans="1:37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</row>
    <row r="287" spans="1:37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</row>
    <row r="288" spans="1:37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</row>
    <row r="289" spans="1:37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</row>
    <row r="290" spans="1:37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</row>
    <row r="291" spans="1:37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</row>
    <row r="292" spans="1:37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</row>
    <row r="293" spans="1:37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</row>
    <row r="294" spans="1:37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</row>
    <row r="295" spans="1:37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</row>
    <row r="296" spans="1:37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</row>
    <row r="297" spans="1:37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</row>
    <row r="298" spans="1:37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34"/>
        <v>1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1</v>
      </c>
    </row>
    <row r="299" spans="1:37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</row>
    <row r="300" spans="1:37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</row>
    <row r="301" spans="1:37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</row>
    <row r="302" spans="1:37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</row>
    <row r="303" spans="1:37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</row>
    <row r="304" spans="1:37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</row>
    <row r="305" spans="1:37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</row>
    <row r="306" spans="1:37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</row>
    <row r="307" spans="1:37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</row>
    <row r="308" spans="1:37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</row>
    <row r="309" spans="1:37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</row>
    <row r="310" spans="1:37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</row>
    <row r="311" spans="1:37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</row>
    <row r="312" spans="1:37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</row>
    <row r="313" spans="1:37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</row>
    <row r="314" spans="1:37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</row>
    <row r="315" spans="1:37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</row>
    <row r="316" spans="1:37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</row>
    <row r="317" spans="1:37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</row>
    <row r="318" spans="1:37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</row>
    <row r="319" spans="1:37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</row>
    <row r="320" spans="1:37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</row>
    <row r="321" spans="1:37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</row>
    <row r="322" spans="1:37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</row>
    <row r="323" spans="1:37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</row>
    <row r="324" spans="1:37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</row>
    <row r="325" spans="1:37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42"/>
        <v>1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1</v>
      </c>
    </row>
    <row r="326" spans="1:37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</row>
    <row r="327" spans="1:37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</row>
    <row r="328" spans="1:37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</row>
    <row r="329" spans="1:37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</row>
    <row r="330" spans="1:37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</row>
    <row r="331" spans="1:37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</row>
    <row r="332" spans="1:37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</row>
    <row r="333" spans="1:37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</row>
    <row r="334" spans="1:37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</row>
    <row r="335" spans="1:37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</row>
    <row r="336" spans="1:37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</row>
    <row r="337" spans="1:37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</row>
    <row r="338" spans="1:37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</row>
    <row r="339" spans="1:37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</row>
    <row r="340" spans="1:37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</row>
    <row r="341" spans="1:37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</row>
    <row r="342" spans="1:37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</row>
    <row r="343" spans="1:37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</row>
    <row r="344" spans="1:37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</row>
    <row r="345" spans="1:37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</row>
    <row r="346" spans="1:37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</row>
    <row r="347" spans="1:37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</row>
    <row r="348" spans="1:37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</row>
    <row r="349" spans="1:37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</row>
    <row r="350" spans="1:37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</row>
    <row r="351" spans="1:37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</row>
    <row r="352" spans="1:37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42"/>
        <v>1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1</v>
      </c>
    </row>
    <row r="353" spans="1:37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</row>
    <row r="354" spans="1:37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</row>
    <row r="355" spans="1:37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</row>
    <row r="356" spans="1:37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</row>
    <row r="357" spans="1:37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</row>
    <row r="358" spans="1:37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</row>
    <row r="359" spans="1:37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</row>
    <row r="360" spans="1:37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</row>
    <row r="361" spans="1:37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</row>
    <row r="362" spans="1:37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</row>
    <row r="363" spans="1:37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</row>
    <row r="364" spans="1:37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</row>
    <row r="365" spans="1:37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</row>
    <row r="366" spans="1:37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</row>
    <row r="367" spans="1:37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</row>
    <row r="368" spans="1:37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</row>
    <row r="369" spans="1:37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</row>
    <row r="370" spans="1:37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</row>
    <row r="371" spans="1:37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</row>
    <row r="372" spans="1:37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</row>
    <row r="373" spans="1:37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</row>
    <row r="374" spans="1:37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</row>
    <row r="375" spans="1:37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</row>
    <row r="376" spans="1:37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</row>
    <row r="377" spans="1:37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</row>
    <row r="378" spans="1:37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</row>
    <row r="379" spans="1:37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42"/>
        <v>1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1</v>
      </c>
    </row>
    <row r="380" spans="1:37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</row>
    <row r="381" spans="1:37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</row>
    <row r="382" spans="1:37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</row>
    <row r="383" spans="1:37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</row>
    <row r="384" spans="1:37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</row>
    <row r="385" spans="1:37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</row>
    <row r="386" spans="1:37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</row>
    <row r="387" spans="1:37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</row>
    <row r="388" spans="1:37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</row>
    <row r="389" spans="1:37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</row>
    <row r="390" spans="1:37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</row>
    <row r="391" spans="1:37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</row>
    <row r="392" spans="1:37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</row>
    <row r="393" spans="1:37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</row>
    <row r="394" spans="1:37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</row>
    <row r="395" spans="1:37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</row>
    <row r="396" spans="1:37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</row>
    <row r="397" spans="1:37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</row>
    <row r="398" spans="1:37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</row>
    <row r="399" spans="1:37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</row>
    <row r="400" spans="1:37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</row>
    <row r="401" spans="1:37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</row>
    <row r="402" spans="1:37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</row>
    <row r="403" spans="1:37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</row>
    <row r="404" spans="1:37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</row>
    <row r="405" spans="1:37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</row>
    <row r="406" spans="1:37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50"/>
        <v>1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1</v>
      </c>
    </row>
    <row r="407" spans="1:37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</row>
    <row r="408" spans="1:37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</row>
    <row r="409" spans="1:37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</row>
    <row r="410" spans="1:37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</row>
    <row r="411" spans="1:37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</row>
    <row r="412" spans="1:37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</row>
    <row r="413" spans="1:37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</row>
    <row r="414" spans="1:37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</row>
    <row r="415" spans="1:37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</row>
    <row r="416" spans="1:37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</row>
    <row r="417" spans="1:37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</row>
    <row r="418" spans="1:37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</row>
    <row r="419" spans="1:37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</row>
    <row r="420" spans="1:37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</row>
    <row r="421" spans="1:37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</row>
    <row r="422" spans="1:37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</row>
    <row r="423" spans="1:37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</row>
    <row r="424" spans="1:37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</row>
    <row r="425" spans="1:37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</row>
    <row r="426" spans="1:37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</row>
    <row r="427" spans="1:37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</row>
    <row r="428" spans="1:37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</row>
    <row r="429" spans="1:37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</row>
    <row r="430" spans="1:37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</row>
    <row r="431" spans="1:37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</row>
    <row r="432" spans="1:37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</row>
    <row r="433" spans="1:37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50"/>
        <v>1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1</v>
      </c>
    </row>
    <row r="434" spans="1:37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</row>
    <row r="435" spans="1:37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</row>
    <row r="436" spans="1:37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</row>
    <row r="437" spans="1:37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</row>
    <row r="438" spans="1:37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</row>
    <row r="439" spans="1:37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</row>
    <row r="440" spans="1:37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</row>
    <row r="441" spans="1:37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</row>
    <row r="442" spans="1:37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</row>
    <row r="443" spans="1:37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</row>
    <row r="444" spans="1:37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</row>
    <row r="445" spans="1:37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</row>
    <row r="446" spans="1:37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</row>
    <row r="447" spans="1:37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</row>
    <row r="448" spans="1:37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</row>
    <row r="449" spans="1:37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</row>
    <row r="450" spans="1:37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</row>
    <row r="451" spans="1:37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</row>
    <row r="452" spans="1:37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</row>
    <row r="453" spans="1:37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</row>
    <row r="454" spans="1:37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</row>
    <row r="455" spans="1:37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</row>
    <row r="456" spans="1:37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</row>
    <row r="457" spans="1:37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</row>
    <row r="458" spans="1:37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</row>
    <row r="459" spans="1:37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</row>
    <row r="460" spans="1:37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58"/>
        <v>1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1</v>
      </c>
    </row>
    <row r="461" spans="1:37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</row>
    <row r="462" spans="1:37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</row>
    <row r="463" spans="1:37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</row>
    <row r="464" spans="1:37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</row>
    <row r="465" spans="1:37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</row>
    <row r="466" spans="1:37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</row>
    <row r="467" spans="1:37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</row>
    <row r="468" spans="1:37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</row>
    <row r="469" spans="1:37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</row>
    <row r="470" spans="1:37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</row>
    <row r="471" spans="1:37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</row>
    <row r="472" spans="1:37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</row>
    <row r="473" spans="1:37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</row>
    <row r="474" spans="1:37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</row>
    <row r="475" spans="1:37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</row>
    <row r="476" spans="1:37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</row>
    <row r="477" spans="1:37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</row>
    <row r="478" spans="1:37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</row>
    <row r="479" spans="1:37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</row>
    <row r="480" spans="1:37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</row>
    <row r="481" spans="1:37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</row>
    <row r="482" spans="1:37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</row>
    <row r="483" spans="1:37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</row>
    <row r="484" spans="1:37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</row>
    <row r="485" spans="1:37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</row>
    <row r="486" spans="1:37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</row>
    <row r="487" spans="1:37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58"/>
        <v>1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1</v>
      </c>
    </row>
    <row r="488" spans="1:37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</row>
    <row r="489" spans="1:37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</row>
    <row r="490" spans="1:37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</row>
    <row r="491" spans="1:37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</row>
    <row r="492" spans="1:37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</row>
    <row r="493" spans="1:37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</row>
    <row r="494" spans="1:37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</row>
    <row r="495" spans="1:37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</row>
    <row r="496" spans="1:37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</row>
    <row r="497" spans="1:37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</row>
    <row r="498" spans="1:37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</row>
    <row r="499" spans="1:37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</row>
    <row r="500" spans="1:37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</row>
    <row r="501" spans="1:37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</row>
    <row r="502" spans="1:37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</row>
    <row r="503" spans="1:37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</row>
    <row r="504" spans="1:37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</row>
    <row r="505" spans="1:37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</row>
    <row r="506" spans="1:37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</row>
    <row r="507" spans="1:37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</row>
    <row r="508" spans="1:37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</row>
    <row r="509" spans="1:37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</row>
    <row r="510" spans="1:37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</row>
    <row r="511" spans="1:37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</row>
    <row r="512" spans="1:37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</row>
    <row r="513" spans="1:37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</row>
    <row r="514" spans="1:37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66">IF(A514=0,0,IF(W514="À venir",0,IF(AND(ISBLANK(P514),ISBLANK(Q514)),1,0)))</f>
        <v>1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1</v>
      </c>
    </row>
    <row r="515" spans="1:37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7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66"/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</row>
    <row r="516" spans="1:37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7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6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</row>
    <row r="517" spans="1:37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7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6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</row>
    <row r="518" spans="1:37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7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6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</row>
    <row r="519" spans="1:37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7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6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</row>
    <row r="520" spans="1:37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7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6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</row>
    <row r="521" spans="1:37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7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6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</row>
    <row r="522" spans="1:37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7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6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</row>
    <row r="523" spans="1:37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7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6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</row>
    <row r="524" spans="1:37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7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6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</row>
    <row r="525" spans="1:37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7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6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</row>
    <row r="526" spans="1:37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7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6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</row>
    <row r="527" spans="1:37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7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6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</row>
    <row r="528" spans="1:37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7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6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</row>
    <row r="529" spans="1:37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7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6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</row>
    <row r="530" spans="1:37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7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6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</row>
    <row r="531" spans="1:37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7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6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</row>
    <row r="532" spans="1:37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7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6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</row>
    <row r="533" spans="1:37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7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6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</row>
    <row r="534" spans="1:37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7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6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</row>
    <row r="535" spans="1:37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7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6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</row>
    <row r="536" spans="1:37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7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6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</row>
    <row r="537" spans="1:37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7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6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</row>
    <row r="538" spans="1:37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7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6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</row>
    <row r="539" spans="1:37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7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6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</row>
    <row r="540" spans="1:37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7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6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</row>
    <row r="541" spans="1:37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7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66"/>
        <v>1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1</v>
      </c>
    </row>
    <row r="542" spans="1:37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7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6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</row>
    <row r="543" spans="1:37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7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6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</row>
    <row r="544" spans="1:37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7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6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</row>
    <row r="545" spans="1:37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7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6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</row>
    <row r="546" spans="1:37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7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6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</row>
    <row r="547" spans="1:37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7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6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</row>
    <row r="548" spans="1:37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7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6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</row>
    <row r="549" spans="1:37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7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6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</row>
    <row r="550" spans="1:37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7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6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</row>
    <row r="551" spans="1:37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7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6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</row>
    <row r="552" spans="1:37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7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6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</row>
    <row r="553" spans="1:37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7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6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</row>
    <row r="554" spans="1:37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7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6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</row>
    <row r="555" spans="1:37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7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6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</row>
    <row r="556" spans="1:37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7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6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</row>
    <row r="557" spans="1:37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7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6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</row>
    <row r="558" spans="1:37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7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6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</row>
    <row r="559" spans="1:37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7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6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</row>
    <row r="560" spans="1:37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7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6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</row>
    <row r="561" spans="1:37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7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6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</row>
    <row r="562" spans="1:37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7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6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</row>
    <row r="563" spans="1:37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7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6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</row>
    <row r="564" spans="1:37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7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6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</row>
    <row r="565" spans="1:37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7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6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</row>
    <row r="566" spans="1:37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7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6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</row>
    <row r="567" spans="1:37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7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6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</row>
    <row r="568" spans="1:37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7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66"/>
        <v>1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1</v>
      </c>
    </row>
    <row r="569" spans="1:37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7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6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</row>
    <row r="570" spans="1:37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7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6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</row>
    <row r="571" spans="1:37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7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6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</row>
    <row r="572" spans="1:37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7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6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</row>
    <row r="573" spans="1:37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7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6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</row>
    <row r="574" spans="1:37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7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6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</row>
    <row r="575" spans="1:37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7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6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</row>
    <row r="576" spans="1:37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7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6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</row>
    <row r="577" spans="1:37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7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6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</row>
    <row r="578" spans="1:37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7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</row>
    <row r="579" spans="1:37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</row>
    <row r="580" spans="1:37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</row>
    <row r="581" spans="1:37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</row>
    <row r="582" spans="1:37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</row>
    <row r="583" spans="1:37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</row>
    <row r="584" spans="1:37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</row>
    <row r="585" spans="1:37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</row>
    <row r="586" spans="1:37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</row>
    <row r="587" spans="1:37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</row>
    <row r="588" spans="1:37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</row>
    <row r="589" spans="1:37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</row>
    <row r="590" spans="1:37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</row>
    <row r="591" spans="1:37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</row>
    <row r="592" spans="1:37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</row>
    <row r="593" spans="1:37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</row>
    <row r="594" spans="1:37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</row>
    <row r="595" spans="1:37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74"/>
        <v>1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1</v>
      </c>
    </row>
    <row r="596" spans="1:37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</row>
    <row r="597" spans="1:37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</row>
    <row r="598" spans="1:37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</row>
    <row r="599" spans="1:37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</row>
    <row r="600" spans="1:37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</row>
    <row r="601" spans="1:37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</row>
    <row r="602" spans="1:37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</row>
    <row r="603" spans="1:37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</row>
    <row r="604" spans="1:37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</row>
    <row r="605" spans="1:37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</row>
    <row r="606" spans="1:37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</row>
    <row r="607" spans="1:37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</row>
    <row r="608" spans="1:37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</row>
    <row r="609" spans="1:37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</row>
    <row r="610" spans="1:37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</row>
    <row r="611" spans="1:37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</row>
    <row r="612" spans="1:37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</row>
    <row r="613" spans="1:37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</row>
    <row r="614" spans="1:37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</row>
    <row r="615" spans="1:37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</row>
    <row r="616" spans="1:37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</row>
    <row r="617" spans="1:37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</row>
    <row r="618" spans="1:37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</row>
    <row r="619" spans="1:37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</row>
    <row r="620" spans="1:37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</row>
    <row r="621" spans="1:37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</row>
    <row r="622" spans="1:37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74"/>
        <v>1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1</v>
      </c>
    </row>
    <row r="623" spans="1:37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</row>
    <row r="624" spans="1:37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</row>
    <row r="625" spans="1:37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</row>
    <row r="626" spans="1:37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</row>
    <row r="627" spans="1:37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</row>
    <row r="628" spans="1:37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</row>
    <row r="629" spans="1:37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</row>
    <row r="630" spans="1:37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</row>
    <row r="631" spans="1:37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</row>
    <row r="632" spans="1:37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</row>
    <row r="633" spans="1:37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</row>
    <row r="634" spans="1:37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</row>
    <row r="635" spans="1:37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</row>
    <row r="636" spans="1:37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</row>
    <row r="637" spans="1:37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</row>
    <row r="638" spans="1:37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</row>
    <row r="639" spans="1:37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</row>
    <row r="640" spans="1:37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</row>
    <row r="641" spans="1:37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</row>
    <row r="642" spans="1:37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</row>
    <row r="643" spans="1:37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</row>
    <row r="644" spans="1:37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</row>
    <row r="645" spans="1:37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</row>
    <row r="646" spans="1:37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</row>
    <row r="647" spans="1:37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</row>
    <row r="648" spans="1:37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</row>
    <row r="649" spans="1:37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82"/>
        <v>1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1</v>
      </c>
    </row>
    <row r="650" spans="1:37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</row>
    <row r="651" spans="1:37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</row>
    <row r="652" spans="1:37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</row>
    <row r="653" spans="1:37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</row>
    <row r="654" spans="1:37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</row>
    <row r="655" spans="1:37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</row>
    <row r="656" spans="1:37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</row>
    <row r="657" spans="1:37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</row>
    <row r="658" spans="1:37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</row>
    <row r="659" spans="1:37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</row>
    <row r="660" spans="1:37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</row>
    <row r="661" spans="1:37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</row>
    <row r="662" spans="1:37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</row>
    <row r="663" spans="1:37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</row>
    <row r="664" spans="1:37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</row>
    <row r="665" spans="1:37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</row>
    <row r="666" spans="1:37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</row>
    <row r="667" spans="1:37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</row>
    <row r="668" spans="1:37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</row>
    <row r="669" spans="1:37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</row>
    <row r="670" spans="1:37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</row>
    <row r="671" spans="1:37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</row>
    <row r="672" spans="1:37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</row>
    <row r="673" spans="1:37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</row>
    <row r="674" spans="1:37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</row>
    <row r="675" spans="1:37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</row>
    <row r="676" spans="1:37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82"/>
        <v>1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1</v>
      </c>
    </row>
    <row r="677" spans="1:37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</row>
    <row r="678" spans="1:37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</row>
    <row r="679" spans="1:37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</row>
    <row r="680" spans="1:37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</row>
    <row r="681" spans="1:37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</row>
    <row r="682" spans="1:37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</row>
    <row r="683" spans="1:37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</row>
    <row r="684" spans="1:37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</row>
    <row r="685" spans="1:37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</row>
    <row r="686" spans="1:37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</row>
    <row r="687" spans="1:37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</row>
    <row r="688" spans="1:37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</row>
    <row r="689" spans="1:37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</row>
    <row r="690" spans="1:37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</row>
    <row r="691" spans="1:37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</row>
    <row r="692" spans="1:37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</row>
    <row r="693" spans="1:37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</row>
    <row r="694" spans="1:37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</row>
    <row r="695" spans="1:37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</row>
    <row r="696" spans="1:37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</row>
    <row r="697" spans="1:37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</row>
    <row r="698" spans="1:37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</row>
    <row r="699" spans="1:37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</row>
    <row r="700" spans="1:37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</row>
    <row r="701" spans="1:37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</row>
    <row r="702" spans="1:37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</row>
    <row r="703" spans="1:37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82"/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2</v>
      </c>
    </row>
    <row r="704" spans="1:37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</row>
    <row r="705" spans="1:37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</row>
    <row r="706" spans="1:37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</row>
    <row r="707" spans="1:37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</row>
    <row r="708" spans="1:37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</row>
    <row r="709" spans="1:37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</row>
    <row r="710" spans="1:37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</row>
    <row r="711" spans="1:37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</row>
    <row r="712" spans="1:37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</row>
    <row r="713" spans="1:37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</row>
    <row r="714" spans="1:37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</row>
    <row r="715" spans="1:37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</row>
    <row r="716" spans="1:37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</row>
    <row r="717" spans="1:37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</row>
    <row r="718" spans="1:37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</row>
    <row r="719" spans="1:37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</row>
    <row r="720" spans="1:37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</row>
    <row r="721" spans="1:37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</row>
    <row r="722" spans="1:37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</row>
    <row r="723" spans="1:37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</row>
    <row r="724" spans="1:37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</row>
    <row r="725" spans="1:37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</row>
    <row r="726" spans="1:37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</row>
    <row r="727" spans="1:37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</row>
    <row r="728" spans="1:37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</row>
    <row r="729" spans="1:37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</row>
    <row r="730" spans="1:37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90"/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</row>
    <row r="731" spans="1:37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</row>
    <row r="732" spans="1:37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</row>
    <row r="733" spans="1:37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</row>
    <row r="734" spans="1:37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</row>
    <row r="735" spans="1:37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</row>
    <row r="736" spans="1:37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</row>
    <row r="737" spans="1:37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</row>
    <row r="738" spans="1:37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</row>
    <row r="739" spans="1:37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</row>
    <row r="740" spans="1:37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</row>
    <row r="741" spans="1:37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</row>
    <row r="742" spans="1:37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</row>
    <row r="743" spans="1:37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</row>
    <row r="744" spans="1:37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</row>
    <row r="745" spans="1:37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</row>
    <row r="746" spans="1:37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</row>
    <row r="747" spans="1:37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</row>
    <row r="748" spans="1:37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</row>
    <row r="749" spans="1:37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</row>
    <row r="750" spans="1:37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</row>
    <row r="751" spans="1:37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</row>
    <row r="752" spans="1:37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</row>
    <row r="753" spans="1:37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</row>
    <row r="754" spans="1:37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</row>
    <row r="755" spans="1:37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</row>
    <row r="756" spans="1:37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</row>
    <row r="757" spans="1:37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90"/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</row>
    <row r="758" spans="1:37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</row>
    <row r="759" spans="1:37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</row>
    <row r="760" spans="1:37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</row>
    <row r="761" spans="1:37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</row>
    <row r="762" spans="1:37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</row>
    <row r="763" spans="1:37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</row>
    <row r="764" spans="1:37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</row>
    <row r="765" spans="1:37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</row>
    <row r="766" spans="1:37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</row>
    <row r="767" spans="1:37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</row>
    <row r="768" spans="1:37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</row>
    <row r="769" spans="1:37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</row>
    <row r="770" spans="1:37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</row>
    <row r="771" spans="1:37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</row>
    <row r="772" spans="1:37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</row>
    <row r="773" spans="1:37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</row>
    <row r="774" spans="1:37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</row>
    <row r="775" spans="1:37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</row>
    <row r="776" spans="1:37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</row>
    <row r="777" spans="1:37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</row>
    <row r="778" spans="1:37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</row>
    <row r="779" spans="1:37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</row>
    <row r="780" spans="1:37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</row>
    <row r="781" spans="1:37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</row>
    <row r="782" spans="1:37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</row>
    <row r="783" spans="1:37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</row>
    <row r="784" spans="1:37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98"/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</row>
    <row r="785" spans="1:37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</row>
    <row r="786" spans="1:37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</row>
    <row r="787" spans="1:37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</row>
    <row r="788" spans="1:37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</row>
    <row r="789" spans="1:37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</row>
    <row r="790" spans="1:37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</row>
    <row r="791" spans="1:37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</row>
    <row r="792" spans="1:37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</row>
    <row r="793" spans="1:37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</row>
    <row r="794" spans="1:37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</row>
    <row r="795" spans="1:37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</row>
    <row r="796" spans="1:37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</row>
    <row r="797" spans="1:37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</row>
    <row r="798" spans="1:37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</row>
    <row r="799" spans="1:37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</row>
    <row r="800" spans="1:37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</row>
    <row r="801" spans="1:37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</row>
    <row r="802" spans="1:37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</row>
    <row r="803" spans="1:37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</row>
    <row r="804" spans="1:37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</row>
    <row r="805" spans="1:37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</row>
    <row r="806" spans="1:37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</row>
    <row r="807" spans="1:37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</row>
    <row r="808" spans="1:37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</row>
    <row r="809" spans="1:37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</row>
    <row r="810" spans="1:37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</row>
    <row r="811" spans="1:37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98"/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</row>
    <row r="812" spans="1:37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</row>
    <row r="813" spans="1:37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</row>
    <row r="814" spans="1:37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</row>
    <row r="815" spans="1:37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</row>
    <row r="816" spans="1:37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</row>
    <row r="817" spans="1:37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</row>
    <row r="818" spans="1:37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</row>
    <row r="819" spans="1:37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</row>
    <row r="820" spans="1:37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</row>
    <row r="821" spans="1:37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</row>
    <row r="822" spans="1:37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</row>
    <row r="823" spans="1:37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</row>
    <row r="824" spans="1:37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</row>
    <row r="825" spans="1:37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</row>
    <row r="826" spans="1:37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</row>
    <row r="827" spans="1:37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</row>
    <row r="828" spans="1:37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</row>
    <row r="829" spans="1:37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</row>
    <row r="830" spans="1:37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</row>
    <row r="831" spans="1:37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</row>
    <row r="832" spans="1:37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</row>
    <row r="833" spans="1:37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</row>
    <row r="834" spans="1:37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</row>
    <row r="835" spans="1:37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</row>
    <row r="836" spans="1:37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</row>
    <row r="837" spans="1:37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</row>
    <row r="838" spans="1:37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106"/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</row>
    <row r="839" spans="1:37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</row>
    <row r="840" spans="1:37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</row>
    <row r="841" spans="1:37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</row>
    <row r="842" spans="1:37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</row>
    <row r="843" spans="1:37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</row>
    <row r="844" spans="1:37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</row>
    <row r="845" spans="1:37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</row>
    <row r="846" spans="1:37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</row>
    <row r="847" spans="1:37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</row>
    <row r="848" spans="1:37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</row>
    <row r="849" spans="1:37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</row>
    <row r="850" spans="1:37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</row>
    <row r="851" spans="1:37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</row>
    <row r="852" spans="1:37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</row>
    <row r="853" spans="1:37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</row>
    <row r="854" spans="1:37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</row>
    <row r="855" spans="1:37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</row>
    <row r="856" spans="1:37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</row>
    <row r="857" spans="1:37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</row>
    <row r="858" spans="1:37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</row>
    <row r="859" spans="1:37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</row>
    <row r="860" spans="1:37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</row>
    <row r="861" spans="1:37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</row>
    <row r="862" spans="1:37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</row>
    <row r="863" spans="1:37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</row>
    <row r="864" spans="1:37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</row>
    <row r="865" spans="1:37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106"/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</row>
    <row r="866" spans="1:37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</row>
    <row r="867" spans="1:37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</row>
    <row r="868" spans="1:37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</row>
    <row r="869" spans="1:37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</row>
    <row r="870" spans="1:37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</row>
    <row r="871" spans="1:37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</row>
    <row r="872" spans="1:37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</row>
    <row r="873" spans="1:37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</row>
    <row r="874" spans="1:37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</row>
    <row r="875" spans="1:37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</row>
    <row r="876" spans="1:37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</row>
    <row r="877" spans="1:37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</row>
    <row r="878" spans="1:37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</row>
    <row r="879" spans="1:37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</row>
    <row r="880" spans="1:37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</row>
    <row r="881" spans="1:37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</row>
    <row r="882" spans="1:37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</row>
    <row r="883" spans="1:37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</row>
    <row r="884" spans="1:37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</row>
    <row r="885" spans="1:37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</row>
    <row r="886" spans="1:37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</row>
    <row r="887" spans="1:37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</row>
    <row r="888" spans="1:37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</row>
    <row r="889" spans="1:37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</row>
    <row r="890" spans="1:37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</row>
    <row r="891" spans="1:37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</row>
    <row r="892" spans="1:37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106"/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</row>
    <row r="893" spans="1:37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</row>
    <row r="894" spans="1:37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</row>
    <row r="895" spans="1:37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</row>
    <row r="896" spans="1:37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</row>
    <row r="897" spans="1:37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</row>
    <row r="898" spans="1:37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</row>
    <row r="899" spans="1:37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</row>
    <row r="900" spans="1:37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</row>
    <row r="901" spans="1:37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</row>
    <row r="902" spans="1:37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</row>
    <row r="903" spans="1:37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</row>
    <row r="904" spans="1:37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</row>
    <row r="905" spans="1:37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</row>
    <row r="906" spans="1:37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</row>
    <row r="907" spans="1:37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</row>
    <row r="908" spans="1:37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</row>
    <row r="909" spans="1:37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</row>
    <row r="910" spans="1:37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</row>
    <row r="911" spans="1:37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</row>
    <row r="912" spans="1:37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</row>
    <row r="913" spans="1:37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</row>
    <row r="914" spans="1:37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</row>
    <row r="915" spans="1:37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</row>
    <row r="916" spans="1:37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</row>
    <row r="917" spans="1:37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</row>
    <row r="918" spans="1:37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</row>
    <row r="919" spans="1:37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114"/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</row>
    <row r="920" spans="1:37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</row>
    <row r="921" spans="1:37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</row>
    <row r="922" spans="1:37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</row>
    <row r="923" spans="1:37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</row>
    <row r="924" spans="1:37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</row>
    <row r="925" spans="1:37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</row>
    <row r="926" spans="1:37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</row>
    <row r="927" spans="1:37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</row>
    <row r="928" spans="1:37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</row>
    <row r="929" spans="1:37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</row>
    <row r="930" spans="1:37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</row>
    <row r="931" spans="1:37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</row>
    <row r="932" spans="1:37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</row>
    <row r="933" spans="1:37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</row>
    <row r="934" spans="1:37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</row>
    <row r="935" spans="1:37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</row>
    <row r="936" spans="1:37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</row>
    <row r="937" spans="1:37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</row>
    <row r="938" spans="1:37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</row>
    <row r="939" spans="1:37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</row>
    <row r="940" spans="1:37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</row>
    <row r="941" spans="1:37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</row>
    <row r="942" spans="1:37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</row>
    <row r="943" spans="1:37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</row>
    <row r="944" spans="1:37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</row>
    <row r="945" spans="1:37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</row>
    <row r="946" spans="1:37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114"/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</row>
    <row r="947" spans="1:37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</row>
    <row r="948" spans="1:37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</row>
    <row r="949" spans="1:37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</row>
    <row r="950" spans="1:37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</row>
    <row r="951" spans="1:37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</row>
    <row r="952" spans="1:37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</row>
    <row r="953" spans="1:37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</row>
    <row r="954" spans="1:37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</row>
    <row r="955" spans="1:37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</row>
    <row r="956" spans="1:37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</row>
    <row r="957" spans="1:37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</row>
    <row r="958" spans="1:37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</row>
    <row r="959" spans="1:37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</row>
    <row r="960" spans="1:37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</row>
    <row r="961" spans="1:37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</row>
    <row r="962" spans="1:37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</row>
    <row r="963" spans="1:37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</row>
    <row r="964" spans="1:37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</row>
    <row r="965" spans="1:37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</row>
    <row r="966" spans="1:37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</row>
    <row r="967" spans="1:37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</row>
    <row r="968" spans="1:37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</row>
    <row r="969" spans="1:37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</row>
    <row r="970" spans="1:37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</row>
    <row r="971" spans="1:37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</row>
    <row r="972" spans="1:37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</row>
    <row r="973" spans="1:37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122"/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</row>
    <row r="974" spans="1:37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</row>
    <row r="975" spans="1:37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</row>
    <row r="976" spans="1:37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</row>
    <row r="977" spans="1:37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</row>
    <row r="978" spans="1:37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</row>
    <row r="979" spans="1:37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</row>
    <row r="980" spans="1:37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</row>
    <row r="981" spans="1:37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</row>
    <row r="982" spans="1:37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</row>
    <row r="983" spans="1:37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</row>
    <row r="984" spans="1:37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</row>
    <row r="985" spans="1:37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</row>
    <row r="986" spans="1:37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</row>
    <row r="987" spans="1:37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</row>
    <row r="988" spans="1:37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</row>
    <row r="989" spans="1:37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</row>
    <row r="990" spans="1:37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</row>
    <row r="991" spans="1:37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</row>
    <row r="992" spans="1:37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</row>
    <row r="993" spans="1:37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</row>
    <row r="994" spans="1:37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</row>
    <row r="995" spans="1:37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</row>
    <row r="996" spans="1:37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</row>
    <row r="997" spans="1:37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</row>
    <row r="998" spans="1:37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</row>
    <row r="999" spans="1:37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</row>
    <row r="1000" spans="1:37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122"/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</row>
    <row r="1001" spans="1:37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</row>
    <row r="1002" spans="1:37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</row>
    <row r="1003" spans="1:37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</row>
    <row r="1004" spans="1:37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</row>
    <row r="1005" spans="1:37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</row>
    <row r="1006" spans="1:37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</row>
    <row r="1007" spans="1:37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</row>
    <row r="1008" spans="1:37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</row>
    <row r="1009" spans="1:37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</row>
    <row r="1010" spans="1:37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</row>
    <row r="1011" spans="1:37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</row>
    <row r="1012" spans="1:37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</row>
    <row r="1013" spans="1:37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</row>
    <row r="1014" spans="1:37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</row>
    <row r="1015" spans="1:37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</row>
    <row r="1016" spans="1:37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</row>
    <row r="1017" spans="1:37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</row>
    <row r="1018" spans="1:37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</row>
    <row r="1019" spans="1:37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</row>
    <row r="1020" spans="1:37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</row>
    <row r="1021" spans="1:37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</row>
    <row r="1022" spans="1:37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</row>
    <row r="1023" spans="1:37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</row>
    <row r="1024" spans="1:37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</row>
    <row r="1025" spans="1:37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</row>
    <row r="1026" spans="1:37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</row>
    <row r="1027" spans="1:37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130"/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</row>
    <row r="1028" spans="1:37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</row>
    <row r="1029" spans="1:37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</row>
    <row r="1030" spans="1:37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</row>
    <row r="1031" spans="1:37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</row>
    <row r="1032" spans="1:37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</row>
    <row r="1033" spans="1:37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</row>
    <row r="1034" spans="1:37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</row>
    <row r="1035" spans="1:37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</row>
    <row r="1036" spans="1:37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</row>
    <row r="1037" spans="1:37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</row>
    <row r="1038" spans="1:37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</row>
    <row r="1039" spans="1:37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</row>
    <row r="1040" spans="1:37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</row>
    <row r="1041" spans="1:37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</row>
    <row r="1042" spans="1:37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</row>
    <row r="1043" spans="1:37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</row>
    <row r="1044" spans="1:37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</row>
    <row r="1045" spans="1:37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</row>
    <row r="1046" spans="1:37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</row>
    <row r="1047" spans="1:37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</row>
    <row r="1048" spans="1:37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</row>
    <row r="1049" spans="1:37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</row>
    <row r="1050" spans="1:37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</row>
    <row r="1051" spans="1:37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</row>
    <row r="1052" spans="1:37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</row>
    <row r="1053" spans="1:37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</row>
    <row r="1054" spans="1:37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130"/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</row>
    <row r="1055" spans="1:37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</row>
    <row r="1056" spans="1:37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</row>
    <row r="1057" spans="1:37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</row>
    <row r="1058" spans="1:37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</row>
    <row r="1059" spans="1:37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</row>
    <row r="1060" spans="1:37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</row>
    <row r="1061" spans="1:37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</row>
    <row r="1062" spans="1:37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</row>
    <row r="1063" spans="1:37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</row>
    <row r="1064" spans="1:37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</row>
    <row r="1065" spans="1:37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</row>
    <row r="1066" spans="1:37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</row>
    <row r="1067" spans="1:37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</row>
    <row r="1068" spans="1:37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</row>
    <row r="1069" spans="1:37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</row>
    <row r="1070" spans="1:37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</row>
    <row r="1071" spans="1:37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</row>
    <row r="1072" spans="1:37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</row>
    <row r="1073" spans="1:37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</row>
    <row r="1074" spans="1:37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</row>
    <row r="1075" spans="1:37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</row>
    <row r="1076" spans="1:37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</row>
    <row r="1077" spans="1:37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</row>
    <row r="1078" spans="1:37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</row>
    <row r="1079" spans="1:37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</row>
    <row r="1080" spans="1:37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</row>
    <row r="1081" spans="1:37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130"/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</row>
    <row r="1082" spans="1:37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</row>
    <row r="1083" spans="1:37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</row>
    <row r="1084" spans="1:37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</row>
    <row r="1085" spans="1:37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</row>
    <row r="1086" spans="1:37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</row>
    <row r="1087" spans="1:37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</row>
    <row r="1088" spans="1:37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</row>
    <row r="1089" spans="1:37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</row>
    <row r="1090" spans="1:37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</row>
    <row r="1091" spans="1:37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</row>
    <row r="1092" spans="1:37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</row>
    <row r="1093" spans="1:37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</row>
    <row r="1094" spans="1:37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</row>
    <row r="1095" spans="1:37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</row>
    <row r="1096" spans="1:37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</row>
    <row r="1097" spans="1:37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</row>
    <row r="1098" spans="1:37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</row>
    <row r="1099" spans="1:37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</row>
    <row r="1100" spans="1:37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</row>
    <row r="1101" spans="1:37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</row>
    <row r="1102" spans="1:37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</row>
    <row r="1103" spans="1:37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</row>
    <row r="1104" spans="1:37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</row>
    <row r="1105" spans="1:37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</row>
    <row r="1106" spans="1:37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</row>
    <row r="1107" spans="1:37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</row>
    <row r="1108" spans="1:37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38"/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</row>
    <row r="1109" spans="1:37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</row>
    <row r="1110" spans="1:37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</row>
    <row r="1111" spans="1:37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</row>
    <row r="1112" spans="1:37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</row>
    <row r="1113" spans="1:37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</row>
    <row r="1114" spans="1:37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</row>
    <row r="1115" spans="1:37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</row>
    <row r="1116" spans="1:37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</row>
    <row r="1117" spans="1:37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</row>
    <row r="1118" spans="1:37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</row>
    <row r="1119" spans="1:37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</row>
    <row r="1120" spans="1:37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</row>
    <row r="1121" spans="1:37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</row>
    <row r="1122" spans="1:37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</row>
    <row r="1123" spans="1:37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</row>
    <row r="1124" spans="1:37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</row>
    <row r="1125" spans="1:37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</row>
    <row r="1126" spans="1:37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</row>
    <row r="1127" spans="1:37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</row>
    <row r="1128" spans="1:37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</row>
    <row r="1129" spans="1:37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</row>
    <row r="1130" spans="1:37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</row>
    <row r="1131" spans="1:37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</row>
    <row r="1132" spans="1:37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</row>
    <row r="1133" spans="1:37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</row>
    <row r="1134" spans="1:37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</row>
    <row r="1135" spans="1:37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38"/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</row>
    <row r="1136" spans="1:37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</row>
    <row r="1137" spans="1:37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</row>
    <row r="1138" spans="1:37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</row>
    <row r="1139" spans="1:37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</row>
    <row r="1140" spans="1:37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</row>
    <row r="1141" spans="1:37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</row>
    <row r="1142" spans="1:37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</row>
    <row r="1143" spans="1:37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</row>
    <row r="1144" spans="1:37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</row>
    <row r="1145" spans="1:37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</row>
    <row r="1146" spans="1:37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</row>
    <row r="1147" spans="1:37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</row>
    <row r="1148" spans="1:37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</row>
    <row r="1149" spans="1:37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</row>
    <row r="1150" spans="1:37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</row>
    <row r="1151" spans="1:37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</row>
    <row r="1152" spans="1:37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</row>
    <row r="1153" spans="1:37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</row>
    <row r="1154" spans="1:37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</row>
    <row r="1155" spans="1:37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</row>
    <row r="1156" spans="1:37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</row>
    <row r="1157" spans="1:37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</row>
    <row r="1158" spans="1:37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</row>
    <row r="1159" spans="1:37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</row>
    <row r="1160" spans="1:37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</row>
    <row r="1161" spans="1:37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</row>
    <row r="1162" spans="1:37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46"/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</row>
    <row r="1163" spans="1:37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</row>
    <row r="1164" spans="1:37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</row>
    <row r="1165" spans="1:37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</row>
    <row r="1166" spans="1:37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</row>
    <row r="1167" spans="1:37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</row>
    <row r="1168" spans="1:37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</row>
    <row r="1169" spans="1:37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</row>
    <row r="1170" spans="1:37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</row>
    <row r="1171" spans="1:37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</row>
    <row r="1172" spans="1:37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</row>
    <row r="1173" spans="1:37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</row>
    <row r="1174" spans="1:37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</row>
    <row r="1175" spans="1:37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</row>
    <row r="1176" spans="1:37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</row>
    <row r="1177" spans="1:37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</row>
    <row r="1178" spans="1:37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</row>
    <row r="1179" spans="1:37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</row>
    <row r="1180" spans="1:37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</row>
    <row r="1181" spans="1:37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</row>
    <row r="1182" spans="1:37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</row>
    <row r="1183" spans="1:37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</row>
    <row r="1184" spans="1:37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</row>
    <row r="1185" spans="1:37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</row>
    <row r="1186" spans="1:37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</row>
    <row r="1187" spans="1:37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</row>
    <row r="1188" spans="1:37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</row>
    <row r="1189" spans="1:37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46"/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</row>
    <row r="1190" spans="1:37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</row>
    <row r="1191" spans="1:37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</row>
    <row r="1192" spans="1:37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</row>
    <row r="1193" spans="1:37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</row>
    <row r="1194" spans="1:37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</row>
    <row r="1195" spans="1:37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</row>
    <row r="1196" spans="1:37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</row>
    <row r="1197" spans="1:37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</row>
    <row r="1198" spans="1:37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</row>
    <row r="1199" spans="1:37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</row>
    <row r="1200" spans="1:37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</row>
    <row r="1201" spans="1:37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</row>
    <row r="1202" spans="1:37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</row>
    <row r="1203" spans="1:37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</row>
    <row r="1204" spans="1:37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</row>
    <row r="1205" spans="1:37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</row>
    <row r="1206" spans="1:37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</row>
    <row r="1207" spans="1:37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</row>
    <row r="1208" spans="1:37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</row>
    <row r="1209" spans="1:37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</row>
    <row r="1210" spans="1:37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</row>
    <row r="1211" spans="1:37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</row>
    <row r="1212" spans="1:37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</row>
    <row r="1213" spans="1:37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</row>
    <row r="1214" spans="1:37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</row>
    <row r="1215" spans="1:37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</row>
    <row r="1216" spans="1:37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46"/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</row>
    <row r="1217" spans="1:37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</row>
    <row r="1218" spans="1:37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</row>
    <row r="1219" spans="1:37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</row>
    <row r="1220" spans="1:37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</row>
    <row r="1221" spans="1:37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</row>
    <row r="1222" spans="1:37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</row>
    <row r="1223" spans="1:37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</row>
    <row r="1224" spans="1:37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</row>
    <row r="1225" spans="1:37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</row>
    <row r="1226" spans="1:37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</row>
    <row r="1227" spans="1:37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</row>
    <row r="1228" spans="1:37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</row>
    <row r="1229" spans="1:37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</row>
    <row r="1230" spans="1:37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</row>
    <row r="1231" spans="1:37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</row>
    <row r="1232" spans="1:37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</row>
    <row r="1233" spans="1:37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</row>
    <row r="1234" spans="1:37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</row>
    <row r="1235" spans="1:37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</row>
    <row r="1236" spans="1:37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</row>
    <row r="1237" spans="1:37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</row>
    <row r="1238" spans="1:37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</row>
    <row r="1239" spans="1:37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</row>
    <row r="1240" spans="1:37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</row>
    <row r="1241" spans="1:37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</row>
    <row r="1242" spans="1:37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</row>
    <row r="1243" spans="1:37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54"/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</row>
    <row r="1244" spans="1:37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</row>
    <row r="1245" spans="1:37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</row>
    <row r="1246" spans="1:37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</row>
    <row r="1247" spans="1:37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</row>
    <row r="1248" spans="1:37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</row>
    <row r="1249" spans="1:37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</row>
    <row r="1250" spans="1:37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</row>
    <row r="1251" spans="1:37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</row>
    <row r="1252" spans="1:37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</row>
    <row r="1253" spans="1:37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</row>
    <row r="1254" spans="1:37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</row>
    <row r="1255" spans="1:37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</row>
    <row r="1256" spans="1:37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</row>
    <row r="1257" spans="1:37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</row>
    <row r="1258" spans="1:37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</row>
    <row r="1259" spans="1:37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</row>
    <row r="1260" spans="1:37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</row>
    <row r="1261" spans="1:37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</row>
    <row r="1262" spans="1:37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</row>
    <row r="1263" spans="1:37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</row>
    <row r="1264" spans="1:37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</row>
    <row r="1265" spans="1:37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</row>
    <row r="1266" spans="1:37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</row>
    <row r="1267" spans="1:37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</row>
    <row r="1268" spans="1:37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</row>
    <row r="1269" spans="1:37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</row>
    <row r="1270" spans="1:37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54"/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</row>
    <row r="1271" spans="1:37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</row>
    <row r="1272" spans="1:37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</row>
    <row r="1273" spans="1:37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</row>
    <row r="1274" spans="1:37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</row>
    <row r="1275" spans="1:37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</row>
    <row r="1276" spans="1:37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</row>
    <row r="1277" spans="1:37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</row>
    <row r="1278" spans="1:37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</row>
    <row r="1279" spans="1:37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</row>
    <row r="1280" spans="1:37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</row>
    <row r="1281" spans="1:37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</row>
    <row r="1282" spans="1:37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</row>
    <row r="1283" spans="1:37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</row>
    <row r="1284" spans="1:37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</row>
    <row r="1285" spans="1:37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</row>
    <row r="1286" spans="1:37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</row>
    <row r="1287" spans="1:37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</row>
    <row r="1288" spans="1:37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</row>
    <row r="1289" spans="1:37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</row>
    <row r="1290" spans="1:37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</row>
    <row r="1291" spans="1:37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</row>
    <row r="1292" spans="1:37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</row>
    <row r="1293" spans="1:37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</row>
    <row r="1294" spans="1:37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</row>
    <row r="1295" spans="1:37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</row>
    <row r="1296" spans="1:37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</row>
    <row r="1297" spans="1:37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62"/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</row>
    <row r="1298" spans="1:37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</row>
    <row r="1299" spans="1:37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</row>
    <row r="1300" spans="1:37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</row>
    <row r="1301" spans="1:37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</row>
    <row r="1302" spans="1:37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</row>
    <row r="1303" spans="1:37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</row>
    <row r="1304" spans="1:37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</row>
    <row r="1305" spans="1:37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</row>
    <row r="1306" spans="1:37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</row>
    <row r="1307" spans="1:37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</row>
    <row r="1308" spans="1:37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</row>
    <row r="1309" spans="1:37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</row>
    <row r="1310" spans="1:37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</row>
    <row r="1311" spans="1:37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</row>
    <row r="1312" spans="1:37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</row>
    <row r="1313" spans="1:37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</row>
    <row r="1314" spans="1:37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</row>
    <row r="1315" spans="1:37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</row>
    <row r="1316" spans="1:37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</row>
    <row r="1317" spans="1:37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</row>
    <row r="1318" spans="1:37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</row>
    <row r="1319" spans="1:37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</row>
    <row r="1320" spans="1:37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</row>
    <row r="1321" spans="1:37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</row>
    <row r="1322" spans="1:37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</row>
    <row r="1323" spans="1:37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</row>
    <row r="1324" spans="1:37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62"/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</row>
    <row r="1325" spans="1:37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</row>
    <row r="1326" spans="1:37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</row>
    <row r="1327" spans="1:37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</row>
    <row r="1328" spans="1:37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</row>
    <row r="1329" spans="1:37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</row>
    <row r="1330" spans="1:37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</row>
    <row r="1331" spans="1:37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</row>
    <row r="1332" spans="1:37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</row>
    <row r="1333" spans="1:37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</row>
    <row r="1334" spans="1:37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</row>
    <row r="1335" spans="1:37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</row>
    <row r="1336" spans="1:37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</row>
    <row r="1337" spans="1:37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</row>
    <row r="1338" spans="1:37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</row>
    <row r="1339" spans="1:37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</row>
    <row r="1340" spans="1:37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</row>
    <row r="1341" spans="1:37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</row>
    <row r="1342" spans="1:37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</row>
    <row r="1343" spans="1:37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</row>
    <row r="1344" spans="1:37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</row>
    <row r="1345" spans="1:37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</row>
    <row r="1346" spans="1:37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</row>
    <row r="1347" spans="1:37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</row>
    <row r="1348" spans="1:37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</row>
    <row r="1349" spans="1:37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</row>
    <row r="1350" spans="1:37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</row>
    <row r="1351" spans="1:37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70"/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</row>
    <row r="1352" spans="1:37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</row>
    <row r="1353" spans="1:37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</row>
    <row r="1354" spans="1:37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</row>
    <row r="1355" spans="1:37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</row>
    <row r="1356" spans="1:37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</row>
    <row r="1357" spans="1:37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</row>
    <row r="1358" spans="1:37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</row>
    <row r="1359" spans="1:37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</row>
    <row r="1360" spans="1:37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</row>
    <row r="1361" spans="1:37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</row>
    <row r="1362" spans="1:37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</row>
    <row r="1363" spans="1:37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</row>
    <row r="1364" spans="1:37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</row>
    <row r="1365" spans="1:37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</row>
    <row r="1366" spans="1:37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</row>
    <row r="1367" spans="1:37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</row>
    <row r="1368" spans="1:37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</row>
    <row r="1369" spans="1:37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</row>
    <row r="1370" spans="1:37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</row>
    <row r="1371" spans="1:37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</row>
    <row r="1372" spans="1:37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</row>
    <row r="1373" spans="1:37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</row>
    <row r="1374" spans="1:37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</row>
    <row r="1375" spans="1:37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</row>
    <row r="1376" spans="1:37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</row>
    <row r="1377" spans="1:37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</row>
    <row r="1378" spans="1:37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70"/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</row>
    <row r="1379" spans="1:37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</row>
    <row r="1380" spans="1:37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</row>
    <row r="1381" spans="1:37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</row>
    <row r="1382" spans="1:37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</row>
    <row r="1383" spans="1:37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</row>
    <row r="1384" spans="1:37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</row>
    <row r="1385" spans="1:37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</row>
    <row r="1386" spans="1:37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</row>
    <row r="1387" spans="1:37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</row>
    <row r="1388" spans="1:37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</row>
    <row r="1389" spans="1:37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</row>
    <row r="1390" spans="1:37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</row>
    <row r="1391" spans="1:37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</row>
    <row r="1392" spans="1:37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</row>
    <row r="1393" spans="1:37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</row>
    <row r="1394" spans="1:37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</row>
    <row r="1395" spans="1:37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</row>
    <row r="1396" spans="1:37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</row>
    <row r="1397" spans="1:37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</row>
    <row r="1398" spans="1:37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</row>
    <row r="1399" spans="1:37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</row>
    <row r="1400" spans="1:37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</row>
    <row r="1401" spans="1:37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</row>
    <row r="1402" spans="1:37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</row>
    <row r="1403" spans="1:37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</row>
    <row r="1404" spans="1:37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</row>
    <row r="1405" spans="1:37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70"/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</row>
    <row r="1406" spans="1:37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</row>
    <row r="1407" spans="1:37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</row>
    <row r="1408" spans="1:37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</row>
    <row r="1409" spans="1:37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</row>
    <row r="1410" spans="1:37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</row>
    <row r="1411" spans="1:37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</row>
    <row r="1412" spans="1:37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</row>
    <row r="1413" spans="1:37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</row>
    <row r="1414" spans="1:37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</row>
    <row r="1415" spans="1:37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</row>
    <row r="1416" spans="1:37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</row>
    <row r="1417" spans="1:37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</row>
    <row r="1418" spans="1:37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</row>
    <row r="1419" spans="1:37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</row>
    <row r="1420" spans="1:37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</row>
    <row r="1421" spans="1:37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</row>
    <row r="1422" spans="1:37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</row>
    <row r="1423" spans="1:37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</row>
    <row r="1424" spans="1:37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</row>
    <row r="1425" spans="1:37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</row>
    <row r="1426" spans="1:37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</row>
    <row r="1427" spans="1:37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</row>
    <row r="1428" spans="1:37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</row>
    <row r="1429" spans="1:37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</row>
    <row r="1430" spans="1:37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</row>
    <row r="1431" spans="1:37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</row>
    <row r="1432" spans="1:37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78"/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</row>
    <row r="1433" spans="1:37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</row>
    <row r="1434" spans="1:37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</row>
    <row r="1435" spans="1:37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</row>
    <row r="1436" spans="1:37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</row>
    <row r="1437" spans="1:37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</row>
    <row r="1438" spans="1:37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</row>
    <row r="1439" spans="1:37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</row>
    <row r="1440" spans="1:37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</row>
    <row r="1441" spans="1:37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</row>
    <row r="1442" spans="1:37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</row>
    <row r="1443" spans="1:37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</row>
    <row r="1444" spans="1:37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</row>
    <row r="1445" spans="1:37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</row>
    <row r="1446" spans="1:37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</row>
    <row r="1447" spans="1:37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</row>
    <row r="1448" spans="1:37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</row>
    <row r="1449" spans="1:37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</row>
    <row r="1450" spans="1:37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</row>
    <row r="1451" spans="1:37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</row>
    <row r="1452" spans="1:37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</row>
    <row r="1453" spans="1:37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</row>
    <row r="1454" spans="1:37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</row>
    <row r="1455" spans="1:37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</row>
    <row r="1456" spans="1:37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</row>
    <row r="1457" spans="1:37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</row>
    <row r="1458" spans="1:37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</row>
    <row r="1459" spans="1:37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78"/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</row>
    <row r="1460" spans="1:37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</row>
    <row r="1461" spans="1:37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</row>
    <row r="1462" spans="1:37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</row>
    <row r="1463" spans="1:37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</row>
    <row r="1464" spans="1:37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</row>
    <row r="1465" spans="1:37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</row>
    <row r="1466" spans="1:37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</row>
    <row r="1467" spans="1:37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</row>
    <row r="1468" spans="1:37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</row>
    <row r="1469" spans="1:37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</row>
    <row r="1470" spans="1:37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</row>
    <row r="1471" spans="1:37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</row>
    <row r="1472" spans="1:37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</row>
    <row r="1473" spans="1:37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</row>
    <row r="1474" spans="1:37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</row>
    <row r="1475" spans="1:37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</row>
    <row r="1476" spans="1:37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</row>
    <row r="1477" spans="1:37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</row>
    <row r="1478" spans="1:37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</row>
    <row r="1479" spans="1:37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</row>
    <row r="1480" spans="1:37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</row>
    <row r="1481" spans="1:37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</row>
    <row r="1482" spans="1:37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</row>
    <row r="1483" spans="1:37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</row>
    <row r="1484" spans="1:37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</row>
    <row r="1485" spans="1:37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</row>
    <row r="1486" spans="1:37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86"/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</row>
    <row r="1487" spans="1:37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</row>
    <row r="1488" spans="1:37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</row>
    <row r="1489" spans="1:37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</row>
    <row r="1490" spans="1:37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</row>
    <row r="1491" spans="1:37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</row>
    <row r="1492" spans="1:37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</row>
    <row r="1493" spans="1:37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</row>
    <row r="1494" spans="1:37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</row>
    <row r="1495" spans="1:37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</row>
    <row r="1496" spans="1:37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</row>
    <row r="1497" spans="1:37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</row>
    <row r="1498" spans="1:37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</row>
    <row r="1499" spans="1:37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</row>
    <row r="1500" spans="1:37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</row>
    <row r="1501" spans="1:37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</row>
    <row r="1502" spans="1:37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</row>
    <row r="1503" spans="1:37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</row>
    <row r="1504" spans="1:37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</row>
    <row r="1505" spans="1:37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</row>
    <row r="1506" spans="1:37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</row>
    <row r="1507" spans="1:37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</row>
    <row r="1508" spans="1:37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</row>
    <row r="1509" spans="1:37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</row>
    <row r="1510" spans="1:37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</row>
    <row r="1511" spans="1:37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</row>
    <row r="1512" spans="1:37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</row>
    <row r="1513" spans="1:37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86"/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</row>
    <row r="1514" spans="1:37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</row>
    <row r="1515" spans="1:37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</row>
    <row r="1516" spans="1:37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</row>
    <row r="1517" spans="1:37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</row>
    <row r="1518" spans="1:37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</row>
    <row r="1519" spans="1:37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</row>
    <row r="1520" spans="1:37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</row>
    <row r="1521" spans="1:37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</row>
    <row r="1522" spans="1:37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</row>
    <row r="1523" spans="1:37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</row>
    <row r="1524" spans="1:37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</row>
    <row r="1525" spans="1:37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</row>
    <row r="1526" spans="1:37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</row>
    <row r="1527" spans="1:37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</row>
    <row r="1528" spans="1:37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</row>
    <row r="1529" spans="1:37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</row>
    <row r="1530" spans="1:37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</row>
    <row r="1531" spans="1:37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</row>
    <row r="1532" spans="1:37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</row>
    <row r="1533" spans="1:37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</row>
    <row r="1534" spans="1:37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</row>
    <row r="1535" spans="1:37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</row>
    <row r="1536" spans="1:37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</row>
    <row r="1537" spans="1:37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</row>
    <row r="1538" spans="1:37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</row>
    <row r="1539" spans="1:37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</row>
    <row r="1540" spans="1:37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94"/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</row>
    <row r="1541" spans="1:37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</row>
    <row r="1542" spans="1:37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</row>
    <row r="1543" spans="1:37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</row>
    <row r="1544" spans="1:37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</row>
    <row r="1545" spans="1:37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</row>
    <row r="1546" spans="1:37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</row>
    <row r="1547" spans="1:37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</row>
    <row r="1548" spans="1:37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</row>
    <row r="1549" spans="1:37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</row>
    <row r="1550" spans="1:37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</row>
    <row r="1551" spans="1:37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</row>
    <row r="1552" spans="1:37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</row>
    <row r="1553" spans="1:37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</row>
    <row r="1554" spans="1:37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</row>
    <row r="1555" spans="1:37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</row>
    <row r="1556" spans="1:37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</row>
    <row r="1557" spans="1:37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</row>
    <row r="1558" spans="1:37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</row>
    <row r="1559" spans="1:37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</row>
    <row r="1560" spans="1:37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</row>
    <row r="1561" spans="1:37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</row>
    <row r="1562" spans="1:37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</row>
    <row r="1563" spans="1:37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</row>
    <row r="1564" spans="1:37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</row>
    <row r="1565" spans="1:37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</row>
    <row r="1566" spans="1:37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</row>
    <row r="1567" spans="1:37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94"/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</row>
    <row r="1568" spans="1:37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</row>
    <row r="1569" spans="1:37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</row>
    <row r="1570" spans="1:37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</row>
    <row r="1571" spans="1:37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</row>
    <row r="1572" spans="1:37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</row>
    <row r="1573" spans="1:37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</row>
    <row r="1574" spans="1:37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</row>
    <row r="1575" spans="1:37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</row>
    <row r="1576" spans="1:37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</row>
    <row r="1577" spans="1:37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</row>
    <row r="1578" spans="1:37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</row>
    <row r="1579" spans="1:37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</row>
    <row r="1580" spans="1:37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</row>
    <row r="1581" spans="1:37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</row>
    <row r="1582" spans="1:37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</row>
    <row r="1583" spans="1:37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</row>
    <row r="1584" spans="1:37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</row>
    <row r="1585" spans="1:37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</row>
    <row r="1586" spans="1:37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</row>
    <row r="1587" spans="1:37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</row>
    <row r="1588" spans="1:37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</row>
    <row r="1589" spans="1:37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</row>
    <row r="1590" spans="1:37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</row>
    <row r="1591" spans="1:37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</row>
    <row r="1592" spans="1:37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</row>
    <row r="1593" spans="1:37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</row>
    <row r="1594" spans="1:37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94"/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</row>
    <row r="1595" spans="1:37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</row>
    <row r="1596" spans="1:37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</row>
    <row r="1597" spans="1:37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</row>
    <row r="1598" spans="1:37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</row>
    <row r="1599" spans="1:37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</row>
    <row r="1600" spans="1:37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</row>
    <row r="1601" spans="1:37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</row>
    <row r="1602" spans="1:37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</row>
    <row r="1603" spans="1:37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</row>
    <row r="1604" spans="1:37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</row>
    <row r="1605" spans="1:37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</row>
    <row r="1606" spans="1:37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</row>
    <row r="1607" spans="1:37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</row>
    <row r="1608" spans="1:37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</row>
    <row r="1609" spans="1:37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</row>
    <row r="1610" spans="1:37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</row>
    <row r="1611" spans="1:37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</row>
    <row r="1612" spans="1:37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</row>
    <row r="1613" spans="1:37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</row>
    <row r="1614" spans="1:37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</row>
    <row r="1615" spans="1:37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</row>
    <row r="1616" spans="1:37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</row>
    <row r="1617" spans="1:37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</row>
    <row r="1618" spans="1:37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</row>
    <row r="1619" spans="1:37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</row>
    <row r="1620" spans="1:37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</row>
    <row r="1621" spans="1:37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202"/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</row>
    <row r="1622" spans="1:37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</row>
    <row r="1623" spans="1:37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</row>
    <row r="1624" spans="1:37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</row>
    <row r="1625" spans="1:37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</row>
    <row r="1626" spans="1:37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</row>
    <row r="1627" spans="1:37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</row>
    <row r="1628" spans="1:37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</row>
    <row r="1629" spans="1:37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</row>
    <row r="1630" spans="1:37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</row>
    <row r="1631" spans="1:37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</row>
    <row r="1632" spans="1:37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</row>
    <row r="1633" spans="1:37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</row>
    <row r="1634" spans="1:37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</row>
    <row r="1635" spans="1:37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</row>
    <row r="1636" spans="1:37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</row>
    <row r="1637" spans="1:37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</row>
    <row r="1638" spans="1:37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</row>
    <row r="1639" spans="1:37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</row>
    <row r="1640" spans="1:37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</row>
    <row r="1641" spans="1:37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</row>
    <row r="1642" spans="1:37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</row>
    <row r="1643" spans="1:37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</row>
    <row r="1644" spans="1:37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</row>
    <row r="1645" spans="1:37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</row>
    <row r="1646" spans="1:37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</row>
    <row r="1647" spans="1:37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</row>
    <row r="1648" spans="1:37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202"/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</row>
    <row r="1649" spans="1:37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</row>
    <row r="1650" spans="1:37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</row>
    <row r="1651" spans="1:37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</row>
    <row r="1652" spans="1:37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</row>
    <row r="1653" spans="1:37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</row>
    <row r="1654" spans="1:37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</row>
    <row r="1655" spans="1:37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</row>
    <row r="1656" spans="1:37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</row>
    <row r="1657" spans="1:37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</row>
    <row r="1658" spans="1:37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</row>
    <row r="1659" spans="1:37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</row>
    <row r="1660" spans="1:37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</row>
    <row r="1661" spans="1:37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</row>
    <row r="1662" spans="1:37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</row>
    <row r="1663" spans="1:37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</row>
    <row r="1664" spans="1:37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</row>
    <row r="1665" spans="1:37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</row>
    <row r="1666" spans="1:37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</row>
    <row r="1667" spans="1:37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</row>
    <row r="1668" spans="1:37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</row>
    <row r="1669" spans="1:37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</row>
    <row r="1670" spans="1:37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</row>
    <row r="1671" spans="1:37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</row>
    <row r="1672" spans="1:37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</row>
    <row r="1673" spans="1:37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</row>
    <row r="1674" spans="1:37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</row>
    <row r="1675" spans="1:37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210"/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</row>
    <row r="1676" spans="1:37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</row>
    <row r="1677" spans="1:37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</row>
    <row r="1678" spans="1:37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</row>
    <row r="1679" spans="1:37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</row>
    <row r="1680" spans="1:37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</row>
    <row r="1681" spans="1:37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</row>
    <row r="1682" spans="1:37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</row>
    <row r="1683" spans="1:37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</row>
    <row r="1684" spans="1:37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</row>
    <row r="1685" spans="1:37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</row>
    <row r="1686" spans="1:37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</row>
    <row r="1687" spans="1:37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</row>
    <row r="1688" spans="1:37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</row>
    <row r="1689" spans="1:37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</row>
    <row r="1690" spans="1:37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</row>
    <row r="1691" spans="1:37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</row>
    <row r="1692" spans="1:37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</row>
    <row r="1693" spans="1:37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</row>
    <row r="1694" spans="1:37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</row>
    <row r="1695" spans="1:37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</row>
    <row r="1696" spans="1:37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</row>
    <row r="1697" spans="1:37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</row>
    <row r="1698" spans="1:37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</row>
    <row r="1699" spans="1:37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</row>
    <row r="1700" spans="1:37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</row>
    <row r="1701" spans="1:37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</row>
    <row r="1702" spans="1:37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210"/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</row>
    <row r="1703" spans="1:37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</row>
    <row r="1704" spans="1:37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</row>
    <row r="1705" spans="1:37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</row>
    <row r="1706" spans="1:37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</row>
    <row r="1707" spans="1:37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</row>
    <row r="1708" spans="1:37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</row>
    <row r="1709" spans="1:37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</row>
    <row r="1710" spans="1:37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</row>
    <row r="1711" spans="1:37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</row>
    <row r="1712" spans="1:37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</row>
    <row r="1713" spans="1:37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</row>
    <row r="1714" spans="1:37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</row>
    <row r="1715" spans="1:37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</row>
    <row r="1716" spans="1:37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</row>
    <row r="1717" spans="1:37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</row>
    <row r="1718" spans="1:37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</row>
    <row r="1719" spans="1:37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</row>
    <row r="1720" spans="1:37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</row>
    <row r="1721" spans="1:37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</row>
    <row r="1722" spans="1:37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</row>
    <row r="1723" spans="1:37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</row>
    <row r="1724" spans="1:37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</row>
    <row r="1725" spans="1:37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</row>
    <row r="1726" spans="1:37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</row>
    <row r="1727" spans="1:37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</row>
    <row r="1728" spans="1:37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</row>
    <row r="1729" spans="1:37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210"/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</row>
    <row r="1730" spans="1:37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</row>
    <row r="1731" spans="1:37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</row>
    <row r="1732" spans="1:37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</row>
    <row r="1733" spans="1:37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</row>
    <row r="1734" spans="1:37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</row>
    <row r="1735" spans="1:37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</row>
    <row r="1736" spans="1:37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</row>
    <row r="1737" spans="1:37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</row>
    <row r="1738" spans="1:37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</row>
    <row r="1739" spans="1:37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</row>
    <row r="1740" spans="1:37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</row>
    <row r="1741" spans="1:37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</row>
    <row r="1742" spans="1:37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</row>
    <row r="1743" spans="1:37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</row>
    <row r="1744" spans="1:37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</row>
    <row r="1745" spans="1:37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</row>
    <row r="1746" spans="1:37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</row>
    <row r="1747" spans="1:37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</row>
    <row r="1748" spans="1:37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</row>
    <row r="1749" spans="1:37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</row>
    <row r="1750" spans="1:37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</row>
    <row r="1751" spans="1:37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</row>
    <row r="1752" spans="1:37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</row>
    <row r="1753" spans="1:37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</row>
    <row r="1754" spans="1:37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</row>
    <row r="1755" spans="1:37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</row>
    <row r="1756" spans="1:37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218"/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</row>
    <row r="1757" spans="1:37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</row>
    <row r="1758" spans="1:37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</row>
    <row r="1759" spans="1:37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</row>
    <row r="1760" spans="1:37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</row>
    <row r="1761" spans="1:37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</row>
    <row r="1762" spans="1:37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</row>
    <row r="1763" spans="1:37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</row>
    <row r="1764" spans="1:37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</row>
    <row r="1765" spans="1:37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</row>
    <row r="1766" spans="1:37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</row>
    <row r="1767" spans="1:37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</row>
    <row r="1768" spans="1:37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</row>
    <row r="1769" spans="1:37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</row>
    <row r="1770" spans="1:37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</row>
    <row r="1771" spans="1:37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</row>
    <row r="1772" spans="1:37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</row>
    <row r="1773" spans="1:37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</row>
    <row r="1774" spans="1:37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</row>
    <row r="1775" spans="1:37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</row>
    <row r="1776" spans="1:37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</row>
    <row r="1777" spans="1:37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</row>
    <row r="1778" spans="1:37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</row>
    <row r="1779" spans="1:37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</row>
    <row r="1780" spans="1:37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</row>
    <row r="1781" spans="1:37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</row>
    <row r="1782" spans="1:37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</row>
    <row r="1783" spans="1:37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218"/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</row>
    <row r="1784" spans="1:37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</row>
    <row r="1785" spans="1:37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</row>
    <row r="1786" spans="1:37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</row>
    <row r="1787" spans="1:37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</row>
    <row r="1788" spans="1:37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</row>
    <row r="1789" spans="1:37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</row>
    <row r="1790" spans="1:37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</row>
    <row r="1791" spans="1:37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</row>
    <row r="1792" spans="1:37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</row>
    <row r="1793" spans="1:37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</row>
    <row r="1794" spans="1:37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</row>
    <row r="1795" spans="1:37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</row>
    <row r="1796" spans="1:37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</row>
    <row r="1797" spans="1:37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</row>
    <row r="1798" spans="1:37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</row>
    <row r="1799" spans="1:37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</row>
    <row r="1800" spans="1:37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</row>
    <row r="1801" spans="1:37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</row>
    <row r="1802" spans="1:37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</row>
    <row r="1803" spans="1:37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</row>
    <row r="1804" spans="1:37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</row>
    <row r="1805" spans="1:37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</row>
    <row r="1806" spans="1:37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</row>
    <row r="1807" spans="1:37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</row>
    <row r="1808" spans="1:37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</row>
    <row r="1809" spans="1:37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</row>
    <row r="1810" spans="1:37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226"/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</row>
    <row r="1811" spans="1:37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</row>
    <row r="1812" spans="1:37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</row>
    <row r="1813" spans="1:37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</row>
    <row r="1814" spans="1:37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</row>
    <row r="1815" spans="1:37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</row>
    <row r="1816" spans="1:37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</row>
    <row r="1817" spans="1:37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</row>
    <row r="1818" spans="1:37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</row>
    <row r="1819" spans="1:37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</row>
    <row r="1820" spans="1:37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</row>
    <row r="1821" spans="1:37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</row>
    <row r="1822" spans="1:37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</row>
    <row r="1823" spans="1:37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</row>
    <row r="1824" spans="1:37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</row>
    <row r="1825" spans="1:37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</row>
    <row r="1826" spans="1:37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</row>
    <row r="1827" spans="1:37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</row>
    <row r="1828" spans="1:37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</row>
    <row r="1829" spans="1:37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</row>
    <row r="1830" spans="1:37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</row>
    <row r="1831" spans="1:37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</row>
    <row r="1832" spans="1:37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</row>
    <row r="1833" spans="1:37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</row>
    <row r="1834" spans="1:37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</row>
    <row r="1835" spans="1:37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</row>
    <row r="1836" spans="1:37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</row>
    <row r="1837" spans="1:37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226"/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</row>
    <row r="1838" spans="1:37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</row>
    <row r="1839" spans="1:37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</row>
    <row r="1840" spans="1:37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</row>
    <row r="1841" spans="1:37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</row>
    <row r="1842" spans="1:37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</row>
    <row r="1843" spans="1:37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</row>
    <row r="1844" spans="1:37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</row>
    <row r="1845" spans="1:37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</row>
    <row r="1846" spans="1:37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</row>
    <row r="1847" spans="1:37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</row>
    <row r="1848" spans="1:37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</row>
    <row r="1849" spans="1:37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</row>
    <row r="1850" spans="1:37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</row>
    <row r="1851" spans="1:37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</row>
    <row r="1852" spans="1:37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</row>
    <row r="1853" spans="1:37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</row>
    <row r="1854" spans="1:37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</row>
    <row r="1855" spans="1:37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</row>
    <row r="1856" spans="1:37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</row>
    <row r="1857" spans="1:37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</row>
    <row r="1858" spans="1:37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</row>
    <row r="1859" spans="1:37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</row>
    <row r="1860" spans="1:37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</row>
    <row r="1861" spans="1:37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</row>
    <row r="1862" spans="1:37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</row>
    <row r="1863" spans="1:37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</row>
    <row r="1864" spans="1:37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234"/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</row>
    <row r="1865" spans="1:37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</row>
    <row r="1866" spans="1:37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</row>
    <row r="1867" spans="1:37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</row>
    <row r="1868" spans="1:37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</row>
    <row r="1869" spans="1:37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</row>
    <row r="1870" spans="1:37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</row>
    <row r="1871" spans="1:37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</row>
    <row r="1872" spans="1:37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</row>
    <row r="1873" spans="1:37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</row>
    <row r="1874" spans="1:37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</row>
    <row r="1875" spans="1:37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</row>
    <row r="1876" spans="1:37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</row>
    <row r="1877" spans="1:37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</row>
    <row r="1878" spans="1:37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</row>
    <row r="1879" spans="1:37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</row>
    <row r="1880" spans="1:37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</row>
    <row r="1881" spans="1:37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</row>
    <row r="1882" spans="1:37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</row>
    <row r="1883" spans="1:37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</row>
    <row r="1884" spans="1:37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</row>
    <row r="1885" spans="1:37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</row>
    <row r="1886" spans="1:37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</row>
    <row r="1887" spans="1:37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</row>
    <row r="1888" spans="1:37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</row>
    <row r="1889" spans="1:37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</row>
    <row r="1890" spans="1:37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</row>
    <row r="1891" spans="1:37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234"/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</row>
    <row r="1892" spans="1:37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</row>
    <row r="1893" spans="1:37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</row>
    <row r="1894" spans="1:37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</row>
    <row r="1895" spans="1:37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</row>
    <row r="1896" spans="1:37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</row>
    <row r="1897" spans="1:37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</row>
    <row r="1898" spans="1:37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</row>
    <row r="1899" spans="1:37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</row>
    <row r="1900" spans="1:37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</row>
    <row r="1901" spans="1:37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</row>
    <row r="1902" spans="1:37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</row>
    <row r="1903" spans="1:37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</row>
    <row r="1904" spans="1:37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</row>
    <row r="1905" spans="1:37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</row>
    <row r="1906" spans="1:37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</row>
    <row r="1907" spans="1:37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</row>
    <row r="1908" spans="1:37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</row>
    <row r="1909" spans="1:37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</row>
    <row r="1910" spans="1:37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</row>
    <row r="1911" spans="1:37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</row>
    <row r="1912" spans="1:37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</row>
    <row r="1913" spans="1:37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</row>
    <row r="1914" spans="1:37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</row>
    <row r="1915" spans="1:37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</row>
    <row r="1916" spans="1:37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</row>
    <row r="1917" spans="1:37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</row>
    <row r="1918" spans="1:37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234"/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</row>
    <row r="1919" spans="1:37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</row>
    <row r="1920" spans="1:37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</row>
    <row r="1921" spans="1:37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</row>
    <row r="1922" spans="1:37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</row>
    <row r="1923" spans="1:37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</row>
    <row r="1924" spans="1:37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</row>
    <row r="1925" spans="1:37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</row>
    <row r="1926" spans="1:37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</row>
    <row r="1927" spans="1:37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</row>
    <row r="1928" spans="1:37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</row>
    <row r="1929" spans="1:37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</row>
    <row r="1930" spans="1:37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</row>
    <row r="1931" spans="1:37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</row>
    <row r="1932" spans="1:37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</row>
    <row r="1933" spans="1:37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</row>
    <row r="1934" spans="1:37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</row>
    <row r="1935" spans="1:37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</row>
    <row r="1936" spans="1:37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</row>
    <row r="1937" spans="1:37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</row>
    <row r="1938" spans="1:37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</row>
    <row r="1939" spans="1:37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</row>
    <row r="1940" spans="1:37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</row>
    <row r="1941" spans="1:37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</row>
    <row r="1942" spans="1:37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</row>
    <row r="1943" spans="1:37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</row>
    <row r="1944" spans="1:37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</row>
    <row r="1945" spans="1:37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242"/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</row>
    <row r="1946" spans="1:37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</row>
    <row r="1947" spans="1:37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</row>
    <row r="1948" spans="1:37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</row>
    <row r="1949" spans="1:37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</row>
    <row r="1950" spans="1:37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</row>
    <row r="1951" spans="1:37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</row>
    <row r="1952" spans="1:37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</row>
    <row r="1953" spans="1:37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</row>
    <row r="1954" spans="1:37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</row>
    <row r="1955" spans="1:37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</row>
    <row r="1956" spans="1:37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</row>
    <row r="1957" spans="1:37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</row>
    <row r="1958" spans="1:37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</row>
    <row r="1959" spans="1:37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</row>
    <row r="1960" spans="1:37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</row>
    <row r="1961" spans="1:37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</row>
    <row r="1962" spans="1:37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</row>
    <row r="1963" spans="1:37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</row>
    <row r="1964" spans="1:37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</row>
    <row r="1965" spans="1:37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</row>
    <row r="1966" spans="1:37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</row>
    <row r="1967" spans="1:37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</row>
    <row r="1968" spans="1:37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</row>
    <row r="1969" spans="1:37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</row>
    <row r="1970" spans="1:37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</row>
    <row r="1971" spans="1:37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</row>
    <row r="1972" spans="1:37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242"/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</row>
    <row r="1973" spans="1:37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</row>
    <row r="1974" spans="1:37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</row>
    <row r="1975" spans="1:37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</row>
    <row r="1976" spans="1:37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</row>
    <row r="1977" spans="1:37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</row>
    <row r="1978" spans="1:37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</row>
    <row r="1979" spans="1:37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</row>
    <row r="1980" spans="1:37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</row>
    <row r="1981" spans="1:37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</row>
    <row r="1982" spans="1:37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</row>
    <row r="1983" spans="1:37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</row>
    <row r="1984" spans="1:37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</row>
    <row r="1985" spans="1:37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</row>
    <row r="1986" spans="1:37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</row>
    <row r="1987" spans="1:37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</row>
    <row r="1988" spans="1:37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</row>
    <row r="1989" spans="1:37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</row>
    <row r="1990" spans="1:37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</row>
    <row r="1991" spans="1:37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</row>
    <row r="1992" spans="1:37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</row>
    <row r="1993" spans="1:37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</row>
    <row r="1994" spans="1:37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</row>
    <row r="1995" spans="1:37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</row>
    <row r="1996" spans="1:37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</row>
    <row r="1997" spans="1:37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</row>
    <row r="1998" spans="1:37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</row>
    <row r="1999" spans="1:37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250"/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</row>
    <row r="2000" spans="1:37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</row>
    <row r="2001" spans="1:37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</row>
    <row r="2002" spans="1:37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</row>
    <row r="2003" spans="1:37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</row>
    <row r="2004" spans="1:37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</row>
    <row r="2005" spans="1:37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</row>
    <row r="2006" spans="1:37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</row>
    <row r="2007" spans="1:37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</row>
    <row r="2008" spans="1:37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</row>
    <row r="2009" spans="1:37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</row>
    <row r="2010" spans="1:37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</row>
    <row r="2011" spans="1:37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</row>
    <row r="2012" spans="1:37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</row>
    <row r="2013" spans="1:37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</row>
    <row r="2014" spans="1:37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</row>
    <row r="2015" spans="1:37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</row>
    <row r="2016" spans="1:37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</row>
    <row r="2017" spans="1:37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</row>
    <row r="2018" spans="1:37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</row>
    <row r="2019" spans="1:37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</row>
    <row r="2020" spans="1:37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</row>
    <row r="2021" spans="1:37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</row>
    <row r="2022" spans="1:37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</row>
    <row r="2023" spans="1:37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</row>
    <row r="2024" spans="1:37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</row>
    <row r="2025" spans="1:37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</row>
    <row r="2026" spans="1:37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250"/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</row>
    <row r="2027" spans="1:37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</row>
    <row r="2028" spans="1:37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</row>
    <row r="2029" spans="1:37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</row>
    <row r="2030" spans="1:37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</row>
    <row r="2031" spans="1:37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</row>
    <row r="2032" spans="1:37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</row>
    <row r="2033" spans="1:37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</row>
    <row r="2034" spans="1:37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</row>
    <row r="2035" spans="1:37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</row>
    <row r="2036" spans="1:37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</row>
    <row r="2037" spans="1:37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</row>
    <row r="2038" spans="1:37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</row>
    <row r="2039" spans="1:37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</row>
    <row r="2040" spans="1:37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</row>
    <row r="2041" spans="1:37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</row>
    <row r="2042" spans="1:37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</row>
    <row r="2043" spans="1:37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</row>
    <row r="2044" spans="1:37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</row>
    <row r="2045" spans="1:37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</row>
    <row r="2046" spans="1:37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</row>
    <row r="2047" spans="1:37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</row>
    <row r="2048" spans="1:37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</row>
    <row r="2049" spans="1:37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</row>
    <row r="2050" spans="1:37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</row>
    <row r="2051" spans="1:37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</row>
    <row r="2052" spans="1:37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</row>
    <row r="2053" spans="1:37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258"/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</row>
    <row r="2054" spans="1:37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</row>
    <row r="2055" spans="1:37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</row>
    <row r="2056" spans="1:37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</row>
    <row r="2057" spans="1:37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</row>
    <row r="2058" spans="1:37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</row>
    <row r="2059" spans="1:37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</row>
    <row r="2060" spans="1:37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</row>
    <row r="2061" spans="1:37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</row>
    <row r="2062" spans="1:37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</row>
    <row r="2063" spans="1:37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</row>
    <row r="2064" spans="1:37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</row>
    <row r="2065" spans="1:37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</row>
    <row r="2066" spans="1:37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</row>
    <row r="2067" spans="1:37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</row>
    <row r="2068" spans="1:37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</row>
    <row r="2069" spans="1:37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</row>
    <row r="2070" spans="1:37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</row>
    <row r="2071" spans="1:37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</row>
    <row r="2072" spans="1:37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</row>
    <row r="2073" spans="1:37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</row>
    <row r="2074" spans="1:37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</row>
    <row r="2075" spans="1:37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</row>
    <row r="2076" spans="1:37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</row>
    <row r="2077" spans="1:37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</row>
    <row r="2078" spans="1:37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</row>
    <row r="2079" spans="1:37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</row>
    <row r="2080" spans="1:37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258"/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</row>
    <row r="2081" spans="1:37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</row>
    <row r="2082" spans="1:37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</row>
    <row r="2083" spans="1:37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</row>
    <row r="2084" spans="1:37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</row>
    <row r="2085" spans="1:37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</row>
    <row r="2086" spans="1:37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</row>
    <row r="2087" spans="1:37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</row>
    <row r="2088" spans="1:37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</row>
    <row r="2089" spans="1:37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</row>
    <row r="2090" spans="1:37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</row>
    <row r="2091" spans="1:37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</row>
    <row r="2092" spans="1:37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</row>
    <row r="2093" spans="1:37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</row>
    <row r="2094" spans="1:37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</row>
    <row r="2095" spans="1:37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</row>
    <row r="2096" spans="1:37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</row>
    <row r="2097" spans="1:37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</row>
    <row r="2098" spans="1:37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</row>
    <row r="2099" spans="1:37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</row>
    <row r="2100" spans="1:37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</row>
    <row r="2101" spans="1:37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</row>
    <row r="2102" spans="1:37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</row>
    <row r="2103" spans="1:37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</row>
    <row r="2104" spans="1:37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</row>
    <row r="2105" spans="1:37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</row>
    <row r="2106" spans="1:37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</row>
    <row r="2107" spans="1:37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258"/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</row>
    <row r="2108" spans="1:37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</row>
    <row r="2109" spans="1:37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</row>
    <row r="2110" spans="1:37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</row>
    <row r="2111" spans="1:37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</row>
    <row r="2112" spans="1:37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</row>
    <row r="2113" spans="1:37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</row>
    <row r="2114" spans="1:37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</row>
    <row r="2115" spans="1:37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</row>
    <row r="2116" spans="1:37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</row>
    <row r="2117" spans="1:37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</row>
    <row r="2118" spans="1:37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</row>
    <row r="2119" spans="1:37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</row>
    <row r="2120" spans="1:37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</row>
    <row r="2121" spans="1:37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</row>
    <row r="2122" spans="1:37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</row>
    <row r="2123" spans="1:37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</row>
    <row r="2124" spans="1:37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</row>
    <row r="2125" spans="1:37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</row>
    <row r="2126" spans="1:37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</row>
    <row r="2127" spans="1:37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</row>
    <row r="2128" spans="1:37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</row>
    <row r="2129" spans="1:37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</row>
    <row r="2130" spans="1:37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</row>
    <row r="2131" spans="1:37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</row>
    <row r="2132" spans="1:37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</row>
    <row r="2133" spans="1:37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</row>
    <row r="2134" spans="1:37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266"/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</row>
    <row r="2135" spans="1:37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</row>
    <row r="2136" spans="1:37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</row>
    <row r="2137" spans="1:37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</row>
    <row r="2138" spans="1:37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</row>
    <row r="2139" spans="1:37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</row>
    <row r="2140" spans="1:37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</row>
    <row r="2141" spans="1:37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</row>
    <row r="2142" spans="1:37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</row>
    <row r="2143" spans="1:37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</row>
    <row r="2144" spans="1:37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</row>
    <row r="2145" spans="1:37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</row>
    <row r="2146" spans="1:37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</row>
    <row r="2147" spans="1:37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</row>
    <row r="2148" spans="1:37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</row>
    <row r="2149" spans="1:37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</row>
    <row r="2150" spans="1:37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</row>
    <row r="2151" spans="1:37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</row>
    <row r="2152" spans="1:37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</row>
    <row r="2153" spans="1:37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</row>
    <row r="2154" spans="1:37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</row>
    <row r="2155" spans="1:37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</row>
    <row r="2156" spans="1:37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</row>
    <row r="2157" spans="1:37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</row>
    <row r="2158" spans="1:37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</row>
    <row r="2159" spans="1:37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</row>
    <row r="2160" spans="1:37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</row>
    <row r="2161" spans="1:37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266"/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</row>
    <row r="2162" spans="1:37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</row>
    <row r="2163" spans="1:37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</row>
    <row r="2164" spans="1:37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</row>
    <row r="2165" spans="1:37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</row>
    <row r="2166" spans="1:37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</row>
    <row r="2167" spans="1:37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</row>
    <row r="2168" spans="1:37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</row>
    <row r="2169" spans="1:37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</row>
    <row r="2170" spans="1:37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</row>
    <row r="2171" spans="1:37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</row>
    <row r="2172" spans="1:37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</row>
    <row r="2173" spans="1:37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</row>
    <row r="2174" spans="1:37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</row>
    <row r="2175" spans="1:37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</row>
    <row r="2176" spans="1:37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</row>
    <row r="2177" spans="1:37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</row>
    <row r="2178" spans="1:37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</row>
    <row r="2179" spans="1:37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</row>
    <row r="2180" spans="1:37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</row>
    <row r="2181" spans="1:37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</row>
    <row r="2182" spans="1:37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</row>
    <row r="2183" spans="1:37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</row>
    <row r="2184" spans="1:37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</row>
    <row r="2185" spans="1:37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</row>
    <row r="2186" spans="1:37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</row>
    <row r="2187" spans="1:37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</row>
    <row r="2188" spans="1:37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74"/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</row>
    <row r="2189" spans="1:37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</row>
    <row r="2190" spans="1:37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</row>
    <row r="2191" spans="1:37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</row>
    <row r="2192" spans="1:37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</row>
    <row r="2193" spans="1:37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</row>
    <row r="2194" spans="1:37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</row>
    <row r="2195" spans="1:37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</row>
    <row r="2196" spans="1:37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</row>
    <row r="2197" spans="1:37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</row>
    <row r="2198" spans="1:37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</row>
    <row r="2199" spans="1:37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</row>
    <row r="2200" spans="1:37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</row>
    <row r="2201" spans="1:37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</row>
    <row r="2202" spans="1:37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</row>
    <row r="2203" spans="1:37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</row>
    <row r="2204" spans="1:37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</row>
    <row r="2205" spans="1:37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</row>
    <row r="2206" spans="1:37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</row>
    <row r="2207" spans="1:37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</row>
    <row r="2208" spans="1:37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</row>
    <row r="2209" spans="1:37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</row>
    <row r="2210" spans="1:37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</row>
    <row r="2211" spans="1:37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</row>
    <row r="2212" spans="1:37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</row>
    <row r="2213" spans="1:37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</row>
    <row r="2214" spans="1:37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</row>
    <row r="2215" spans="1:37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74"/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</row>
    <row r="2216" spans="1:37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</row>
    <row r="2217" spans="1:37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</row>
    <row r="2218" spans="1:37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</row>
    <row r="2219" spans="1:37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</row>
    <row r="2220" spans="1:37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</row>
    <row r="2221" spans="1:37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</row>
    <row r="2222" spans="1:37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</row>
    <row r="2223" spans="1:37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</row>
    <row r="2224" spans="1:37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</row>
    <row r="2225" spans="1:37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</row>
    <row r="2226" spans="1:37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</row>
    <row r="2227" spans="1:37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</row>
    <row r="2228" spans="1:37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</row>
    <row r="2229" spans="1:37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</row>
    <row r="2230" spans="1:37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</row>
    <row r="2231" spans="1:37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</row>
    <row r="2232" spans="1:37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</row>
    <row r="2233" spans="1:37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</row>
    <row r="2234" spans="1:37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</row>
    <row r="2235" spans="1:37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</row>
    <row r="2236" spans="1:37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</row>
    <row r="2237" spans="1:37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</row>
    <row r="2238" spans="1:37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</row>
    <row r="2239" spans="1:37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</row>
    <row r="2240" spans="1:37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</row>
    <row r="2241" spans="1:37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</row>
    <row r="2242" spans="1:37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82">IF(A2242=0,0,IF(W2242="À venir",0,IF(AND(ISBLANK(P2242),ISBLANK(Q2242)),1,0)))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</row>
    <row r="2243" spans="1:37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3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82"/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</row>
    <row r="2244" spans="1:37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3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2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</row>
    <row r="2245" spans="1:37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3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2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</row>
    <row r="2246" spans="1:37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3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2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</row>
    <row r="2247" spans="1:37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3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2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</row>
    <row r="2248" spans="1:37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3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2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</row>
    <row r="2249" spans="1:37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3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2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</row>
    <row r="2250" spans="1:37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3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2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</row>
    <row r="2251" spans="1:37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3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2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</row>
    <row r="2252" spans="1:37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3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2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</row>
    <row r="2253" spans="1:37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3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2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</row>
    <row r="2254" spans="1:37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3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2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</row>
    <row r="2255" spans="1:37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3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2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</row>
    <row r="2256" spans="1:37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3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2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</row>
    <row r="2257" spans="1:37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3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2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</row>
    <row r="2258" spans="1:37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3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2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</row>
    <row r="2259" spans="1:37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3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2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</row>
    <row r="2260" spans="1:37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3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2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</row>
    <row r="2261" spans="1:37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3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2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</row>
    <row r="2262" spans="1:37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3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2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</row>
    <row r="2263" spans="1:37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3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2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</row>
    <row r="2264" spans="1:37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3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2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</row>
    <row r="2265" spans="1:37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3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2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</row>
    <row r="2266" spans="1:37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3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2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</row>
    <row r="2267" spans="1:37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3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2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</row>
    <row r="2268" spans="1:37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3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2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</row>
    <row r="2269" spans="1:37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3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82"/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</row>
    <row r="2270" spans="1:37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3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2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</row>
    <row r="2271" spans="1:37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3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2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</row>
    <row r="2272" spans="1:37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3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2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</row>
    <row r="2273" spans="1:37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3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2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</row>
    <row r="2274" spans="1:37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3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2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</row>
    <row r="2275" spans="1:37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3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2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</row>
    <row r="2276" spans="1:37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3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2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</row>
    <row r="2277" spans="1:37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3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2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</row>
    <row r="2278" spans="1:37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3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2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</row>
    <row r="2279" spans="1:37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3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2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</row>
    <row r="2280" spans="1:37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3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2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</row>
    <row r="2281" spans="1:37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3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2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</row>
    <row r="2282" spans="1:37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3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2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</row>
    <row r="2283" spans="1:37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3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2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</row>
    <row r="2284" spans="1:37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3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2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</row>
    <row r="2285" spans="1:37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3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2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</row>
    <row r="2286" spans="1:37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3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2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</row>
    <row r="2287" spans="1:37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3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2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</row>
    <row r="2288" spans="1:37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3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2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</row>
    <row r="2289" spans="1:37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3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2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</row>
    <row r="2290" spans="1:37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3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2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</row>
    <row r="2291" spans="1:37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3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2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</row>
    <row r="2292" spans="1:37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3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2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</row>
    <row r="2293" spans="1:37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3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2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</row>
    <row r="2294" spans="1:37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3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2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</row>
    <row r="2295" spans="1:37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3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2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</row>
    <row r="2296" spans="1:37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3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82"/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</row>
    <row r="2297" spans="1:37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3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2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</row>
    <row r="2298" spans="1:37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3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2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</row>
    <row r="2299" spans="1:37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3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2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</row>
    <row r="2300" spans="1:37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3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2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</row>
    <row r="2301" spans="1:37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3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2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</row>
    <row r="2302" spans="1:37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3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2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</row>
    <row r="2303" spans="1:37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3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2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</row>
    <row r="2304" spans="1:37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3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2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</row>
    <row r="2305" spans="1:37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3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2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</row>
    <row r="2306" spans="1:37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3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</row>
    <row r="2307" spans="1:37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</row>
    <row r="2308" spans="1:37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</row>
    <row r="2309" spans="1:37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</row>
    <row r="2310" spans="1:37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</row>
    <row r="2311" spans="1:37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</row>
    <row r="2312" spans="1:37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</row>
    <row r="2313" spans="1:37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</row>
    <row r="2314" spans="1:37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</row>
    <row r="2315" spans="1:37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</row>
    <row r="2316" spans="1:37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</row>
    <row r="2317" spans="1:37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</row>
    <row r="2318" spans="1:37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</row>
    <row r="2319" spans="1:37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</row>
    <row r="2320" spans="1:37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</row>
    <row r="2321" spans="1:37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</row>
    <row r="2322" spans="1:37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</row>
    <row r="2323" spans="1:37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90"/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</row>
    <row r="2324" spans="1:37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</row>
    <row r="2325" spans="1:37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</row>
    <row r="2326" spans="1:37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</row>
    <row r="2327" spans="1:37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</row>
    <row r="2328" spans="1:37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</row>
    <row r="2329" spans="1:37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</row>
    <row r="2330" spans="1:37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</row>
    <row r="2331" spans="1:37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</row>
    <row r="2332" spans="1:37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</row>
    <row r="2333" spans="1:37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</row>
    <row r="2334" spans="1:37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</row>
    <row r="2335" spans="1:37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</row>
    <row r="2336" spans="1:37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</row>
    <row r="2337" spans="1:37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</row>
    <row r="2338" spans="1:37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</row>
    <row r="2339" spans="1:37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</row>
    <row r="2340" spans="1:37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</row>
    <row r="2341" spans="1:37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</row>
    <row r="2342" spans="1:37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</row>
    <row r="2343" spans="1:37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</row>
    <row r="2344" spans="1:37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</row>
    <row r="2345" spans="1:37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</row>
    <row r="2346" spans="1:37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</row>
    <row r="2347" spans="1:37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</row>
    <row r="2348" spans="1:37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</row>
    <row r="2349" spans="1:37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</row>
    <row r="2350" spans="1:37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90"/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</row>
    <row r="2351" spans="1:37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</row>
    <row r="2352" spans="1:37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</row>
    <row r="2353" spans="1:37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</row>
    <row r="2354" spans="1:37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</row>
    <row r="2355" spans="1:37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</row>
    <row r="2356" spans="1:37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</row>
    <row r="2357" spans="1:37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</row>
    <row r="2358" spans="1:37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</row>
    <row r="2359" spans="1:37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</row>
    <row r="2360" spans="1:37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</row>
    <row r="2361" spans="1:37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</row>
    <row r="2362" spans="1:37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</row>
    <row r="2363" spans="1:37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</row>
    <row r="2364" spans="1:37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</row>
    <row r="2365" spans="1:37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</row>
    <row r="2366" spans="1:37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</row>
    <row r="2367" spans="1:37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</row>
    <row r="2368" spans="1:37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</row>
    <row r="2369" spans="1:37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</row>
    <row r="2370" spans="1:37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</row>
    <row r="2371" spans="1:37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</row>
    <row r="2372" spans="1:37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</row>
    <row r="2373" spans="1:37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</row>
    <row r="2374" spans="1:37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</row>
    <row r="2375" spans="1:37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</row>
    <row r="2376" spans="1:37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</row>
    <row r="2377" spans="1:37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98"/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</row>
    <row r="2378" spans="1:37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</row>
    <row r="2379" spans="1:37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</row>
    <row r="2380" spans="1:37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</row>
    <row r="2381" spans="1:37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</row>
    <row r="2382" spans="1:37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</row>
    <row r="2383" spans="1:37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</row>
    <row r="2384" spans="1:37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</row>
    <row r="2385" spans="1:37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</row>
    <row r="2386" spans="1:37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</row>
    <row r="2387" spans="1:37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</row>
    <row r="2388" spans="1:37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</row>
    <row r="2389" spans="1:37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</row>
    <row r="2390" spans="1:37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</row>
    <row r="2391" spans="1:37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</row>
    <row r="2392" spans="1:37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</row>
    <row r="2393" spans="1:37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</row>
    <row r="2394" spans="1:37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</row>
    <row r="2395" spans="1:37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</row>
    <row r="2396" spans="1:37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</row>
    <row r="2397" spans="1:37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</row>
    <row r="2398" spans="1:37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</row>
    <row r="2399" spans="1:37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</row>
    <row r="2400" spans="1:37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</row>
    <row r="2401" spans="1:37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</row>
    <row r="2402" spans="1:37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</row>
    <row r="2403" spans="1:37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</row>
    <row r="2404" spans="1:37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98"/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</row>
    <row r="2405" spans="1:37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</row>
    <row r="2406" spans="1:37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</row>
    <row r="2407" spans="1:37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</row>
    <row r="2408" spans="1:37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</row>
    <row r="2409" spans="1:37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</row>
    <row r="2410" spans="1:37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</row>
    <row r="2411" spans="1:37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</row>
    <row r="2412" spans="1:37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</row>
    <row r="2413" spans="1:37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</row>
    <row r="2414" spans="1:37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</row>
    <row r="2415" spans="1:37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</row>
    <row r="2416" spans="1:37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</row>
    <row r="2417" spans="1:37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</row>
    <row r="2418" spans="1:37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</row>
    <row r="2419" spans="1:37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</row>
    <row r="2420" spans="1:37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</row>
    <row r="2421" spans="1:37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</row>
    <row r="2422" spans="1:37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</row>
    <row r="2423" spans="1:37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</row>
    <row r="2424" spans="1:37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</row>
    <row r="2425" spans="1:37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</row>
    <row r="2426" spans="1:37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</row>
    <row r="2427" spans="1:37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</row>
    <row r="2428" spans="1:37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</row>
    <row r="2429" spans="1:37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</row>
    <row r="2430" spans="1:37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</row>
    <row r="2431" spans="1:37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98"/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</row>
    <row r="2432" spans="1:37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</row>
    <row r="2433" spans="1:37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</row>
    <row r="2434" spans="1:37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</row>
    <row r="2435" spans="1:37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</row>
    <row r="2436" spans="1:37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</row>
    <row r="2437" spans="1:37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</row>
    <row r="2438" spans="1:37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</row>
    <row r="2439" spans="1:37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</row>
    <row r="2440" spans="1:37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</row>
    <row r="2441" spans="1:37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</row>
    <row r="2442" spans="1:37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</row>
    <row r="2443" spans="1:37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</row>
    <row r="2444" spans="1:37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</row>
    <row r="2445" spans="1:37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</row>
    <row r="2446" spans="1:37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</row>
    <row r="2447" spans="1:37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</row>
    <row r="2448" spans="1:37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</row>
    <row r="2449" spans="1:37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</row>
    <row r="2450" spans="1:37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</row>
    <row r="2451" spans="1:37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</row>
    <row r="2452" spans="1:37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</row>
    <row r="2453" spans="1:37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</row>
    <row r="2454" spans="1:37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</row>
    <row r="2455" spans="1:37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</row>
    <row r="2456" spans="1:37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</row>
    <row r="2457" spans="1:37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</row>
    <row r="2458" spans="1:37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306"/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</row>
    <row r="2459" spans="1:37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</row>
    <row r="2460" spans="1:37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</row>
    <row r="2461" spans="1:37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</row>
    <row r="2462" spans="1:37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</row>
    <row r="2463" spans="1:37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</row>
    <row r="2464" spans="1:37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</row>
    <row r="2465" spans="1:37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</row>
    <row r="2466" spans="1:37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</row>
    <row r="2467" spans="1:37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</row>
    <row r="2468" spans="1:37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</row>
    <row r="2469" spans="1:37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</row>
    <row r="2470" spans="1:37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</row>
    <row r="2471" spans="1:37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</row>
    <row r="2472" spans="1:37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</row>
    <row r="2473" spans="1:37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</row>
    <row r="2474" spans="1:37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</row>
    <row r="2475" spans="1:37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</row>
    <row r="2476" spans="1:37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</row>
    <row r="2477" spans="1:37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</row>
    <row r="2478" spans="1:37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</row>
    <row r="2479" spans="1:37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</row>
    <row r="2480" spans="1:37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</row>
    <row r="2481" spans="1:37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</row>
    <row r="2482" spans="1:37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</row>
    <row r="2483" spans="1:37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</row>
    <row r="2484" spans="1:37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</row>
    <row r="2485" spans="1:37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306"/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</row>
    <row r="2486" spans="1:37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</row>
    <row r="2487" spans="1:37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</row>
    <row r="2488" spans="1:37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</row>
    <row r="2489" spans="1:37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</row>
    <row r="2490" spans="1:37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</row>
    <row r="2491" spans="1:37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</row>
    <row r="2492" spans="1:37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</row>
    <row r="2493" spans="1:37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</row>
    <row r="2494" spans="1:37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</row>
    <row r="2495" spans="1:37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</row>
    <row r="2496" spans="1:37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</row>
    <row r="2497" spans="1:37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</row>
    <row r="2498" spans="1:37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</row>
    <row r="2499" spans="1:37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</row>
    <row r="2500" spans="1:37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</row>
    <row r="2501" spans="1:37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</row>
    <row r="2502" spans="1:37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</row>
    <row r="2503" spans="1:37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</row>
    <row r="2504" spans="1:37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</row>
    <row r="2505" spans="1:37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</row>
    <row r="2506" spans="1:37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</row>
    <row r="2507" spans="1:37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</row>
    <row r="2508" spans="1:37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</row>
    <row r="2509" spans="1:37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</row>
    <row r="2510" spans="1:37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</row>
    <row r="2511" spans="1:37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</row>
    <row r="2512" spans="1:37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 t="shared" si="314"/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</row>
    <row r="2513" spans="1:37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</row>
    <row r="2514" spans="1:37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</row>
    <row r="2515" spans="1:37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</row>
    <row r="2516" spans="1:37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</row>
    <row r="2517" spans="1:37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</row>
    <row r="2518" spans="1:37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</row>
    <row r="2519" spans="1:37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</row>
    <row r="2520" spans="1:37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</row>
    <row r="2521" spans="1:37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</row>
    <row r="2522" spans="1:37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</row>
    <row r="2523" spans="1:37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</row>
    <row r="2524" spans="1:37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</row>
    <row r="2525" spans="1:37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</row>
    <row r="2526" spans="1:37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</row>
    <row r="2527" spans="1:37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</row>
    <row r="2528" spans="1:37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</row>
    <row r="2529" spans="1:37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</row>
    <row r="2530" spans="1:37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</row>
    <row r="2531" spans="1:37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</row>
    <row r="2532" spans="1:37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</row>
    <row r="2533" spans="1:37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</row>
    <row r="2534" spans="1:37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</row>
    <row r="2535" spans="1:37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</row>
    <row r="2536" spans="1:37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</row>
    <row r="2537" spans="1:37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</row>
    <row r="2538" spans="1:37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</row>
    <row r="2539" spans="1:37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 t="shared" si="314"/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</row>
    <row r="2540" spans="1:37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</row>
    <row r="2541" spans="1:37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</row>
    <row r="2542" spans="1:37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</row>
    <row r="2543" spans="1:37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</row>
    <row r="2544" spans="1:37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</row>
    <row r="2545" spans="1:37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</row>
    <row r="2546" spans="1:37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</row>
    <row r="2547" spans="1:37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</row>
    <row r="2548" spans="1:37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</row>
    <row r="2549" spans="1:37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</row>
    <row r="2550" spans="1:37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</row>
    <row r="2551" spans="1:37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</row>
    <row r="2552" spans="1:37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</row>
    <row r="2553" spans="1:37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</row>
    <row r="2554" spans="1:37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</row>
    <row r="2555" spans="1:37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</row>
    <row r="2556" spans="1:37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</row>
    <row r="2557" spans="1:37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</row>
    <row r="2558" spans="1:37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</row>
    <row r="2559" spans="1:37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</row>
    <row r="2560" spans="1:37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</row>
    <row r="2561" spans="1:37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</row>
    <row r="2562" spans="1:37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</row>
    <row r="2563" spans="1:37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</row>
    <row r="2564" spans="1:37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</row>
    <row r="2565" spans="1:37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</row>
    <row r="2566" spans="1:37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 t="shared" si="322"/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</row>
    <row r="2567" spans="1:37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</row>
    <row r="2568" spans="1:37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</row>
    <row r="2569" spans="1:37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</row>
    <row r="2570" spans="1:37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</row>
    <row r="2571" spans="1:37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</row>
    <row r="2572" spans="1:37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</row>
    <row r="2573" spans="1:37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</row>
    <row r="2574" spans="1:37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</row>
    <row r="2575" spans="1:37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</row>
    <row r="2576" spans="1:37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</row>
    <row r="2577" spans="1:37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</row>
    <row r="2578" spans="1:37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</row>
    <row r="2579" spans="1:37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</row>
    <row r="2580" spans="1:37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</row>
    <row r="2581" spans="1:37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</row>
    <row r="2582" spans="1:37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</row>
    <row r="2583" spans="1:37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</row>
    <row r="2584" spans="1:37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</row>
    <row r="2585" spans="1:37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</row>
    <row r="2586" spans="1:37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</row>
    <row r="2587" spans="1:37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</row>
    <row r="2588" spans="1:37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</row>
    <row r="2589" spans="1:37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</row>
    <row r="2590" spans="1:37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</row>
    <row r="2591" spans="1:37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</row>
    <row r="2592" spans="1:37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</row>
    <row r="2593" spans="1:37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 t="shared" si="322"/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</row>
    <row r="2594" spans="1:37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323"/>
        <v/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322"/>
        <v>0</v>
      </c>
      <c r="AA2594" s="20" t="str">
        <f t="shared" si="324"/>
        <v/>
      </c>
      <c r="AB2594" s="20" t="str">
        <f t="shared" ca="1" si="325"/>
        <v/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327"/>
        <v>0</v>
      </c>
      <c r="AG2594" s="21">
        <f ca="1">SUMIFS(AF$2:AF2594,D$2:D2594,D2594)</f>
        <v>3462</v>
      </c>
      <c r="AJ2594" s="22">
        <f t="shared" si="320"/>
        <v>0</v>
      </c>
      <c r="AK2594" s="22">
        <f t="shared" si="321"/>
        <v>0</v>
      </c>
    </row>
    <row r="2595" spans="1:37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323"/>
        <v/>
      </c>
      <c r="S2595" s="21">
        <v>0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322"/>
        <v>0</v>
      </c>
      <c r="AA2595" s="20" t="str">
        <f t="shared" si="324"/>
        <v/>
      </c>
      <c r="AB2595" s="20" t="str">
        <f t="shared" ca="1" si="325"/>
        <v/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0</v>
      </c>
    </row>
    <row r="2596" spans="1:37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323"/>
        <v/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322"/>
        <v>0</v>
      </c>
      <c r="AA2596" s="20" t="str">
        <f t="shared" si="324"/>
        <v/>
      </c>
      <c r="AB2596" s="20" t="str">
        <f t="shared" ca="1" si="325"/>
        <v/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0</v>
      </c>
    </row>
    <row r="2597" spans="1:37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323"/>
        <v/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322"/>
        <v>0</v>
      </c>
      <c r="AA2597" s="20" t="str">
        <f t="shared" si="324"/>
        <v/>
      </c>
      <c r="AB2597" s="20" t="str">
        <f t="shared" ca="1" si="325"/>
        <v/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327"/>
        <v>0</v>
      </c>
      <c r="AG2597" s="21">
        <f ca="1">SUMIFS(AF$2:AF2597,D$2:D2597,D2597)</f>
        <v>3686</v>
      </c>
      <c r="AJ2597" s="22">
        <f t="shared" si="320"/>
        <v>0</v>
      </c>
      <c r="AK2597" s="22">
        <f t="shared" si="321"/>
        <v>0</v>
      </c>
    </row>
    <row r="2598" spans="1:37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323"/>
        <v/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322"/>
        <v>0</v>
      </c>
      <c r="AA2598" s="20" t="str">
        <f t="shared" si="324"/>
        <v/>
      </c>
      <c r="AB2598" s="20" t="str">
        <f t="shared" ca="1" si="325"/>
        <v/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0</v>
      </c>
    </row>
    <row r="2599" spans="1:37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323"/>
        <v/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322"/>
        <v>0</v>
      </c>
      <c r="AA2599" s="20" t="str">
        <f t="shared" si="324"/>
        <v/>
      </c>
      <c r="AB2599" s="20" t="str">
        <f t="shared" ca="1" si="325"/>
        <v/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0</v>
      </c>
    </row>
    <row r="2600" spans="1:37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323"/>
        <v/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322"/>
        <v>0</v>
      </c>
      <c r="AA2600" s="20" t="str">
        <f t="shared" si="324"/>
        <v/>
      </c>
      <c r="AB2600" s="20" t="str">
        <f t="shared" ca="1" si="325"/>
        <v/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0</v>
      </c>
    </row>
    <row r="2601" spans="1:37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323"/>
        <v/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322"/>
        <v>0</v>
      </c>
      <c r="AA2601" s="20" t="str">
        <f t="shared" si="324"/>
        <v/>
      </c>
      <c r="AB2601" s="20" t="str">
        <f t="shared" ca="1" si="325"/>
        <v/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0</v>
      </c>
    </row>
    <row r="2602" spans="1:37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323"/>
        <v/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322"/>
        <v>0</v>
      </c>
      <c r="AA2602" s="20" t="str">
        <f t="shared" si="324"/>
        <v/>
      </c>
      <c r="AB2602" s="20" t="str">
        <f t="shared" ca="1" si="325"/>
        <v/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0</v>
      </c>
    </row>
    <row r="2603" spans="1:37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323"/>
        <v/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322"/>
        <v>0</v>
      </c>
      <c r="AA2603" s="20" t="str">
        <f t="shared" si="324"/>
        <v/>
      </c>
      <c r="AB2603" s="20" t="str">
        <f t="shared" ca="1" si="325"/>
        <v/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0</v>
      </c>
    </row>
    <row r="2604" spans="1:37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323"/>
        <v/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322"/>
        <v>0</v>
      </c>
      <c r="AA2604" s="20" t="str">
        <f t="shared" si="324"/>
        <v/>
      </c>
      <c r="AB2604" s="20" t="str">
        <f t="shared" ca="1" si="325"/>
        <v/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0</v>
      </c>
    </row>
    <row r="2605" spans="1:37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323"/>
        <v/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322"/>
        <v>0</v>
      </c>
      <c r="AA2605" s="20" t="str">
        <f t="shared" si="324"/>
        <v/>
      </c>
      <c r="AB2605" s="20" t="str">
        <f t="shared" ca="1" si="325"/>
        <v/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0</v>
      </c>
    </row>
    <row r="2606" spans="1:37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323"/>
        <v/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322"/>
        <v>0</v>
      </c>
      <c r="AA2606" s="20" t="str">
        <f t="shared" si="324"/>
        <v/>
      </c>
      <c r="AB2606" s="20" t="str">
        <f t="shared" ca="1" si="325"/>
        <v/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0</v>
      </c>
    </row>
    <row r="2607" spans="1:37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323"/>
        <v/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322"/>
        <v>0</v>
      </c>
      <c r="AA2607" s="20" t="str">
        <f t="shared" si="324"/>
        <v/>
      </c>
      <c r="AB2607" s="20" t="str">
        <f t="shared" ca="1" si="325"/>
        <v/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0</v>
      </c>
    </row>
    <row r="2608" spans="1:37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323"/>
        <v/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322"/>
        <v>0</v>
      </c>
      <c r="AA2608" s="20" t="str">
        <f t="shared" si="324"/>
        <v/>
      </c>
      <c r="AB2608" s="20" t="str">
        <f t="shared" ca="1" si="325"/>
        <v/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0</v>
      </c>
    </row>
    <row r="2609" spans="1:37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323"/>
        <v/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322"/>
        <v>0</v>
      </c>
      <c r="AA2609" s="20" t="str">
        <f t="shared" si="324"/>
        <v/>
      </c>
      <c r="AB2609" s="20" t="str">
        <f t="shared" ca="1" si="325"/>
        <v/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0</v>
      </c>
    </row>
    <row r="2610" spans="1:37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323"/>
        <v/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322"/>
        <v>0</v>
      </c>
      <c r="AA2610" s="20" t="str">
        <f t="shared" si="324"/>
        <v/>
      </c>
      <c r="AB2610" s="20" t="str">
        <f t="shared" ca="1" si="325"/>
        <v/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0</v>
      </c>
    </row>
    <row r="2611" spans="1:37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323"/>
        <v/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322"/>
        <v>0</v>
      </c>
      <c r="AA2611" s="20" t="str">
        <f t="shared" si="324"/>
        <v/>
      </c>
      <c r="AB2611" s="20" t="str">
        <f t="shared" ca="1" si="325"/>
        <v/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0</v>
      </c>
    </row>
    <row r="2612" spans="1:37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323"/>
        <v/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322"/>
        <v>0</v>
      </c>
      <c r="AA2612" s="20" t="str">
        <f t="shared" si="324"/>
        <v/>
      </c>
      <c r="AB2612" s="20" t="str">
        <f t="shared" ca="1" si="325"/>
        <v/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0</v>
      </c>
    </row>
    <row r="2613" spans="1:37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323"/>
        <v/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322"/>
        <v>0</v>
      </c>
      <c r="AA2613" s="20" t="str">
        <f t="shared" si="324"/>
        <v/>
      </c>
      <c r="AB2613" s="20" t="str">
        <f t="shared" ca="1" si="325"/>
        <v/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327"/>
        <v>0</v>
      </c>
      <c r="AG2613" s="21">
        <f ca="1">SUMIFS(AF$2:AF2613,D$2:D2613,D2613)</f>
        <v>3174</v>
      </c>
      <c r="AJ2613" s="22">
        <f t="shared" si="320"/>
        <v>0</v>
      </c>
      <c r="AK2613" s="22">
        <f t="shared" si="321"/>
        <v>0</v>
      </c>
    </row>
    <row r="2614" spans="1:37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323"/>
        <v/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322"/>
        <v>0</v>
      </c>
      <c r="AA2614" s="20" t="str">
        <f t="shared" si="324"/>
        <v/>
      </c>
      <c r="AB2614" s="20" t="str">
        <f t="shared" ca="1" si="325"/>
        <v/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0</v>
      </c>
    </row>
    <row r="2615" spans="1:37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323"/>
        <v/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322"/>
        <v>0</v>
      </c>
      <c r="AA2615" s="20" t="str">
        <f t="shared" si="324"/>
        <v/>
      </c>
      <c r="AB2615" s="20" t="str">
        <f t="shared" ca="1" si="325"/>
        <v/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327"/>
        <v>0</v>
      </c>
      <c r="AG2615" s="21">
        <f ca="1">SUMIFS(AF$2:AF2615,D$2:D2615,D2615)</f>
        <v>3408</v>
      </c>
      <c r="AJ2615" s="22">
        <f t="shared" si="320"/>
        <v>0</v>
      </c>
      <c r="AK2615" s="22">
        <f t="shared" si="321"/>
        <v>0</v>
      </c>
    </row>
    <row r="2616" spans="1:37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323"/>
        <v/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322"/>
        <v>0</v>
      </c>
      <c r="AA2616" s="20" t="str">
        <f t="shared" si="324"/>
        <v/>
      </c>
      <c r="AB2616" s="20" t="str">
        <f t="shared" ca="1" si="325"/>
        <v/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327"/>
        <v>0</v>
      </c>
      <c r="AG2616" s="21">
        <f ca="1">SUMIFS(AF$2:AF2616,D$2:D2616,D2616)</f>
        <v>2957</v>
      </c>
      <c r="AJ2616" s="22">
        <f t="shared" si="320"/>
        <v>0</v>
      </c>
      <c r="AK2616" s="22">
        <f t="shared" si="321"/>
        <v>0</v>
      </c>
    </row>
    <row r="2617" spans="1:37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323"/>
        <v/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322"/>
        <v>0</v>
      </c>
      <c r="AA2617" s="20" t="str">
        <f t="shared" si="324"/>
        <v/>
      </c>
      <c r="AB2617" s="20" t="str">
        <f t="shared" ca="1" si="325"/>
        <v/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0</v>
      </c>
    </row>
    <row r="2618" spans="1:37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323"/>
        <v/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322"/>
        <v>0</v>
      </c>
      <c r="AA2618" s="20" t="str">
        <f t="shared" si="324"/>
        <v/>
      </c>
      <c r="AB2618" s="20" t="str">
        <f t="shared" ca="1" si="325"/>
        <v/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327"/>
        <v>0</v>
      </c>
      <c r="AG2618" s="21">
        <f ca="1">SUMIFS(AF$2:AF2618,D$2:D2618,D2618)</f>
        <v>3930</v>
      </c>
      <c r="AJ2618" s="22">
        <f t="shared" si="328"/>
        <v>0</v>
      </c>
      <c r="AK2618" s="22">
        <f t="shared" si="329"/>
        <v>0</v>
      </c>
    </row>
    <row r="2619" spans="1:37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R2619" s="27" t="str">
        <f t="shared" si="323"/>
        <v/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322"/>
        <v>0</v>
      </c>
      <c r="AA2619" s="20" t="str">
        <f t="shared" si="324"/>
        <v/>
      </c>
      <c r="AB2619" s="20">
        <f t="shared" ca="1" si="325"/>
        <v>113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0</v>
      </c>
    </row>
    <row r="2620" spans="1:37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R2620" s="27" t="str">
        <f t="shared" si="323"/>
        <v/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322"/>
        <v>0</v>
      </c>
      <c r="AA2620" s="20" t="str">
        <f t="shared" si="324"/>
        <v/>
      </c>
      <c r="AB2620" s="20" t="str">
        <f t="shared" ca="1" si="325"/>
        <v/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0</v>
      </c>
    </row>
    <row r="2621" spans="1:37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323"/>
        <v/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322"/>
        <v>0</v>
      </c>
      <c r="AA2621" s="20" t="str">
        <f t="shared" si="324"/>
        <v/>
      </c>
      <c r="AB2621" s="20" t="str">
        <f t="shared" ca="1" si="325"/>
        <v/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327"/>
        <v>0</v>
      </c>
      <c r="AG2621" s="21">
        <f ca="1">SUMIFS(AF$2:AF2621,D$2:D2621,D2621)</f>
        <v>3462</v>
      </c>
      <c r="AJ2621" s="22">
        <f t="shared" si="328"/>
        <v>0</v>
      </c>
      <c r="AK2621" s="22">
        <f t="shared" si="329"/>
        <v>0</v>
      </c>
    </row>
    <row r="2622" spans="1:37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323"/>
        <v/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322"/>
        <v>0</v>
      </c>
      <c r="AA2622" s="20" t="str">
        <f t="shared" si="324"/>
        <v/>
      </c>
      <c r="AB2622" s="20" t="str">
        <f t="shared" ca="1" si="325"/>
        <v/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327"/>
        <v>0</v>
      </c>
      <c r="AG2622" s="21">
        <f ca="1">SUMIFS(AF$2:AF2622,D$2:D2622,D2622)</f>
        <v>4106</v>
      </c>
      <c r="AJ2622" s="22">
        <f t="shared" si="328"/>
        <v>0</v>
      </c>
      <c r="AK2622" s="22">
        <f t="shared" si="329"/>
        <v>0</v>
      </c>
    </row>
    <row r="2623" spans="1:37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323"/>
        <v/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322"/>
        <v>0</v>
      </c>
      <c r="AA2623" s="20" t="str">
        <f t="shared" si="324"/>
        <v/>
      </c>
      <c r="AB2623" s="20" t="str">
        <f t="shared" ca="1" si="325"/>
        <v/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327"/>
        <v>0</v>
      </c>
      <c r="AG2623" s="21">
        <f ca="1">SUMIFS(AF$2:AF2623,D$2:D2623,D2623)</f>
        <v>3921</v>
      </c>
      <c r="AJ2623" s="22">
        <f t="shared" si="328"/>
        <v>0</v>
      </c>
      <c r="AK2623" s="22">
        <f t="shared" si="329"/>
        <v>0</v>
      </c>
    </row>
    <row r="2624" spans="1:37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323"/>
        <v/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322"/>
        <v>0</v>
      </c>
      <c r="AA2624" s="20" t="str">
        <f t="shared" si="324"/>
        <v/>
      </c>
      <c r="AB2624" s="20" t="str">
        <f t="shared" ca="1" si="325"/>
        <v/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327"/>
        <v>0</v>
      </c>
      <c r="AG2624" s="21">
        <f ca="1">SUMIFS(AF$2:AF2624,D$2:D2624,D2624)</f>
        <v>3686</v>
      </c>
      <c r="AJ2624" s="22">
        <f t="shared" si="328"/>
        <v>0</v>
      </c>
      <c r="AK2624" s="22">
        <f t="shared" si="329"/>
        <v>0</v>
      </c>
    </row>
    <row r="2625" spans="1:37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323"/>
        <v/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322"/>
        <v>0</v>
      </c>
      <c r="AA2625" s="20" t="str">
        <f t="shared" si="324"/>
        <v/>
      </c>
      <c r="AB2625" s="20" t="str">
        <f t="shared" ca="1" si="325"/>
        <v/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0</v>
      </c>
    </row>
    <row r="2626" spans="1:37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323"/>
        <v/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330">IF(A2626=0,0,IF(W2626="À venir",0,IF(AND(ISBLANK(P2626),ISBLANK(Q2626)),1,0)))</f>
        <v>0</v>
      </c>
      <c r="AA2626" s="20" t="str">
        <f t="shared" si="324"/>
        <v/>
      </c>
      <c r="AB2626" s="20" t="str">
        <f t="shared" ca="1" si="325"/>
        <v/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327"/>
        <v>0</v>
      </c>
      <c r="AG2626" s="21">
        <f ca="1">SUMIFS(AF$2:AF2626,D$2:D2626,D2626)</f>
        <v>4100</v>
      </c>
      <c r="AJ2626" s="22">
        <f t="shared" si="328"/>
        <v>0</v>
      </c>
      <c r="AK2626" s="22">
        <f t="shared" si="329"/>
        <v>0</v>
      </c>
    </row>
    <row r="2627" spans="1:37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331">IF(AND(A2627&gt;0,A2627&lt;=104,W2627="Terminé"),TEXT(P2627,"0")&amp;"-"&amp;TEXT(Q2627,"0"),"")</f>
        <v/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330"/>
        <v>0</v>
      </c>
      <c r="AA2627" s="20" t="str">
        <f t="shared" si="324"/>
        <v/>
      </c>
      <c r="AB2627" s="20" t="str">
        <f t="shared" ca="1" si="325"/>
        <v/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327"/>
        <v>0</v>
      </c>
      <c r="AG2627" s="21">
        <f ca="1">SUMIFS(AF$2:AF2627,D$2:D2627,D2627)</f>
        <v>2461</v>
      </c>
      <c r="AJ2627" s="22">
        <f t="shared" si="328"/>
        <v>0</v>
      </c>
      <c r="AK2627" s="22">
        <f t="shared" si="329"/>
        <v>0</v>
      </c>
    </row>
    <row r="2628" spans="1:37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331"/>
        <v/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330"/>
        <v>0</v>
      </c>
      <c r="AA2628" s="20" t="str">
        <f t="shared" si="324"/>
        <v/>
      </c>
      <c r="AB2628" s="20" t="str">
        <f t="shared" ca="1" si="325"/>
        <v/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327"/>
        <v>0</v>
      </c>
      <c r="AG2628" s="21">
        <f ca="1">SUMIFS(AF$2:AF2628,D$2:D2628,D2628)</f>
        <v>3566</v>
      </c>
      <c r="AJ2628" s="22">
        <f t="shared" si="328"/>
        <v>0</v>
      </c>
      <c r="AK2628" s="22">
        <f t="shared" si="329"/>
        <v>0</v>
      </c>
    </row>
    <row r="2629" spans="1:37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331"/>
        <v/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330"/>
        <v>0</v>
      </c>
      <c r="AA2629" s="20" t="str">
        <f t="shared" si="324"/>
        <v/>
      </c>
      <c r="AB2629" s="20" t="str">
        <f t="shared" ca="1" si="325"/>
        <v/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327"/>
        <v>0</v>
      </c>
      <c r="AG2629" s="21">
        <f ca="1">SUMIFS(AF$2:AF2629,D$2:D2629,D2629)</f>
        <v>3902</v>
      </c>
      <c r="AJ2629" s="22">
        <f t="shared" si="328"/>
        <v>0</v>
      </c>
      <c r="AK2629" s="22">
        <f t="shared" si="329"/>
        <v>0</v>
      </c>
    </row>
    <row r="2630" spans="1:37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331"/>
        <v/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330"/>
        <v>0</v>
      </c>
      <c r="AA2630" s="20" t="str">
        <f t="shared" si="324"/>
        <v/>
      </c>
      <c r="AB2630" s="20" t="str">
        <f t="shared" ca="1" si="325"/>
        <v/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327"/>
        <v>0</v>
      </c>
      <c r="AG2630" s="21">
        <f ca="1">SUMIFS(AF$2:AF2630,D$2:D2630,D2630)</f>
        <v>3351</v>
      </c>
      <c r="AJ2630" s="22">
        <f t="shared" si="328"/>
        <v>0</v>
      </c>
      <c r="AK2630" s="22">
        <f t="shared" si="329"/>
        <v>0</v>
      </c>
    </row>
    <row r="2631" spans="1:37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331"/>
        <v/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330"/>
        <v>0</v>
      </c>
      <c r="AA2631" s="20" t="str">
        <f t="shared" si="324"/>
        <v/>
      </c>
      <c r="AB2631" s="20" t="str">
        <f t="shared" ca="1" si="325"/>
        <v/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327"/>
        <v>0</v>
      </c>
      <c r="AG2631" s="21">
        <f ca="1">SUMIFS(AF$2:AF2631,D$2:D2631,D2631)</f>
        <v>4057</v>
      </c>
      <c r="AJ2631" s="22">
        <f t="shared" si="328"/>
        <v>0</v>
      </c>
      <c r="AK2631" s="22">
        <f t="shared" si="329"/>
        <v>0</v>
      </c>
    </row>
    <row r="2632" spans="1:37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331"/>
        <v/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330"/>
        <v>0</v>
      </c>
      <c r="AA2632" s="20" t="str">
        <f t="shared" si="324"/>
        <v/>
      </c>
      <c r="AB2632" s="20" t="str">
        <f t="shared" ca="1" si="325"/>
        <v/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0</v>
      </c>
    </row>
    <row r="2633" spans="1:37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331"/>
        <v/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330"/>
        <v>0</v>
      </c>
      <c r="AA2633" s="20" t="str">
        <f t="shared" si="324"/>
        <v/>
      </c>
      <c r="AB2633" s="20" t="str">
        <f t="shared" ca="1" si="325"/>
        <v/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327"/>
        <v>0</v>
      </c>
      <c r="AG2633" s="21">
        <f ca="1">SUMIFS(AF$2:AF2633,D$2:D2633,D2633)</f>
        <v>3708</v>
      </c>
      <c r="AJ2633" s="22">
        <f t="shared" si="328"/>
        <v>0</v>
      </c>
      <c r="AK2633" s="22">
        <f t="shared" si="329"/>
        <v>0</v>
      </c>
    </row>
    <row r="2634" spans="1:37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331"/>
        <v/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330"/>
        <v>0</v>
      </c>
      <c r="AA2634" s="20" t="str">
        <f t="shared" si="324"/>
        <v/>
      </c>
      <c r="AB2634" s="20" t="str">
        <f t="shared" ca="1" si="325"/>
        <v/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327"/>
        <v>0</v>
      </c>
      <c r="AG2634" s="21">
        <f ca="1">SUMIFS(AF$2:AF2634,D$2:D2634,D2634)</f>
        <v>3923</v>
      </c>
      <c r="AJ2634" s="22">
        <f t="shared" si="328"/>
        <v>0</v>
      </c>
      <c r="AK2634" s="22">
        <f t="shared" si="329"/>
        <v>0</v>
      </c>
    </row>
    <row r="2635" spans="1:37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331"/>
        <v/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330"/>
        <v>0</v>
      </c>
      <c r="AA2635" s="20" t="str">
        <f t="shared" si="324"/>
        <v/>
      </c>
      <c r="AB2635" s="20" t="str">
        <f t="shared" ca="1" si="325"/>
        <v/>
      </c>
      <c r="AC2635" s="20">
        <f t="shared" ca="1" si="326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327"/>
        <v>0</v>
      </c>
      <c r="AG2635" s="21">
        <f ca="1">SUMIFS(AF$2:AF2635,D$2:D2635,D2635)</f>
        <v>3988</v>
      </c>
      <c r="AJ2635" s="22">
        <f t="shared" si="328"/>
        <v>0</v>
      </c>
      <c r="AK2635" s="22">
        <f t="shared" si="329"/>
        <v>0</v>
      </c>
    </row>
    <row r="2636" spans="1:37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331"/>
        <v/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330"/>
        <v>0</v>
      </c>
      <c r="AA2636" s="20" t="str">
        <f t="shared" si="324"/>
        <v/>
      </c>
      <c r="AB2636" s="20" t="str">
        <f t="shared" ca="1" si="325"/>
        <v/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0</v>
      </c>
    </row>
    <row r="2637" spans="1:37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331"/>
        <v/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330"/>
        <v>0</v>
      </c>
      <c r="AA2637" s="20" t="str">
        <f t="shared" si="324"/>
        <v/>
      </c>
      <c r="AB2637" s="20" t="str">
        <f t="shared" ca="1" si="325"/>
        <v/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327"/>
        <v>0</v>
      </c>
      <c r="AG2637" s="21">
        <f ca="1">SUMIFS(AF$2:AF2637,D$2:D2637,D2637)</f>
        <v>3890</v>
      </c>
      <c r="AJ2637" s="22">
        <f t="shared" si="328"/>
        <v>0</v>
      </c>
      <c r="AK2637" s="22">
        <f t="shared" si="329"/>
        <v>0</v>
      </c>
    </row>
    <row r="2638" spans="1:37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331"/>
        <v/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330"/>
        <v>0</v>
      </c>
      <c r="AA2638" s="20" t="str">
        <f t="shared" si="324"/>
        <v/>
      </c>
      <c r="AB2638" s="20" t="str">
        <f t="shared" ca="1" si="325"/>
        <v/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0</v>
      </c>
    </row>
    <row r="2639" spans="1:37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331"/>
        <v/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330"/>
        <v>0</v>
      </c>
      <c r="AA2639" s="20" t="str">
        <f t="shared" si="324"/>
        <v/>
      </c>
      <c r="AB2639" s="20" t="str">
        <f t="shared" ca="1" si="325"/>
        <v/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327"/>
        <v>0</v>
      </c>
      <c r="AG2639" s="21">
        <f ca="1">SUMIFS(AF$2:AF2639,D$2:D2639,D2639)</f>
        <v>3517</v>
      </c>
      <c r="AJ2639" s="22">
        <f t="shared" si="328"/>
        <v>0</v>
      </c>
      <c r="AK2639" s="22">
        <f t="shared" si="329"/>
        <v>0</v>
      </c>
    </row>
    <row r="2640" spans="1:37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331"/>
        <v/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330"/>
        <v>0</v>
      </c>
      <c r="AA2640" s="20" t="str">
        <f t="shared" si="324"/>
        <v/>
      </c>
      <c r="AB2640" s="20" t="str">
        <f t="shared" ca="1" si="325"/>
        <v/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327"/>
        <v>0</v>
      </c>
      <c r="AG2640" s="21">
        <f ca="1">SUMIFS(AF$2:AF2640,D$2:D2640,D2640)</f>
        <v>3174</v>
      </c>
      <c r="AJ2640" s="22">
        <f t="shared" si="328"/>
        <v>0</v>
      </c>
      <c r="AK2640" s="22">
        <f t="shared" si="329"/>
        <v>0</v>
      </c>
    </row>
    <row r="2641" spans="1:37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331"/>
        <v/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330"/>
        <v>0</v>
      </c>
      <c r="AA2641" s="20" t="str">
        <f t="shared" si="324"/>
        <v/>
      </c>
      <c r="AB2641" s="20" t="str">
        <f t="shared" ca="1" si="325"/>
        <v/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327"/>
        <v>0</v>
      </c>
      <c r="AG2641" s="21">
        <f ca="1">SUMIFS(AF$2:AF2641,D$2:D2641,D2641)</f>
        <v>3153</v>
      </c>
      <c r="AJ2641" s="22">
        <f t="shared" si="328"/>
        <v>0</v>
      </c>
      <c r="AK2641" s="22">
        <f t="shared" si="329"/>
        <v>0</v>
      </c>
    </row>
    <row r="2642" spans="1:37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331"/>
        <v/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330"/>
        <v>0</v>
      </c>
      <c r="AA2642" s="20" t="str">
        <f t="shared" si="324"/>
        <v/>
      </c>
      <c r="AB2642" s="20" t="str">
        <f t="shared" ca="1" si="325"/>
        <v/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327"/>
        <v>0</v>
      </c>
      <c r="AG2642" s="21">
        <f ca="1">SUMIFS(AF$2:AF2642,D$2:D2642,D2642)</f>
        <v>3408</v>
      </c>
      <c r="AJ2642" s="22">
        <f t="shared" si="328"/>
        <v>0</v>
      </c>
      <c r="AK2642" s="22">
        <f t="shared" si="329"/>
        <v>0</v>
      </c>
    </row>
    <row r="2643" spans="1:37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331"/>
        <v/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330"/>
        <v>0</v>
      </c>
      <c r="AA2643" s="20" t="str">
        <f t="shared" si="324"/>
        <v/>
      </c>
      <c r="AB2643" s="20" t="str">
        <f t="shared" ca="1" si="325"/>
        <v/>
      </c>
      <c r="AC2643" s="20">
        <f t="shared" ca="1" si="326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327"/>
        <v>0</v>
      </c>
      <c r="AG2643" s="21">
        <f ca="1">SUMIFS(AF$2:AF2643,D$2:D2643,D2643)</f>
        <v>2957</v>
      </c>
      <c r="AJ2643" s="22">
        <f t="shared" si="328"/>
        <v>0</v>
      </c>
      <c r="AK2643" s="22">
        <f t="shared" si="329"/>
        <v>0</v>
      </c>
    </row>
    <row r="2644" spans="1:37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331"/>
        <v/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330"/>
        <v>0</v>
      </c>
      <c r="AA2644" s="20" t="str">
        <f t="shared" si="324"/>
        <v/>
      </c>
      <c r="AB2644" s="20" t="str">
        <f t="shared" ca="1" si="325"/>
        <v/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0</v>
      </c>
    </row>
    <row r="2645" spans="1:37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331"/>
        <v/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330"/>
        <v>0</v>
      </c>
      <c r="AA2645" s="20" t="str">
        <f t="shared" si="324"/>
        <v/>
      </c>
      <c r="AB2645" s="20" t="str">
        <f t="shared" ca="1" si="325"/>
        <v/>
      </c>
      <c r="AC2645" s="20">
        <f t="shared" ca="1" si="326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327"/>
        <v>0</v>
      </c>
      <c r="AG2645" s="21">
        <f ca="1">SUMIFS(AF$2:AF2645,D$2:D2645,D2645)</f>
        <v>3930</v>
      </c>
      <c r="AJ2645" s="22">
        <f t="shared" si="328"/>
        <v>0</v>
      </c>
      <c r="AK2645" s="22">
        <f t="shared" si="329"/>
        <v>0</v>
      </c>
    </row>
    <row r="2646" spans="1:37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R2646" s="27" t="str">
        <f t="shared" si="331"/>
        <v/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330"/>
        <v>0</v>
      </c>
      <c r="AA2646" s="20" t="str">
        <f t="shared" si="324"/>
        <v/>
      </c>
      <c r="AB2646" s="20">
        <f t="shared" ca="1" si="325"/>
        <v>127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327"/>
        <v>0</v>
      </c>
      <c r="AG2646" s="21">
        <f ca="1">SUMIFS(AF$2:AF2646,D$2:D2646,D2646)</f>
        <v>3292</v>
      </c>
      <c r="AJ2646" s="22">
        <f t="shared" si="328"/>
        <v>0</v>
      </c>
      <c r="AK2646" s="22">
        <f t="shared" si="329"/>
        <v>0</v>
      </c>
    </row>
    <row r="2647" spans="1:37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R2647" s="27" t="str">
        <f t="shared" si="331"/>
        <v/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330"/>
        <v>0</v>
      </c>
      <c r="AA2647" s="20" t="str">
        <f t="shared" si="324"/>
        <v/>
      </c>
      <c r="AB2647" s="20" t="str">
        <f t="shared" ca="1" si="325"/>
        <v/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327"/>
        <v>0</v>
      </c>
      <c r="AG2647" s="21">
        <f ca="1">SUMIFS(AF$2:AF2647,D$2:D2647,D2647)</f>
        <v>3531</v>
      </c>
      <c r="AJ2647" s="22">
        <f t="shared" si="328"/>
        <v>0</v>
      </c>
      <c r="AK2647" s="22">
        <f t="shared" si="329"/>
        <v>0</v>
      </c>
    </row>
    <row r="2648" spans="1:37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331"/>
        <v/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330"/>
        <v>0</v>
      </c>
      <c r="AA2648" s="20" t="str">
        <f t="shared" si="324"/>
        <v/>
      </c>
      <c r="AB2648" s="20" t="str">
        <f t="shared" ca="1" si="325"/>
        <v/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327"/>
        <v>0</v>
      </c>
      <c r="AG2648" s="21">
        <f ca="1">SUMIFS(AF$2:AF2648,D$2:D2648,D2648)</f>
        <v>3462</v>
      </c>
      <c r="AJ2648" s="22">
        <f t="shared" si="328"/>
        <v>0</v>
      </c>
      <c r="AK2648" s="22">
        <f t="shared" si="329"/>
        <v>0</v>
      </c>
    </row>
    <row r="2649" spans="1:37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331"/>
        <v/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330"/>
        <v>0</v>
      </c>
      <c r="AA2649" s="20" t="str">
        <f t="shared" si="324"/>
        <v/>
      </c>
      <c r="AB2649" s="20" t="str">
        <f t="shared" ca="1" si="325"/>
        <v/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327"/>
        <v>0</v>
      </c>
      <c r="AG2649" s="21">
        <f ca="1">SUMIFS(AF$2:AF2649,D$2:D2649,D2649)</f>
        <v>4106</v>
      </c>
      <c r="AJ2649" s="22">
        <f t="shared" si="328"/>
        <v>0</v>
      </c>
      <c r="AK2649" s="22">
        <f t="shared" si="329"/>
        <v>0</v>
      </c>
    </row>
    <row r="2650" spans="1:37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331"/>
        <v/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330"/>
        <v>0</v>
      </c>
      <c r="AA2650" s="20" t="str">
        <f t="shared" si="324"/>
        <v/>
      </c>
      <c r="AB2650" s="20" t="str">
        <f t="shared" ca="1" si="325"/>
        <v/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327"/>
        <v>0</v>
      </c>
      <c r="AG2650" s="21">
        <f ca="1">SUMIFS(AF$2:AF2650,D$2:D2650,D2650)</f>
        <v>3921</v>
      </c>
      <c r="AJ2650" s="22">
        <f t="shared" si="328"/>
        <v>0</v>
      </c>
      <c r="AK2650" s="22">
        <f t="shared" si="329"/>
        <v>0</v>
      </c>
    </row>
    <row r="2651" spans="1:37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331"/>
        <v/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330"/>
        <v>0</v>
      </c>
      <c r="AA2651" s="20" t="str">
        <f t="shared" si="324"/>
        <v/>
      </c>
      <c r="AB2651" s="20" t="str">
        <f t="shared" ca="1" si="325"/>
        <v/>
      </c>
      <c r="AC2651" s="20">
        <f t="shared" ca="1" si="326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327"/>
        <v>0</v>
      </c>
      <c r="AG2651" s="21">
        <f ca="1">SUMIFS(AF$2:AF2651,D$2:D2651,D2651)</f>
        <v>3686</v>
      </c>
      <c r="AJ2651" s="22">
        <f t="shared" si="328"/>
        <v>0</v>
      </c>
      <c r="AK2651" s="22">
        <f t="shared" si="329"/>
        <v>0</v>
      </c>
    </row>
    <row r="2652" spans="1:37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331"/>
        <v/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330"/>
        <v>0</v>
      </c>
      <c r="AA2652" s="20" t="str">
        <f t="shared" si="324"/>
        <v/>
      </c>
      <c r="AB2652" s="20" t="str">
        <f t="shared" ca="1" si="325"/>
        <v/>
      </c>
      <c r="AC2652" s="20">
        <f t="shared" ca="1" si="326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327"/>
        <v>0</v>
      </c>
      <c r="AG2652" s="21">
        <f ca="1">SUMIFS(AF$2:AF2652,D$2:D2652,D2652)</f>
        <v>2874</v>
      </c>
      <c r="AJ2652" s="22">
        <f t="shared" si="328"/>
        <v>0</v>
      </c>
      <c r="AK2652" s="22">
        <f t="shared" si="329"/>
        <v>0</v>
      </c>
    </row>
    <row r="2653" spans="1:37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331"/>
        <v/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330"/>
        <v>0</v>
      </c>
      <c r="AA2653" s="20" t="str">
        <f t="shared" ref="AA2653:AA2716" si="332">IF(OR(ISBLANK(P2653),ISBLANK(Q2653)),"",IF(OR(AND(P2653&gt;Q2653,X2653&gt;Y2653),AND(P2653=Q2653,X2653=Y2653),AND(P2653&lt;Q2653,X2653&lt;Y2653)),1,0))</f>
        <v/>
      </c>
      <c r="AB2653" s="20" t="str">
        <f t="shared" ref="AB2653:AB2716" ca="1" si="333">IF(C2653&lt;NOW(),IF(AND(P2653&gt;Q2653,X2653&gt;Y2653),T2653,IF(AND(P2653=Q2653,X2653=Y2653),U2653,IF(AND(P2653&lt;Q2653,X2653&lt;Y2653),V2653,0))),"")</f>
        <v/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335">IFERROR(IF(OR(ISBLANK(P2653),ISBLANK(Q2653)),0,IF(AB2653&lt;&gt;"", AB2653 + IF(AC2653=1,AE2653, 0), "") * (S2653+1)),"")</f>
        <v>0</v>
      </c>
      <c r="AG2653" s="21">
        <f ca="1">SUMIFS(AF$2:AF2653,D$2:D2653,D2653)</f>
        <v>4100</v>
      </c>
      <c r="AJ2653" s="22">
        <f t="shared" si="328"/>
        <v>0</v>
      </c>
      <c r="AK2653" s="22">
        <f t="shared" si="329"/>
        <v>0</v>
      </c>
    </row>
    <row r="2654" spans="1:37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331"/>
        <v/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330"/>
        <v>0</v>
      </c>
      <c r="AA2654" s="20" t="str">
        <f t="shared" si="332"/>
        <v/>
      </c>
      <c r="AB2654" s="20" t="str">
        <f t="shared" ca="1" si="333"/>
        <v/>
      </c>
      <c r="AC2654" s="20">
        <f t="shared" ca="1" si="334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335"/>
        <v>0</v>
      </c>
      <c r="AG2654" s="21">
        <f ca="1">SUMIFS(AF$2:AF2654,D$2:D2654,D2654)</f>
        <v>2461</v>
      </c>
      <c r="AJ2654" s="22">
        <f t="shared" si="328"/>
        <v>0</v>
      </c>
      <c r="AK2654" s="22">
        <f t="shared" si="329"/>
        <v>0</v>
      </c>
    </row>
    <row r="2655" spans="1:37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331"/>
        <v/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330"/>
        <v>0</v>
      </c>
      <c r="AA2655" s="20" t="str">
        <f t="shared" si="332"/>
        <v/>
      </c>
      <c r="AB2655" s="20" t="str">
        <f t="shared" ca="1" si="333"/>
        <v/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335"/>
        <v>0</v>
      </c>
      <c r="AG2655" s="21">
        <f ca="1">SUMIFS(AF$2:AF2655,D$2:D2655,D2655)</f>
        <v>3566</v>
      </c>
      <c r="AJ2655" s="22">
        <f t="shared" si="328"/>
        <v>0</v>
      </c>
      <c r="AK2655" s="22">
        <f t="shared" si="329"/>
        <v>0</v>
      </c>
    </row>
    <row r="2656" spans="1:37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331"/>
        <v/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330"/>
        <v>0</v>
      </c>
      <c r="AA2656" s="20" t="str">
        <f t="shared" si="332"/>
        <v/>
      </c>
      <c r="AB2656" s="20" t="str">
        <f t="shared" ca="1" si="333"/>
        <v/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335"/>
        <v>0</v>
      </c>
      <c r="AG2656" s="21">
        <f ca="1">SUMIFS(AF$2:AF2656,D$2:D2656,D2656)</f>
        <v>3902</v>
      </c>
      <c r="AJ2656" s="22">
        <f t="shared" si="328"/>
        <v>0</v>
      </c>
      <c r="AK2656" s="22">
        <f t="shared" si="329"/>
        <v>0</v>
      </c>
    </row>
    <row r="2657" spans="1:37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331"/>
        <v/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330"/>
        <v>0</v>
      </c>
      <c r="AA2657" s="20" t="str">
        <f t="shared" si="332"/>
        <v/>
      </c>
      <c r="AB2657" s="20" t="str">
        <f t="shared" ca="1" si="333"/>
        <v/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335"/>
        <v>0</v>
      </c>
      <c r="AG2657" s="21">
        <f ca="1">SUMIFS(AF$2:AF2657,D$2:D2657,D2657)</f>
        <v>3351</v>
      </c>
      <c r="AJ2657" s="22">
        <f t="shared" si="328"/>
        <v>0</v>
      </c>
      <c r="AK2657" s="22">
        <f t="shared" si="329"/>
        <v>0</v>
      </c>
    </row>
    <row r="2658" spans="1:37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331"/>
        <v/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330"/>
        <v>0</v>
      </c>
      <c r="AA2658" s="20" t="str">
        <f t="shared" si="332"/>
        <v/>
      </c>
      <c r="AB2658" s="20" t="str">
        <f t="shared" ca="1" si="333"/>
        <v/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335"/>
        <v>0</v>
      </c>
      <c r="AG2658" s="21">
        <f ca="1">SUMIFS(AF$2:AF2658,D$2:D2658,D2658)</f>
        <v>4057</v>
      </c>
      <c r="AJ2658" s="22">
        <f t="shared" si="328"/>
        <v>0</v>
      </c>
      <c r="AK2658" s="22">
        <f t="shared" si="329"/>
        <v>0</v>
      </c>
    </row>
    <row r="2659" spans="1:37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331"/>
        <v/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330"/>
        <v>0</v>
      </c>
      <c r="AA2659" s="20" t="str">
        <f t="shared" si="332"/>
        <v/>
      </c>
      <c r="AB2659" s="20" t="str">
        <f t="shared" ca="1" si="333"/>
        <v/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335"/>
        <v>0</v>
      </c>
      <c r="AG2659" s="21">
        <f ca="1">SUMIFS(AF$2:AF2659,D$2:D2659,D2659)</f>
        <v>3337</v>
      </c>
      <c r="AJ2659" s="22">
        <f t="shared" si="328"/>
        <v>0</v>
      </c>
      <c r="AK2659" s="22">
        <f t="shared" si="329"/>
        <v>0</v>
      </c>
    </row>
    <row r="2660" spans="1:37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331"/>
        <v/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330"/>
        <v>0</v>
      </c>
      <c r="AA2660" s="20" t="str">
        <f t="shared" si="332"/>
        <v/>
      </c>
      <c r="AB2660" s="20" t="str">
        <f t="shared" ca="1" si="333"/>
        <v/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335"/>
        <v>0</v>
      </c>
      <c r="AG2660" s="21">
        <f ca="1">SUMIFS(AF$2:AF2660,D$2:D2660,D2660)</f>
        <v>3708</v>
      </c>
      <c r="AJ2660" s="22">
        <f t="shared" si="328"/>
        <v>0</v>
      </c>
      <c r="AK2660" s="22">
        <f t="shared" si="329"/>
        <v>0</v>
      </c>
    </row>
    <row r="2661" spans="1:37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331"/>
        <v/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330"/>
        <v>0</v>
      </c>
      <c r="AA2661" s="20" t="str">
        <f t="shared" si="332"/>
        <v/>
      </c>
      <c r="AB2661" s="20" t="str">
        <f t="shared" ca="1" si="333"/>
        <v/>
      </c>
      <c r="AC2661" s="20">
        <f t="shared" ca="1" si="334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335"/>
        <v>0</v>
      </c>
      <c r="AG2661" s="21">
        <f ca="1">SUMIFS(AF$2:AF2661,D$2:D2661,D2661)</f>
        <v>3923</v>
      </c>
      <c r="AJ2661" s="22">
        <f t="shared" si="328"/>
        <v>0</v>
      </c>
      <c r="AK2661" s="22">
        <f t="shared" si="329"/>
        <v>0</v>
      </c>
    </row>
    <row r="2662" spans="1:37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331"/>
        <v/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330"/>
        <v>0</v>
      </c>
      <c r="AA2662" s="20" t="str">
        <f t="shared" si="332"/>
        <v/>
      </c>
      <c r="AB2662" s="20" t="str">
        <f t="shared" ca="1" si="333"/>
        <v/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335"/>
        <v>0</v>
      </c>
      <c r="AG2662" s="21">
        <f ca="1">SUMIFS(AF$2:AF2662,D$2:D2662,D2662)</f>
        <v>3988</v>
      </c>
      <c r="AJ2662" s="22">
        <f t="shared" si="328"/>
        <v>0</v>
      </c>
      <c r="AK2662" s="22">
        <f t="shared" si="329"/>
        <v>0</v>
      </c>
    </row>
    <row r="2663" spans="1:37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331"/>
        <v/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330"/>
        <v>0</v>
      </c>
      <c r="AA2663" s="20" t="str">
        <f t="shared" si="332"/>
        <v/>
      </c>
      <c r="AB2663" s="20" t="str">
        <f t="shared" ca="1" si="333"/>
        <v/>
      </c>
      <c r="AC2663" s="20">
        <f t="shared" ca="1" si="334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335"/>
        <v>0</v>
      </c>
      <c r="AG2663" s="21">
        <f ca="1">SUMIFS(AF$2:AF2663,D$2:D2663,D2663)</f>
        <v>2749</v>
      </c>
      <c r="AJ2663" s="22">
        <f t="shared" si="328"/>
        <v>0</v>
      </c>
      <c r="AK2663" s="22">
        <f t="shared" si="329"/>
        <v>0</v>
      </c>
    </row>
    <row r="2664" spans="1:37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331"/>
        <v/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330"/>
        <v>0</v>
      </c>
      <c r="AA2664" s="20" t="str">
        <f t="shared" si="332"/>
        <v/>
      </c>
      <c r="AB2664" s="20" t="str">
        <f t="shared" ca="1" si="333"/>
        <v/>
      </c>
      <c r="AC2664" s="20">
        <f t="shared" ca="1" si="334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335"/>
        <v>0</v>
      </c>
      <c r="AG2664" s="21">
        <f ca="1">SUMIFS(AF$2:AF2664,D$2:D2664,D2664)</f>
        <v>3890</v>
      </c>
      <c r="AJ2664" s="22">
        <f t="shared" si="328"/>
        <v>0</v>
      </c>
      <c r="AK2664" s="22">
        <f t="shared" si="329"/>
        <v>0</v>
      </c>
    </row>
    <row r="2665" spans="1:37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331"/>
        <v/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330"/>
        <v>0</v>
      </c>
      <c r="AA2665" s="20" t="str">
        <f t="shared" si="332"/>
        <v/>
      </c>
      <c r="AB2665" s="20" t="str">
        <f t="shared" ca="1" si="333"/>
        <v/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0</v>
      </c>
    </row>
    <row r="2666" spans="1:37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331"/>
        <v/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330"/>
        <v>0</v>
      </c>
      <c r="AA2666" s="20" t="str">
        <f t="shared" si="332"/>
        <v/>
      </c>
      <c r="AB2666" s="20" t="str">
        <f t="shared" ca="1" si="333"/>
        <v/>
      </c>
      <c r="AC2666" s="20">
        <f t="shared" ca="1" si="334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335"/>
        <v>0</v>
      </c>
      <c r="AG2666" s="21">
        <f ca="1">SUMIFS(AF$2:AF2666,D$2:D2666,D2666)</f>
        <v>3517</v>
      </c>
      <c r="AJ2666" s="22">
        <f t="shared" si="328"/>
        <v>0</v>
      </c>
      <c r="AK2666" s="22">
        <f t="shared" si="329"/>
        <v>0</v>
      </c>
    </row>
    <row r="2667" spans="1:37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331"/>
        <v/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330"/>
        <v>0</v>
      </c>
      <c r="AA2667" s="20" t="str">
        <f t="shared" si="332"/>
        <v/>
      </c>
      <c r="AB2667" s="20" t="str">
        <f t="shared" ca="1" si="333"/>
        <v/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335"/>
        <v>0</v>
      </c>
      <c r="AG2667" s="21">
        <f ca="1">SUMIFS(AF$2:AF2667,D$2:D2667,D2667)</f>
        <v>3174</v>
      </c>
      <c r="AJ2667" s="22">
        <f t="shared" si="328"/>
        <v>0</v>
      </c>
      <c r="AK2667" s="22">
        <f t="shared" si="329"/>
        <v>0</v>
      </c>
    </row>
    <row r="2668" spans="1:37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331"/>
        <v/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330"/>
        <v>0</v>
      </c>
      <c r="AA2668" s="20" t="str">
        <f t="shared" si="332"/>
        <v/>
      </c>
      <c r="AB2668" s="20" t="str">
        <f t="shared" ca="1" si="333"/>
        <v/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335"/>
        <v>0</v>
      </c>
      <c r="AG2668" s="21">
        <f ca="1">SUMIFS(AF$2:AF2668,D$2:D2668,D2668)</f>
        <v>3153</v>
      </c>
      <c r="AJ2668" s="22">
        <f t="shared" si="328"/>
        <v>0</v>
      </c>
      <c r="AK2668" s="22">
        <f t="shared" si="329"/>
        <v>0</v>
      </c>
    </row>
    <row r="2669" spans="1:37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331"/>
        <v/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330"/>
        <v>0</v>
      </c>
      <c r="AA2669" s="20" t="str">
        <f t="shared" si="332"/>
        <v/>
      </c>
      <c r="AB2669" s="20" t="str">
        <f t="shared" ca="1" si="333"/>
        <v/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335"/>
        <v>0</v>
      </c>
      <c r="AG2669" s="21">
        <f ca="1">SUMIFS(AF$2:AF2669,D$2:D2669,D2669)</f>
        <v>3408</v>
      </c>
      <c r="AJ2669" s="22">
        <f t="shared" si="328"/>
        <v>0</v>
      </c>
      <c r="AK2669" s="22">
        <f t="shared" si="329"/>
        <v>0</v>
      </c>
    </row>
    <row r="2670" spans="1:37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/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330"/>
        <v>0</v>
      </c>
      <c r="AA2670" s="20" t="str">
        <f t="shared" si="332"/>
        <v/>
      </c>
      <c r="AB2670" s="20" t="str">
        <f t="shared" ca="1" si="333"/>
        <v/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2957</v>
      </c>
      <c r="AJ2670" s="22">
        <f t="shared" si="328"/>
        <v>0</v>
      </c>
      <c r="AK2670" s="22">
        <f t="shared" si="329"/>
        <v>0</v>
      </c>
    </row>
    <row r="2671" spans="1:37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331"/>
        <v/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330"/>
        <v>0</v>
      </c>
      <c r="AA2671" s="20" t="str">
        <f t="shared" si="332"/>
        <v/>
      </c>
      <c r="AB2671" s="20" t="str">
        <f t="shared" ca="1" si="333"/>
        <v/>
      </c>
      <c r="AC2671" s="20">
        <f t="shared" ca="1" si="334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335"/>
        <v>0</v>
      </c>
      <c r="AG2671" s="21">
        <f ca="1">SUMIFS(AF$2:AF2671,D$2:D2671,D2671)</f>
        <v>3694</v>
      </c>
      <c r="AJ2671" s="22">
        <f t="shared" si="328"/>
        <v>0</v>
      </c>
      <c r="AK2671" s="22">
        <f t="shared" si="329"/>
        <v>0</v>
      </c>
    </row>
    <row r="2672" spans="1:37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331"/>
        <v/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330"/>
        <v>0</v>
      </c>
      <c r="AA2672" s="20" t="str">
        <f t="shared" si="332"/>
        <v/>
      </c>
      <c r="AB2672" s="20" t="str">
        <f t="shared" ca="1" si="333"/>
        <v/>
      </c>
      <c r="AC2672" s="20">
        <f t="shared" ca="1" si="334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335"/>
        <v>0</v>
      </c>
      <c r="AG2672" s="21">
        <f ca="1">SUMIFS(AF$2:AF2672,D$2:D2672,D2672)</f>
        <v>3930</v>
      </c>
      <c r="AJ2672" s="22">
        <f t="shared" si="328"/>
        <v>0</v>
      </c>
      <c r="AK2672" s="22">
        <f t="shared" si="329"/>
        <v>0</v>
      </c>
    </row>
    <row r="2673" spans="1:37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R2673" s="27" t="str">
        <f t="shared" si="331"/>
        <v/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330"/>
        <v>0</v>
      </c>
      <c r="AA2673" s="20" t="str">
        <f t="shared" si="332"/>
        <v/>
      </c>
      <c r="AB2673" s="20">
        <f t="shared" ca="1" si="333"/>
        <v>125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335"/>
        <v>0</v>
      </c>
      <c r="AG2673" s="21">
        <f ca="1">SUMIFS(AF$2:AF2673,D$2:D2673,D2673)</f>
        <v>3292</v>
      </c>
      <c r="AJ2673" s="22">
        <f t="shared" si="328"/>
        <v>0</v>
      </c>
      <c r="AK2673" s="22">
        <f t="shared" si="329"/>
        <v>0</v>
      </c>
    </row>
    <row r="2674" spans="1:37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R2674" s="27" t="str">
        <f t="shared" si="331"/>
        <v/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330"/>
        <v>0</v>
      </c>
      <c r="AA2674" s="20" t="str">
        <f t="shared" si="332"/>
        <v/>
      </c>
      <c r="AB2674" s="20" t="str">
        <f t="shared" ca="1" si="333"/>
        <v/>
      </c>
      <c r="AC2674" s="20">
        <f t="shared" ca="1" si="334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335"/>
        <v>0</v>
      </c>
      <c r="AG2674" s="21">
        <f ca="1">SUMIFS(AF$2:AF2674,D$2:D2674,D2674)</f>
        <v>3531</v>
      </c>
      <c r="AJ2674" s="22">
        <f t="shared" si="328"/>
        <v>0</v>
      </c>
      <c r="AK2674" s="22">
        <f t="shared" si="329"/>
        <v>0</v>
      </c>
    </row>
    <row r="2675" spans="1:37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331"/>
        <v/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330"/>
        <v>0</v>
      </c>
      <c r="AA2675" s="20" t="str">
        <f t="shared" si="332"/>
        <v/>
      </c>
      <c r="AB2675" s="20" t="str">
        <f t="shared" ca="1" si="333"/>
        <v/>
      </c>
      <c r="AC2675" s="20">
        <f t="shared" ca="1" si="334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335"/>
        <v>0</v>
      </c>
      <c r="AG2675" s="21">
        <f ca="1">SUMIFS(AF$2:AF2675,D$2:D2675,D2675)</f>
        <v>3462</v>
      </c>
      <c r="AJ2675" s="22">
        <f t="shared" si="328"/>
        <v>0</v>
      </c>
      <c r="AK2675" s="22">
        <f t="shared" si="329"/>
        <v>0</v>
      </c>
    </row>
    <row r="2676" spans="1:37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331"/>
        <v/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330"/>
        <v>0</v>
      </c>
      <c r="AA2676" s="20" t="str">
        <f t="shared" si="332"/>
        <v/>
      </c>
      <c r="AB2676" s="20" t="str">
        <f t="shared" ca="1" si="333"/>
        <v/>
      </c>
      <c r="AC2676" s="20">
        <f t="shared" ca="1" si="334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335"/>
        <v>0</v>
      </c>
      <c r="AG2676" s="21">
        <f ca="1">SUMIFS(AF$2:AF2676,D$2:D2676,D2676)</f>
        <v>4106</v>
      </c>
      <c r="AJ2676" s="22">
        <f t="shared" si="328"/>
        <v>0</v>
      </c>
      <c r="AK2676" s="22">
        <f t="shared" si="329"/>
        <v>0</v>
      </c>
    </row>
    <row r="2677" spans="1:37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331"/>
        <v/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330"/>
        <v>0</v>
      </c>
      <c r="AA2677" s="20" t="str">
        <f t="shared" si="332"/>
        <v/>
      </c>
      <c r="AB2677" s="20" t="str">
        <f t="shared" ca="1" si="333"/>
        <v/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335"/>
        <v>0</v>
      </c>
      <c r="AG2677" s="21">
        <f ca="1">SUMIFS(AF$2:AF2677,D$2:D2677,D2677)</f>
        <v>3921</v>
      </c>
      <c r="AJ2677" s="22">
        <f t="shared" si="328"/>
        <v>0</v>
      </c>
      <c r="AK2677" s="22">
        <f t="shared" si="329"/>
        <v>0</v>
      </c>
    </row>
    <row r="2678" spans="1:37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331"/>
        <v/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330"/>
        <v>0</v>
      </c>
      <c r="AA2678" s="20" t="str">
        <f t="shared" si="332"/>
        <v/>
      </c>
      <c r="AB2678" s="20" t="str">
        <f t="shared" ca="1" si="333"/>
        <v/>
      </c>
      <c r="AC2678" s="20">
        <f t="shared" ca="1" si="334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335"/>
        <v>0</v>
      </c>
      <c r="AG2678" s="21">
        <f ca="1">SUMIFS(AF$2:AF2678,D$2:D2678,D2678)</f>
        <v>3686</v>
      </c>
      <c r="AJ2678" s="22">
        <f t="shared" si="328"/>
        <v>0</v>
      </c>
      <c r="AK2678" s="22">
        <f t="shared" si="329"/>
        <v>0</v>
      </c>
    </row>
    <row r="2679" spans="1:37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331"/>
        <v/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330"/>
        <v>0</v>
      </c>
      <c r="AA2679" s="20" t="str">
        <f t="shared" si="332"/>
        <v/>
      </c>
      <c r="AB2679" s="20" t="str">
        <f t="shared" ca="1" si="333"/>
        <v/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335"/>
        <v>0</v>
      </c>
      <c r="AG2679" s="21">
        <f ca="1">SUMIFS(AF$2:AF2679,D$2:D2679,D2679)</f>
        <v>2874</v>
      </c>
      <c r="AJ2679" s="22">
        <f t="shared" si="328"/>
        <v>0</v>
      </c>
      <c r="AK2679" s="22">
        <f t="shared" si="329"/>
        <v>0</v>
      </c>
    </row>
    <row r="2680" spans="1:37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331"/>
        <v/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330"/>
        <v>0</v>
      </c>
      <c r="AA2680" s="20" t="str">
        <f t="shared" si="332"/>
        <v/>
      </c>
      <c r="AB2680" s="20" t="str">
        <f t="shared" ca="1" si="333"/>
        <v/>
      </c>
      <c r="AC2680" s="20">
        <f t="shared" ca="1" si="334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335"/>
        <v>0</v>
      </c>
      <c r="AG2680" s="21">
        <f ca="1">SUMIFS(AF$2:AF2680,D$2:D2680,D2680)</f>
        <v>4100</v>
      </c>
      <c r="AJ2680" s="22">
        <f t="shared" si="328"/>
        <v>0</v>
      </c>
      <c r="AK2680" s="22">
        <f t="shared" si="329"/>
        <v>0</v>
      </c>
    </row>
    <row r="2681" spans="1:37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331"/>
        <v/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330"/>
        <v>0</v>
      </c>
      <c r="AA2681" s="20" t="str">
        <f t="shared" si="332"/>
        <v/>
      </c>
      <c r="AB2681" s="20" t="str">
        <f t="shared" ca="1" si="333"/>
        <v/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335"/>
        <v>0</v>
      </c>
      <c r="AG2681" s="21">
        <f ca="1">SUMIFS(AF$2:AF2681,D$2:D2681,D2681)</f>
        <v>2461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0</v>
      </c>
    </row>
    <row r="2682" spans="1:37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331"/>
        <v/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330"/>
        <v>0</v>
      </c>
      <c r="AA2682" s="20" t="str">
        <f t="shared" si="332"/>
        <v/>
      </c>
      <c r="AB2682" s="20" t="str">
        <f t="shared" ca="1" si="333"/>
        <v/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335"/>
        <v>0</v>
      </c>
      <c r="AG2682" s="21">
        <f ca="1">SUMIFS(AF$2:AF2682,D$2:D2682,D2682)</f>
        <v>3566</v>
      </c>
      <c r="AJ2682" s="22">
        <f t="shared" si="336"/>
        <v>0</v>
      </c>
      <c r="AK2682" s="22">
        <f t="shared" si="337"/>
        <v>0</v>
      </c>
    </row>
    <row r="2683" spans="1:37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331"/>
        <v/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330"/>
        <v>0</v>
      </c>
      <c r="AA2683" s="20" t="str">
        <f t="shared" si="332"/>
        <v/>
      </c>
      <c r="AB2683" s="20" t="str">
        <f t="shared" ca="1" si="333"/>
        <v/>
      </c>
      <c r="AC2683" s="20">
        <f t="shared" ca="1" si="334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335"/>
        <v>0</v>
      </c>
      <c r="AG2683" s="21">
        <f ca="1">SUMIFS(AF$2:AF2683,D$2:D2683,D2683)</f>
        <v>3902</v>
      </c>
      <c r="AJ2683" s="22">
        <f t="shared" si="336"/>
        <v>0</v>
      </c>
      <c r="AK2683" s="22">
        <f t="shared" si="337"/>
        <v>0</v>
      </c>
    </row>
    <row r="2684" spans="1:37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331"/>
        <v/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330"/>
        <v>0</v>
      </c>
      <c r="AA2684" s="20" t="str">
        <f t="shared" si="332"/>
        <v/>
      </c>
      <c r="AB2684" s="20" t="str">
        <f t="shared" ca="1" si="333"/>
        <v/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335"/>
        <v>0</v>
      </c>
      <c r="AG2684" s="21">
        <f ca="1">SUMIFS(AF$2:AF2684,D$2:D2684,D2684)</f>
        <v>3351</v>
      </c>
      <c r="AJ2684" s="22">
        <f t="shared" si="336"/>
        <v>0</v>
      </c>
      <c r="AK2684" s="22">
        <f t="shared" si="337"/>
        <v>0</v>
      </c>
    </row>
    <row r="2685" spans="1:37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331"/>
        <v/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330"/>
        <v>0</v>
      </c>
      <c r="AA2685" s="20" t="str">
        <f t="shared" si="332"/>
        <v/>
      </c>
      <c r="AB2685" s="20" t="str">
        <f t="shared" ca="1" si="333"/>
        <v/>
      </c>
      <c r="AC2685" s="20">
        <f t="shared" ca="1" si="334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335"/>
        <v>0</v>
      </c>
      <c r="AG2685" s="21">
        <f ca="1">SUMIFS(AF$2:AF2685,D$2:D2685,D2685)</f>
        <v>4057</v>
      </c>
      <c r="AJ2685" s="22">
        <f t="shared" si="336"/>
        <v>0</v>
      </c>
      <c r="AK2685" s="22">
        <f t="shared" si="337"/>
        <v>0</v>
      </c>
    </row>
    <row r="2686" spans="1:37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331"/>
        <v/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330"/>
        <v>0</v>
      </c>
      <c r="AA2686" s="20" t="str">
        <f t="shared" si="332"/>
        <v/>
      </c>
      <c r="AB2686" s="20" t="str">
        <f t="shared" ca="1" si="333"/>
        <v/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335"/>
        <v>0</v>
      </c>
      <c r="AG2686" s="21">
        <f ca="1">SUMIFS(AF$2:AF2686,D$2:D2686,D2686)</f>
        <v>3337</v>
      </c>
      <c r="AJ2686" s="22">
        <f t="shared" si="336"/>
        <v>0</v>
      </c>
      <c r="AK2686" s="22">
        <f t="shared" si="337"/>
        <v>0</v>
      </c>
    </row>
    <row r="2687" spans="1:37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331"/>
        <v/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330"/>
        <v>0</v>
      </c>
      <c r="AA2687" s="20" t="str">
        <f t="shared" si="332"/>
        <v/>
      </c>
      <c r="AB2687" s="20" t="str">
        <f t="shared" ca="1" si="333"/>
        <v/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335"/>
        <v>0</v>
      </c>
      <c r="AG2687" s="21">
        <f ca="1">SUMIFS(AF$2:AF2687,D$2:D2687,D2687)</f>
        <v>3708</v>
      </c>
      <c r="AJ2687" s="22">
        <f t="shared" si="336"/>
        <v>0</v>
      </c>
      <c r="AK2687" s="22">
        <f t="shared" si="337"/>
        <v>0</v>
      </c>
    </row>
    <row r="2688" spans="1:37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331"/>
        <v/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330"/>
        <v>0</v>
      </c>
      <c r="AA2688" s="20" t="str">
        <f t="shared" si="332"/>
        <v/>
      </c>
      <c r="AB2688" s="20" t="str">
        <f t="shared" ca="1" si="333"/>
        <v/>
      </c>
      <c r="AC2688" s="20">
        <f t="shared" ca="1" si="334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335"/>
        <v>0</v>
      </c>
      <c r="AG2688" s="21">
        <f ca="1">SUMIFS(AF$2:AF2688,D$2:D2688,D2688)</f>
        <v>3923</v>
      </c>
      <c r="AJ2688" s="22">
        <f t="shared" si="336"/>
        <v>0</v>
      </c>
      <c r="AK2688" s="22">
        <f t="shared" si="337"/>
        <v>0</v>
      </c>
    </row>
    <row r="2689" spans="1:37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331"/>
        <v/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330"/>
        <v>0</v>
      </c>
      <c r="AA2689" s="20" t="str">
        <f t="shared" si="332"/>
        <v/>
      </c>
      <c r="AB2689" s="20" t="str">
        <f t="shared" ca="1" si="333"/>
        <v/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335"/>
        <v>0</v>
      </c>
      <c r="AG2689" s="21">
        <f ca="1">SUMIFS(AF$2:AF2689,D$2:D2689,D2689)</f>
        <v>3988</v>
      </c>
      <c r="AJ2689" s="22">
        <f t="shared" si="336"/>
        <v>0</v>
      </c>
      <c r="AK2689" s="22">
        <f t="shared" si="337"/>
        <v>0</v>
      </c>
    </row>
    <row r="2690" spans="1:37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331"/>
        <v/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338">IF(A2690=0,0,IF(W2690="À venir",0,IF(AND(ISBLANK(P2690),ISBLANK(Q2690)),1,0)))</f>
        <v>0</v>
      </c>
      <c r="AA2690" s="20" t="str">
        <f t="shared" si="332"/>
        <v/>
      </c>
      <c r="AB2690" s="20" t="str">
        <f t="shared" ca="1" si="333"/>
        <v/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335"/>
        <v>0</v>
      </c>
      <c r="AG2690" s="21">
        <f ca="1">SUMIFS(AF$2:AF2690,D$2:D2690,D2690)</f>
        <v>2749</v>
      </c>
      <c r="AJ2690" s="22">
        <f t="shared" si="336"/>
        <v>0</v>
      </c>
      <c r="AK2690" s="22">
        <f t="shared" si="337"/>
        <v>0</v>
      </c>
    </row>
    <row r="2691" spans="1:37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339">IF(AND(A2691&gt;0,A2691&lt;=104,W2691="Terminé"),TEXT(P2691,"0")&amp;"-"&amp;TEXT(Q2691,"0"),"")</f>
        <v/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338"/>
        <v>0</v>
      </c>
      <c r="AA2691" s="20" t="str">
        <f t="shared" si="332"/>
        <v/>
      </c>
      <c r="AB2691" s="20" t="str">
        <f t="shared" ca="1" si="333"/>
        <v/>
      </c>
      <c r="AC2691" s="20">
        <f t="shared" ca="1" si="334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335"/>
        <v>0</v>
      </c>
      <c r="AG2691" s="21">
        <f ca="1">SUMIFS(AF$2:AF2691,D$2:D2691,D2691)</f>
        <v>3890</v>
      </c>
      <c r="AJ2691" s="22">
        <f t="shared" si="336"/>
        <v>0</v>
      </c>
      <c r="AK2691" s="22">
        <f t="shared" si="337"/>
        <v>0</v>
      </c>
    </row>
    <row r="2692" spans="1:37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339"/>
        <v/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338"/>
        <v>0</v>
      </c>
      <c r="AA2692" s="20" t="str">
        <f t="shared" si="332"/>
        <v/>
      </c>
      <c r="AB2692" s="20" t="str">
        <f t="shared" ca="1" si="333"/>
        <v/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0</v>
      </c>
    </row>
    <row r="2693" spans="1:37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339"/>
        <v/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338"/>
        <v>0</v>
      </c>
      <c r="AA2693" s="20" t="str">
        <f t="shared" si="332"/>
        <v/>
      </c>
      <c r="AB2693" s="20" t="str">
        <f t="shared" ca="1" si="333"/>
        <v/>
      </c>
      <c r="AC2693" s="20">
        <f t="shared" ca="1" si="334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335"/>
        <v>0</v>
      </c>
      <c r="AG2693" s="21">
        <f ca="1">SUMIFS(AF$2:AF2693,D$2:D2693,D2693)</f>
        <v>3517</v>
      </c>
      <c r="AJ2693" s="22">
        <f t="shared" si="336"/>
        <v>0</v>
      </c>
      <c r="AK2693" s="22">
        <f t="shared" si="337"/>
        <v>0</v>
      </c>
    </row>
    <row r="2694" spans="1:37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339"/>
        <v/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338"/>
        <v>0</v>
      </c>
      <c r="AA2694" s="20" t="str">
        <f t="shared" si="332"/>
        <v/>
      </c>
      <c r="AB2694" s="20" t="str">
        <f t="shared" ca="1" si="333"/>
        <v/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335"/>
        <v>0</v>
      </c>
      <c r="AG2694" s="21">
        <f ca="1">SUMIFS(AF$2:AF2694,D$2:D2694,D2694)</f>
        <v>3174</v>
      </c>
      <c r="AJ2694" s="22">
        <f t="shared" si="336"/>
        <v>0</v>
      </c>
      <c r="AK2694" s="22">
        <f t="shared" si="337"/>
        <v>0</v>
      </c>
    </row>
    <row r="2695" spans="1:37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339"/>
        <v/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338"/>
        <v>0</v>
      </c>
      <c r="AA2695" s="20" t="str">
        <f t="shared" si="332"/>
        <v/>
      </c>
      <c r="AB2695" s="20" t="str">
        <f t="shared" ca="1" si="333"/>
        <v/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335"/>
        <v>0</v>
      </c>
      <c r="AG2695" s="21">
        <f ca="1">SUMIFS(AF$2:AF2695,D$2:D2695,D2695)</f>
        <v>3153</v>
      </c>
      <c r="AJ2695" s="22">
        <f t="shared" si="336"/>
        <v>0</v>
      </c>
      <c r="AK2695" s="22">
        <f t="shared" si="337"/>
        <v>0</v>
      </c>
    </row>
    <row r="2696" spans="1:37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339"/>
        <v/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338"/>
        <v>0</v>
      </c>
      <c r="AA2696" s="20" t="str">
        <f t="shared" si="332"/>
        <v/>
      </c>
      <c r="AB2696" s="20" t="str">
        <f t="shared" ca="1" si="333"/>
        <v/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335"/>
        <v>0</v>
      </c>
      <c r="AG2696" s="21">
        <f ca="1">SUMIFS(AF$2:AF2696,D$2:D2696,D2696)</f>
        <v>3408</v>
      </c>
      <c r="AJ2696" s="22">
        <f t="shared" si="336"/>
        <v>0</v>
      </c>
      <c r="AK2696" s="22">
        <f t="shared" si="337"/>
        <v>0</v>
      </c>
    </row>
    <row r="2697" spans="1:37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339"/>
        <v/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338"/>
        <v>0</v>
      </c>
      <c r="AA2697" s="20" t="str">
        <f t="shared" si="332"/>
        <v/>
      </c>
      <c r="AB2697" s="20" t="str">
        <f t="shared" ca="1" si="333"/>
        <v/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335"/>
        <v>0</v>
      </c>
      <c r="AG2697" s="21">
        <f ca="1">SUMIFS(AF$2:AF2697,D$2:D2697,D2697)</f>
        <v>2957</v>
      </c>
      <c r="AJ2697" s="22">
        <f t="shared" si="336"/>
        <v>0</v>
      </c>
      <c r="AK2697" s="22">
        <f t="shared" si="337"/>
        <v>0</v>
      </c>
    </row>
    <row r="2698" spans="1:37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339"/>
        <v/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338"/>
        <v>0</v>
      </c>
      <c r="AA2698" s="20" t="str">
        <f t="shared" si="332"/>
        <v/>
      </c>
      <c r="AB2698" s="20" t="str">
        <f t="shared" ca="1" si="333"/>
        <v/>
      </c>
      <c r="AC2698" s="20">
        <f t="shared" ca="1" si="334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335"/>
        <v>0</v>
      </c>
      <c r="AG2698" s="21">
        <f ca="1">SUMIFS(AF$2:AF2698,D$2:D2698,D2698)</f>
        <v>3694</v>
      </c>
      <c r="AJ2698" s="22">
        <f t="shared" si="336"/>
        <v>0</v>
      </c>
      <c r="AK2698" s="22">
        <f t="shared" si="337"/>
        <v>0</v>
      </c>
    </row>
    <row r="2699" spans="1:37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339"/>
        <v/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338"/>
        <v>0</v>
      </c>
      <c r="AA2699" s="20" t="str">
        <f t="shared" si="332"/>
        <v/>
      </c>
      <c r="AB2699" s="20" t="str">
        <f t="shared" ca="1" si="333"/>
        <v/>
      </c>
      <c r="AC2699" s="20">
        <f t="shared" ca="1" si="334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335"/>
        <v>0</v>
      </c>
      <c r="AG2699" s="21">
        <f ca="1">SUMIFS(AF$2:AF2699,D$2:D2699,D2699)</f>
        <v>3930</v>
      </c>
      <c r="AJ2699" s="22">
        <f t="shared" si="336"/>
        <v>0</v>
      </c>
      <c r="AK2699" s="22">
        <f t="shared" si="337"/>
        <v>0</v>
      </c>
    </row>
    <row r="2700" spans="1:37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R2700" s="27" t="str">
        <f t="shared" si="339"/>
        <v/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338"/>
        <v>0</v>
      </c>
      <c r="AA2700" s="20" t="str">
        <f t="shared" si="332"/>
        <v/>
      </c>
      <c r="AB2700" s="20">
        <f t="shared" ca="1" si="333"/>
        <v>118</v>
      </c>
      <c r="AC2700" s="20">
        <f t="shared" ca="1" si="334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335"/>
        <v>0</v>
      </c>
      <c r="AG2700" s="21">
        <f ca="1">SUMIFS(AF$2:AF2700,D$2:D2700,D2700)</f>
        <v>3292</v>
      </c>
      <c r="AJ2700" s="22">
        <f t="shared" si="336"/>
        <v>0</v>
      </c>
      <c r="AK2700" s="22">
        <f t="shared" si="337"/>
        <v>0</v>
      </c>
    </row>
    <row r="2701" spans="1:37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R2701" s="27" t="str">
        <f t="shared" si="339"/>
        <v/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338"/>
        <v>0</v>
      </c>
      <c r="AA2701" s="20" t="str">
        <f t="shared" si="332"/>
        <v/>
      </c>
      <c r="AB2701" s="20" t="str">
        <f t="shared" ca="1" si="333"/>
        <v/>
      </c>
      <c r="AC2701" s="20">
        <f t="shared" ca="1" si="334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335"/>
        <v>0</v>
      </c>
      <c r="AG2701" s="21">
        <f ca="1">SUMIFS(AF$2:AF2701,D$2:D2701,D2701)</f>
        <v>3531</v>
      </c>
      <c r="AJ2701" s="22">
        <f t="shared" si="336"/>
        <v>0</v>
      </c>
      <c r="AK2701" s="22">
        <f t="shared" si="337"/>
        <v>0</v>
      </c>
    </row>
    <row r="2702" spans="1:37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339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338"/>
        <v>0</v>
      </c>
      <c r="AA2702" s="20" t="str">
        <f t="shared" si="332"/>
        <v/>
      </c>
      <c r="AB2702" s="20" t="str">
        <f t="shared" ca="1" si="333"/>
        <v/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335"/>
        <v>0</v>
      </c>
      <c r="AG2702" s="21">
        <f ca="1">SUMIFS(AF$2:AF2702,D$2:D2702,D2702)</f>
        <v>3462</v>
      </c>
      <c r="AJ2702" s="22">
        <f t="shared" si="336"/>
        <v>0</v>
      </c>
      <c r="AK2702" s="22">
        <f t="shared" si="337"/>
        <v>0</v>
      </c>
    </row>
    <row r="2703" spans="1:37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339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338"/>
        <v>0</v>
      </c>
      <c r="AA2703" s="20" t="str">
        <f t="shared" si="332"/>
        <v/>
      </c>
      <c r="AB2703" s="20" t="str">
        <f t="shared" ca="1" si="333"/>
        <v/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335"/>
        <v>0</v>
      </c>
      <c r="AG2703" s="21">
        <f ca="1">SUMIFS(AF$2:AF2703,D$2:D2703,D2703)</f>
        <v>4106</v>
      </c>
      <c r="AJ2703" s="22">
        <f t="shared" si="336"/>
        <v>0</v>
      </c>
      <c r="AK2703" s="22">
        <f t="shared" si="337"/>
        <v>0</v>
      </c>
    </row>
    <row r="2704" spans="1:37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339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338"/>
        <v>0</v>
      </c>
      <c r="AA2704" s="20" t="str">
        <f t="shared" si="332"/>
        <v/>
      </c>
      <c r="AB2704" s="20" t="str">
        <f t="shared" ca="1" si="333"/>
        <v/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335"/>
        <v>0</v>
      </c>
      <c r="AG2704" s="21">
        <f ca="1">SUMIFS(AF$2:AF2704,D$2:D2704,D2704)</f>
        <v>3921</v>
      </c>
      <c r="AJ2704" s="22">
        <f t="shared" si="336"/>
        <v>0</v>
      </c>
      <c r="AK2704" s="22">
        <f t="shared" si="337"/>
        <v>0</v>
      </c>
    </row>
    <row r="2705" spans="1:37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339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338"/>
        <v>0</v>
      </c>
      <c r="AA2705" s="20" t="str">
        <f t="shared" si="332"/>
        <v/>
      </c>
      <c r="AB2705" s="20" t="str">
        <f t="shared" ca="1" si="333"/>
        <v/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335"/>
        <v>0</v>
      </c>
      <c r="AG2705" s="21">
        <f ca="1">SUMIFS(AF$2:AF2705,D$2:D2705,D2705)</f>
        <v>3686</v>
      </c>
      <c r="AJ2705" s="22">
        <f t="shared" si="336"/>
        <v>0</v>
      </c>
      <c r="AK2705" s="22">
        <f t="shared" si="337"/>
        <v>0</v>
      </c>
    </row>
    <row r="2706" spans="1:37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339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338"/>
        <v>0</v>
      </c>
      <c r="AA2706" s="20" t="str">
        <f t="shared" si="332"/>
        <v/>
      </c>
      <c r="AB2706" s="20" t="str">
        <f t="shared" ca="1" si="333"/>
        <v/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335"/>
        <v>0</v>
      </c>
      <c r="AG2706" s="21">
        <f ca="1">SUMIFS(AF$2:AF2706,D$2:D2706,D2706)</f>
        <v>2874</v>
      </c>
      <c r="AJ2706" s="22">
        <f t="shared" si="336"/>
        <v>0</v>
      </c>
      <c r="AK2706" s="22">
        <f t="shared" si="337"/>
        <v>0</v>
      </c>
    </row>
    <row r="2707" spans="1:37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339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338"/>
        <v>0</v>
      </c>
      <c r="AA2707" s="20" t="str">
        <f t="shared" si="332"/>
        <v/>
      </c>
      <c r="AB2707" s="20" t="str">
        <f t="shared" ca="1" si="333"/>
        <v/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335"/>
        <v>0</v>
      </c>
      <c r="AG2707" s="21">
        <f ca="1">SUMIFS(AF$2:AF2707,D$2:D2707,D2707)</f>
        <v>4100</v>
      </c>
      <c r="AJ2707" s="22">
        <f t="shared" si="336"/>
        <v>0</v>
      </c>
      <c r="AK2707" s="22">
        <f t="shared" si="337"/>
        <v>0</v>
      </c>
    </row>
    <row r="2708" spans="1:37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339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338"/>
        <v>0</v>
      </c>
      <c r="AA2708" s="20" t="str">
        <f t="shared" si="332"/>
        <v/>
      </c>
      <c r="AB2708" s="20" t="str">
        <f t="shared" ca="1" si="333"/>
        <v/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335"/>
        <v>0</v>
      </c>
      <c r="AG2708" s="21">
        <f ca="1">SUMIFS(AF$2:AF2708,D$2:D2708,D2708)</f>
        <v>2461</v>
      </c>
      <c r="AJ2708" s="22">
        <f t="shared" si="336"/>
        <v>0</v>
      </c>
      <c r="AK2708" s="22">
        <f t="shared" si="337"/>
        <v>0</v>
      </c>
    </row>
    <row r="2709" spans="1:37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339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338"/>
        <v>0</v>
      </c>
      <c r="AA2709" s="20" t="str">
        <f t="shared" si="332"/>
        <v/>
      </c>
      <c r="AB2709" s="20" t="str">
        <f t="shared" ca="1" si="333"/>
        <v/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335"/>
        <v>0</v>
      </c>
      <c r="AG2709" s="21">
        <f ca="1">SUMIFS(AF$2:AF2709,D$2:D2709,D2709)</f>
        <v>3566</v>
      </c>
      <c r="AJ2709" s="22">
        <f t="shared" si="336"/>
        <v>0</v>
      </c>
      <c r="AK2709" s="22">
        <f t="shared" si="337"/>
        <v>0</v>
      </c>
    </row>
    <row r="2710" spans="1:37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339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338"/>
        <v>0</v>
      </c>
      <c r="AA2710" s="20" t="str">
        <f t="shared" si="332"/>
        <v/>
      </c>
      <c r="AB2710" s="20" t="str">
        <f t="shared" ca="1" si="333"/>
        <v/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335"/>
        <v>0</v>
      </c>
      <c r="AG2710" s="21">
        <f ca="1">SUMIFS(AF$2:AF2710,D$2:D2710,D2710)</f>
        <v>3902</v>
      </c>
      <c r="AJ2710" s="22">
        <f t="shared" si="336"/>
        <v>0</v>
      </c>
      <c r="AK2710" s="22">
        <f t="shared" si="337"/>
        <v>0</v>
      </c>
    </row>
    <row r="2711" spans="1:37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339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338"/>
        <v>0</v>
      </c>
      <c r="AA2711" s="20" t="str">
        <f t="shared" si="332"/>
        <v/>
      </c>
      <c r="AB2711" s="20" t="str">
        <f t="shared" ca="1" si="333"/>
        <v/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335"/>
        <v>0</v>
      </c>
      <c r="AG2711" s="21">
        <f ca="1">SUMIFS(AF$2:AF2711,D$2:D2711,D2711)</f>
        <v>3351</v>
      </c>
      <c r="AJ2711" s="22">
        <f t="shared" si="336"/>
        <v>0</v>
      </c>
      <c r="AK2711" s="22">
        <f t="shared" si="337"/>
        <v>0</v>
      </c>
    </row>
    <row r="2712" spans="1:37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339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338"/>
        <v>0</v>
      </c>
      <c r="AA2712" s="20" t="str">
        <f t="shared" si="332"/>
        <v/>
      </c>
      <c r="AB2712" s="20" t="str">
        <f t="shared" ca="1" si="333"/>
        <v/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335"/>
        <v>0</v>
      </c>
      <c r="AG2712" s="21">
        <f ca="1">SUMIFS(AF$2:AF2712,D$2:D2712,D2712)</f>
        <v>4057</v>
      </c>
      <c r="AJ2712" s="22">
        <f t="shared" si="336"/>
        <v>0</v>
      </c>
      <c r="AK2712" s="22">
        <f t="shared" si="337"/>
        <v>0</v>
      </c>
    </row>
    <row r="2713" spans="1:37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339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338"/>
        <v>0</v>
      </c>
      <c r="AA2713" s="20" t="str">
        <f t="shared" si="332"/>
        <v/>
      </c>
      <c r="AB2713" s="20" t="str">
        <f t="shared" ca="1" si="333"/>
        <v/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335"/>
        <v>0</v>
      </c>
      <c r="AG2713" s="21">
        <f ca="1">SUMIFS(AF$2:AF2713,D$2:D2713,D2713)</f>
        <v>3337</v>
      </c>
      <c r="AJ2713" s="22">
        <f t="shared" si="336"/>
        <v>0</v>
      </c>
      <c r="AK2713" s="22">
        <f t="shared" si="337"/>
        <v>0</v>
      </c>
    </row>
    <row r="2714" spans="1:37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339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338"/>
        <v>0</v>
      </c>
      <c r="AA2714" s="20" t="str">
        <f t="shared" si="332"/>
        <v/>
      </c>
      <c r="AB2714" s="20" t="str">
        <f t="shared" ca="1" si="333"/>
        <v/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335"/>
        <v>0</v>
      </c>
      <c r="AG2714" s="21">
        <f ca="1">SUMIFS(AF$2:AF2714,D$2:D2714,D2714)</f>
        <v>3708</v>
      </c>
      <c r="AJ2714" s="22">
        <f t="shared" si="336"/>
        <v>0</v>
      </c>
      <c r="AK2714" s="22">
        <f t="shared" si="337"/>
        <v>0</v>
      </c>
    </row>
    <row r="2715" spans="1:37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339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338"/>
        <v>0</v>
      </c>
      <c r="AA2715" s="20" t="str">
        <f t="shared" si="332"/>
        <v/>
      </c>
      <c r="AB2715" s="20" t="str">
        <f t="shared" ca="1" si="333"/>
        <v/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335"/>
        <v>0</v>
      </c>
      <c r="AG2715" s="21">
        <f ca="1">SUMIFS(AF$2:AF2715,D$2:D2715,D2715)</f>
        <v>3923</v>
      </c>
      <c r="AJ2715" s="22">
        <f t="shared" si="336"/>
        <v>0</v>
      </c>
      <c r="AK2715" s="22">
        <f t="shared" si="337"/>
        <v>0</v>
      </c>
    </row>
    <row r="2716" spans="1:37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339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338"/>
        <v>0</v>
      </c>
      <c r="AA2716" s="20" t="str">
        <f t="shared" si="332"/>
        <v/>
      </c>
      <c r="AB2716" s="20" t="str">
        <f t="shared" ca="1" si="333"/>
        <v/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335"/>
        <v>0</v>
      </c>
      <c r="AG2716" s="21">
        <f ca="1">SUMIFS(AF$2:AF2716,D$2:D2716,D2716)</f>
        <v>3988</v>
      </c>
      <c r="AJ2716" s="22">
        <f t="shared" si="336"/>
        <v>0</v>
      </c>
      <c r="AK2716" s="22">
        <f t="shared" si="337"/>
        <v>0</v>
      </c>
    </row>
    <row r="2717" spans="1:37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339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338"/>
        <v>0</v>
      </c>
      <c r="AA2717" s="20" t="str">
        <f t="shared" ref="AA2717:AA2726" si="340">IF(OR(ISBLANK(P2717),ISBLANK(Q2717)),"",IF(OR(AND(P2717&gt;Q2717,X2717&gt;Y2717),AND(P2717=Q2717,X2717=Y2717),AND(P2717&lt;Q2717,X2717&lt;Y2717)),1,0))</f>
        <v/>
      </c>
      <c r="AB2717" s="20" t="str">
        <f t="shared" ref="AB2717:AB2726" ca="1" si="341">IF(C2717&lt;NOW(),IF(AND(P2717&gt;Q2717,X2717&gt;Y2717),T2717,IF(AND(P2717=Q2717,X2717=Y2717),U2717,IF(AND(P2717&lt;Q2717,X2717&lt;Y2717),V2717,0))),"")</f>
        <v/>
      </c>
      <c r="AC2717" s="20">
        <f t="shared" ref="AC2717:AC2780" ca="1" si="342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343">IFERROR(IF(OR(ISBLANK(P2717),ISBLANK(Q2717)),0,IF(AB2717&lt;&gt;"", AB2717 + IF(AC2717=1,AE2717, 0), "") * (S2717+1)),"")</f>
        <v>0</v>
      </c>
      <c r="AG2717" s="21">
        <f ca="1">SUMIFS(AF$2:AF2717,D$2:D2717,D2717)</f>
        <v>2749</v>
      </c>
      <c r="AJ2717" s="22">
        <f t="shared" si="336"/>
        <v>0</v>
      </c>
      <c r="AK2717" s="22">
        <f t="shared" si="337"/>
        <v>0</v>
      </c>
    </row>
    <row r="2718" spans="1:37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339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338"/>
        <v>0</v>
      </c>
      <c r="AA2718" s="20" t="str">
        <f t="shared" si="340"/>
        <v/>
      </c>
      <c r="AB2718" s="20" t="str">
        <f t="shared" ca="1" si="341"/>
        <v/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343"/>
        <v>0</v>
      </c>
      <c r="AG2718" s="21">
        <f ca="1">SUMIFS(AF$2:AF2718,D$2:D2718,D2718)</f>
        <v>3890</v>
      </c>
      <c r="AJ2718" s="22">
        <f t="shared" si="336"/>
        <v>0</v>
      </c>
      <c r="AK2718" s="22">
        <f t="shared" si="337"/>
        <v>0</v>
      </c>
    </row>
    <row r="2719" spans="1:37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339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338"/>
        <v>0</v>
      </c>
      <c r="AA2719" s="20" t="str">
        <f t="shared" si="340"/>
        <v/>
      </c>
      <c r="AB2719" s="20" t="str">
        <f t="shared" ca="1" si="341"/>
        <v/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0</v>
      </c>
    </row>
    <row r="2720" spans="1:37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339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338"/>
        <v>0</v>
      </c>
      <c r="AA2720" s="20" t="str">
        <f t="shared" si="340"/>
        <v/>
      </c>
      <c r="AB2720" s="20" t="str">
        <f t="shared" ca="1" si="341"/>
        <v/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343"/>
        <v>0</v>
      </c>
      <c r="AG2720" s="21">
        <f ca="1">SUMIFS(AF$2:AF2720,D$2:D2720,D2720)</f>
        <v>3517</v>
      </c>
      <c r="AJ2720" s="22">
        <f t="shared" si="336"/>
        <v>0</v>
      </c>
      <c r="AK2720" s="22">
        <f t="shared" si="337"/>
        <v>0</v>
      </c>
    </row>
    <row r="2721" spans="1:37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339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338"/>
        <v>0</v>
      </c>
      <c r="AA2721" s="20" t="str">
        <f t="shared" si="340"/>
        <v/>
      </c>
      <c r="AB2721" s="20" t="str">
        <f t="shared" ca="1" si="341"/>
        <v/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343"/>
        <v>0</v>
      </c>
      <c r="AG2721" s="21">
        <f ca="1">SUMIFS(AF$2:AF2721,D$2:D2721,D2721)</f>
        <v>3174</v>
      </c>
      <c r="AJ2721" s="22">
        <f t="shared" si="336"/>
        <v>0</v>
      </c>
      <c r="AK2721" s="22">
        <f t="shared" si="337"/>
        <v>0</v>
      </c>
    </row>
    <row r="2722" spans="1:37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339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338"/>
        <v>0</v>
      </c>
      <c r="AA2722" s="20" t="str">
        <f t="shared" si="340"/>
        <v/>
      </c>
      <c r="AB2722" s="20" t="str">
        <f t="shared" ca="1" si="341"/>
        <v/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343"/>
        <v>0</v>
      </c>
      <c r="AG2722" s="21">
        <f ca="1">SUMIFS(AF$2:AF2722,D$2:D2722,D2722)</f>
        <v>3153</v>
      </c>
      <c r="AJ2722" s="22">
        <f t="shared" si="336"/>
        <v>0</v>
      </c>
      <c r="AK2722" s="22">
        <f t="shared" si="337"/>
        <v>0</v>
      </c>
    </row>
    <row r="2723" spans="1:37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339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338"/>
        <v>0</v>
      </c>
      <c r="AA2723" s="20" t="str">
        <f t="shared" si="340"/>
        <v/>
      </c>
      <c r="AB2723" s="20" t="str">
        <f t="shared" ca="1" si="341"/>
        <v/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343"/>
        <v>0</v>
      </c>
      <c r="AG2723" s="21">
        <f ca="1">SUMIFS(AF$2:AF2723,D$2:D2723,D2723)</f>
        <v>3408</v>
      </c>
      <c r="AJ2723" s="22">
        <f t="shared" si="336"/>
        <v>0</v>
      </c>
      <c r="AK2723" s="22">
        <f t="shared" si="337"/>
        <v>0</v>
      </c>
    </row>
    <row r="2724" spans="1:37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338"/>
        <v>0</v>
      </c>
      <c r="AA2724" s="20" t="str">
        <f t="shared" si="340"/>
        <v/>
      </c>
      <c r="AB2724" s="20" t="str">
        <f t="shared" ca="1" si="341"/>
        <v/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2957</v>
      </c>
      <c r="AJ2724" s="22">
        <f t="shared" si="336"/>
        <v>0</v>
      </c>
      <c r="AK2724" s="22">
        <f t="shared" si="337"/>
        <v>0</v>
      </c>
    </row>
    <row r="2725" spans="1:37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339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338"/>
        <v>0</v>
      </c>
      <c r="AA2725" s="20" t="str">
        <f t="shared" si="340"/>
        <v/>
      </c>
      <c r="AB2725" s="20" t="str">
        <f t="shared" ca="1" si="341"/>
        <v/>
      </c>
      <c r="AC2725" s="20">
        <f t="shared" ca="1" si="342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343"/>
        <v>0</v>
      </c>
      <c r="AG2725" s="21">
        <f ca="1">SUMIFS(AF$2:AF2725,D$2:D2725,D2725)</f>
        <v>3694</v>
      </c>
      <c r="AJ2725" s="22">
        <f t="shared" si="336"/>
        <v>0</v>
      </c>
      <c r="AK2725" s="22">
        <f t="shared" si="337"/>
        <v>0</v>
      </c>
    </row>
    <row r="2726" spans="1:37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339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338"/>
        <v>0</v>
      </c>
      <c r="AA2726" s="20" t="str">
        <f t="shared" si="340"/>
        <v/>
      </c>
      <c r="AB2726" s="20" t="str">
        <f t="shared" ca="1" si="341"/>
        <v/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343"/>
        <v>0</v>
      </c>
      <c r="AG2726" s="21">
        <f ca="1">SUMIFS(AF$2:AF2726,D$2:D2726,D2726)</f>
        <v>3930</v>
      </c>
      <c r="AJ2726" s="22">
        <f t="shared" si="336"/>
        <v>0</v>
      </c>
      <c r="AK2726" s="22">
        <f t="shared" si="337"/>
        <v>0</v>
      </c>
    </row>
    <row r="2727" spans="1:37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339"/>
        <v/>
      </c>
      <c r="Z2727" s="20">
        <f t="shared" si="338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3292</v>
      </c>
      <c r="AJ2727" s="22">
        <f t="shared" si="336"/>
        <v>0</v>
      </c>
      <c r="AK2727" s="22">
        <f t="shared" si="337"/>
        <v>0</v>
      </c>
    </row>
    <row r="2728" spans="1:37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339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338"/>
        <v>0</v>
      </c>
      <c r="AA2728" s="20" t="str">
        <f t="shared" ref="AA2728:AA2753" si="344">IF(OR(ISBLANK(P2728),ISBLANK(Q2728)),"",IF(OR(AND(P2728&gt;Q2728,X2728&gt;Y2728),AND(P2728=Q2728,X2728=Y2728),AND(P2728&lt;Q2728,X2728&lt;Y2728)),1,0))</f>
        <v/>
      </c>
      <c r="AB2728" s="20" t="str">
        <f t="shared" ref="AB2728:AB2753" ca="1" si="345">IF(C2728&lt;NOW(),IF(AND(P2728&gt;Q2728,X2728&gt;Y2728),T2728,IF(AND(P2728=Q2728,X2728=Y2728),U2728,IF(AND(P2728&lt;Q2728,X2728&lt;Y2728),V2728,0))),"")</f>
        <v/>
      </c>
      <c r="AC2728" s="20">
        <f t="shared" ref="AC2728:AC2753" ca="1" si="346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347">IFERROR(IF(OR(ISBLANK(P2728),ISBLANK(Q2728)),0,IF(AB2728&lt;&gt;"", AB2728 + IF(AC2728=1,AE2728, 0), "") * (S2728+1)),"")</f>
        <v>0</v>
      </c>
      <c r="AG2728" s="21">
        <f ca="1">SUMIFS(AF$2:AF2728,D$2:D2728,D2728)</f>
        <v>3531</v>
      </c>
      <c r="AJ2728" s="22">
        <f t="shared" si="336"/>
        <v>0</v>
      </c>
      <c r="AK2728" s="22">
        <f t="shared" si="337"/>
        <v>0</v>
      </c>
    </row>
    <row r="2729" spans="1:37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339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338"/>
        <v>0</v>
      </c>
      <c r="AA2729" s="20" t="str">
        <f t="shared" si="344"/>
        <v/>
      </c>
      <c r="AB2729" s="20" t="str">
        <f t="shared" ca="1" si="345"/>
        <v/>
      </c>
      <c r="AC2729" s="20">
        <f t="shared" ca="1" si="346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347"/>
        <v>0</v>
      </c>
      <c r="AG2729" s="21">
        <f ca="1">SUMIFS(AF$2:AF2729,D$2:D2729,D2729)</f>
        <v>3462</v>
      </c>
      <c r="AJ2729" s="22">
        <f t="shared" si="336"/>
        <v>0</v>
      </c>
      <c r="AK2729" s="22">
        <f t="shared" si="337"/>
        <v>0</v>
      </c>
    </row>
    <row r="2730" spans="1:37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339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338"/>
        <v>0</v>
      </c>
      <c r="AA2730" s="20" t="str">
        <f t="shared" si="344"/>
        <v/>
      </c>
      <c r="AB2730" s="20" t="str">
        <f t="shared" ca="1" si="345"/>
        <v/>
      </c>
      <c r="AC2730" s="20">
        <f t="shared" ca="1" si="346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347"/>
        <v>0</v>
      </c>
      <c r="AG2730" s="21">
        <f ca="1">SUMIFS(AF$2:AF2730,D$2:D2730,D2730)</f>
        <v>4106</v>
      </c>
      <c r="AJ2730" s="22">
        <f t="shared" si="336"/>
        <v>0</v>
      </c>
      <c r="AK2730" s="22">
        <f t="shared" si="337"/>
        <v>0</v>
      </c>
    </row>
    <row r="2731" spans="1:37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339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338"/>
        <v>0</v>
      </c>
      <c r="AA2731" s="20" t="str">
        <f t="shared" si="344"/>
        <v/>
      </c>
      <c r="AB2731" s="20" t="str">
        <f t="shared" ca="1" si="345"/>
        <v/>
      </c>
      <c r="AC2731" s="20">
        <f t="shared" ca="1" si="346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347"/>
        <v>0</v>
      </c>
      <c r="AG2731" s="21">
        <f ca="1">SUMIFS(AF$2:AF2731,D$2:D2731,D2731)</f>
        <v>3921</v>
      </c>
      <c r="AJ2731" s="22">
        <f t="shared" si="336"/>
        <v>0</v>
      </c>
      <c r="AK2731" s="22">
        <f t="shared" si="337"/>
        <v>0</v>
      </c>
    </row>
    <row r="2732" spans="1:37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339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338"/>
        <v>0</v>
      </c>
      <c r="AA2732" s="20" t="str">
        <f t="shared" si="344"/>
        <v/>
      </c>
      <c r="AB2732" s="20" t="str">
        <f t="shared" ca="1" si="345"/>
        <v/>
      </c>
      <c r="AC2732" s="20">
        <f t="shared" ca="1" si="346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347"/>
        <v>0</v>
      </c>
      <c r="AG2732" s="21">
        <f ca="1">SUMIFS(AF$2:AF2732,D$2:D2732,D2732)</f>
        <v>3686</v>
      </c>
      <c r="AJ2732" s="22">
        <f t="shared" si="336"/>
        <v>0</v>
      </c>
      <c r="AK2732" s="22">
        <f t="shared" si="337"/>
        <v>0</v>
      </c>
    </row>
    <row r="2733" spans="1:37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339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338"/>
        <v>0</v>
      </c>
      <c r="AA2733" s="20" t="str">
        <f t="shared" si="344"/>
        <v/>
      </c>
      <c r="AB2733" s="20" t="str">
        <f t="shared" ca="1" si="345"/>
        <v/>
      </c>
      <c r="AC2733" s="20">
        <f t="shared" ca="1" si="346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347"/>
        <v>0</v>
      </c>
      <c r="AG2733" s="21">
        <f ca="1">SUMIFS(AF$2:AF2733,D$2:D2733,D2733)</f>
        <v>2874</v>
      </c>
      <c r="AJ2733" s="22">
        <f t="shared" si="336"/>
        <v>0</v>
      </c>
      <c r="AK2733" s="22">
        <f t="shared" si="337"/>
        <v>0</v>
      </c>
    </row>
    <row r="2734" spans="1:37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339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338"/>
        <v>0</v>
      </c>
      <c r="AA2734" s="20" t="str">
        <f t="shared" si="344"/>
        <v/>
      </c>
      <c r="AB2734" s="20" t="str">
        <f t="shared" ca="1" si="345"/>
        <v/>
      </c>
      <c r="AC2734" s="20">
        <f t="shared" ca="1" si="346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347"/>
        <v>0</v>
      </c>
      <c r="AG2734" s="21">
        <f ca="1">SUMIFS(AF$2:AF2734,D$2:D2734,D2734)</f>
        <v>4100</v>
      </c>
      <c r="AJ2734" s="22">
        <f t="shared" si="336"/>
        <v>0</v>
      </c>
      <c r="AK2734" s="22">
        <f t="shared" si="337"/>
        <v>0</v>
      </c>
    </row>
    <row r="2735" spans="1:37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339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338"/>
        <v>0</v>
      </c>
      <c r="AA2735" s="20" t="str">
        <f t="shared" si="344"/>
        <v/>
      </c>
      <c r="AB2735" s="20" t="str">
        <f t="shared" ca="1" si="345"/>
        <v/>
      </c>
      <c r="AC2735" s="20">
        <f t="shared" ca="1" si="346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347"/>
        <v>0</v>
      </c>
      <c r="AG2735" s="21">
        <f ca="1">SUMIFS(AF$2:AF2735,D$2:D2735,D2735)</f>
        <v>2461</v>
      </c>
      <c r="AJ2735" s="22">
        <f t="shared" si="336"/>
        <v>0</v>
      </c>
      <c r="AK2735" s="22">
        <f t="shared" si="337"/>
        <v>0</v>
      </c>
    </row>
    <row r="2736" spans="1:37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339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338"/>
        <v>0</v>
      </c>
      <c r="AA2736" s="20" t="str">
        <f t="shared" si="344"/>
        <v/>
      </c>
      <c r="AB2736" s="20" t="str">
        <f t="shared" ca="1" si="345"/>
        <v/>
      </c>
      <c r="AC2736" s="20">
        <f t="shared" ca="1" si="346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347"/>
        <v>0</v>
      </c>
      <c r="AG2736" s="21">
        <f ca="1">SUMIFS(AF$2:AF2736,D$2:D2736,D2736)</f>
        <v>3566</v>
      </c>
      <c r="AJ2736" s="22">
        <f t="shared" si="336"/>
        <v>0</v>
      </c>
      <c r="AK2736" s="22">
        <f t="shared" si="337"/>
        <v>0</v>
      </c>
    </row>
    <row r="2737" spans="1:37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339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338"/>
        <v>0</v>
      </c>
      <c r="AA2737" s="20" t="str">
        <f t="shared" si="344"/>
        <v/>
      </c>
      <c r="AB2737" s="20" t="str">
        <f t="shared" ca="1" si="345"/>
        <v/>
      </c>
      <c r="AC2737" s="20">
        <f t="shared" ca="1" si="346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347"/>
        <v>0</v>
      </c>
      <c r="AG2737" s="21">
        <f ca="1">SUMIFS(AF$2:AF2737,D$2:D2737,D2737)</f>
        <v>3902</v>
      </c>
      <c r="AJ2737" s="22">
        <f t="shared" si="336"/>
        <v>0</v>
      </c>
      <c r="AK2737" s="22">
        <f t="shared" si="337"/>
        <v>0</v>
      </c>
    </row>
    <row r="2738" spans="1:37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339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338"/>
        <v>0</v>
      </c>
      <c r="AA2738" s="20" t="str">
        <f t="shared" si="344"/>
        <v/>
      </c>
      <c r="AB2738" s="20" t="str">
        <f t="shared" ca="1" si="345"/>
        <v/>
      </c>
      <c r="AC2738" s="20">
        <f t="shared" ca="1" si="346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347"/>
        <v>0</v>
      </c>
      <c r="AG2738" s="21">
        <f ca="1">SUMIFS(AF$2:AF2738,D$2:D2738,D2738)</f>
        <v>3351</v>
      </c>
      <c r="AJ2738" s="22">
        <f t="shared" si="336"/>
        <v>0</v>
      </c>
      <c r="AK2738" s="22">
        <f t="shared" si="337"/>
        <v>0</v>
      </c>
    </row>
    <row r="2739" spans="1:37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339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338"/>
        <v>0</v>
      </c>
      <c r="AA2739" s="20" t="str">
        <f t="shared" si="344"/>
        <v/>
      </c>
      <c r="AB2739" s="20" t="str">
        <f t="shared" ca="1" si="345"/>
        <v/>
      </c>
      <c r="AC2739" s="20">
        <f t="shared" ca="1" si="346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347"/>
        <v>0</v>
      </c>
      <c r="AG2739" s="21">
        <f ca="1">SUMIFS(AF$2:AF2739,D$2:D2739,D2739)</f>
        <v>4057</v>
      </c>
      <c r="AJ2739" s="22">
        <f t="shared" si="336"/>
        <v>0</v>
      </c>
      <c r="AK2739" s="22">
        <f t="shared" si="337"/>
        <v>0</v>
      </c>
    </row>
    <row r="2740" spans="1:37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338"/>
        <v>0</v>
      </c>
      <c r="AA2740" s="20" t="str">
        <f t="shared" si="344"/>
        <v/>
      </c>
      <c r="AB2740" s="20" t="str">
        <f t="shared" ca="1" si="345"/>
        <v/>
      </c>
      <c r="AC2740" s="20">
        <f t="shared" ca="1" si="346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7"/>
        <v>0</v>
      </c>
      <c r="AG2740" s="21">
        <f ca="1">SUMIFS(AF$2:AF2740,D$2:D2740,D2740)</f>
        <v>3337</v>
      </c>
      <c r="AJ2740" s="22">
        <f t="shared" si="336"/>
        <v>0</v>
      </c>
      <c r="AK2740" s="22">
        <f t="shared" si="337"/>
        <v>0</v>
      </c>
    </row>
    <row r="2741" spans="1:37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339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338"/>
        <v>0</v>
      </c>
      <c r="AA2741" s="20" t="str">
        <f t="shared" si="344"/>
        <v/>
      </c>
      <c r="AB2741" s="20" t="str">
        <f t="shared" ca="1" si="345"/>
        <v/>
      </c>
      <c r="AC2741" s="20">
        <f t="shared" ca="1" si="346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347"/>
        <v>0</v>
      </c>
      <c r="AG2741" s="21">
        <f ca="1">SUMIFS(AF$2:AF2741,D$2:D2741,D2741)</f>
        <v>3708</v>
      </c>
      <c r="AJ2741" s="22">
        <f t="shared" si="336"/>
        <v>0</v>
      </c>
      <c r="AK2741" s="22">
        <f t="shared" si="337"/>
        <v>0</v>
      </c>
    </row>
    <row r="2742" spans="1:37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339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338"/>
        <v>0</v>
      </c>
      <c r="AA2742" s="20" t="str">
        <f t="shared" si="344"/>
        <v/>
      </c>
      <c r="AB2742" s="20" t="str">
        <f t="shared" ca="1" si="345"/>
        <v/>
      </c>
      <c r="AC2742" s="20">
        <f t="shared" ca="1" si="346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347"/>
        <v>0</v>
      </c>
      <c r="AG2742" s="21">
        <f ca="1">SUMIFS(AF$2:AF2742,D$2:D2742,D2742)</f>
        <v>3923</v>
      </c>
      <c r="AJ2742" s="22">
        <f t="shared" si="336"/>
        <v>0</v>
      </c>
      <c r="AK2742" s="22">
        <f t="shared" si="337"/>
        <v>0</v>
      </c>
    </row>
    <row r="2743" spans="1:37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339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338"/>
        <v>0</v>
      </c>
      <c r="AA2743" s="20" t="str">
        <f t="shared" si="344"/>
        <v/>
      </c>
      <c r="AB2743" s="20" t="str">
        <f t="shared" ca="1" si="345"/>
        <v/>
      </c>
      <c r="AC2743" s="20">
        <f t="shared" ca="1" si="346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347"/>
        <v>0</v>
      </c>
      <c r="AG2743" s="21">
        <f ca="1">SUMIFS(AF$2:AF2743,D$2:D2743,D2743)</f>
        <v>3988</v>
      </c>
      <c r="AJ2743" s="22">
        <f t="shared" si="336"/>
        <v>0</v>
      </c>
      <c r="AK2743" s="22">
        <f t="shared" si="337"/>
        <v>0</v>
      </c>
    </row>
    <row r="2744" spans="1:37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339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338"/>
        <v>0</v>
      </c>
      <c r="AA2744" s="20" t="str">
        <f t="shared" si="344"/>
        <v/>
      </c>
      <c r="AB2744" s="20" t="str">
        <f t="shared" ca="1" si="345"/>
        <v/>
      </c>
      <c r="AC2744" s="20">
        <f t="shared" ca="1" si="346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347"/>
        <v>0</v>
      </c>
      <c r="AG2744" s="21">
        <f ca="1">SUMIFS(AF$2:AF2744,D$2:D2744,D2744)</f>
        <v>2749</v>
      </c>
      <c r="AJ2744" s="22">
        <f t="shared" si="336"/>
        <v>0</v>
      </c>
      <c r="AK2744" s="22">
        <f t="shared" si="337"/>
        <v>0</v>
      </c>
    </row>
    <row r="2745" spans="1:37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339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338"/>
        <v>0</v>
      </c>
      <c r="AA2745" s="20" t="str">
        <f t="shared" si="344"/>
        <v/>
      </c>
      <c r="AB2745" s="20" t="str">
        <f t="shared" ca="1" si="345"/>
        <v/>
      </c>
      <c r="AC2745" s="20">
        <f t="shared" ca="1" si="346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347"/>
        <v>0</v>
      </c>
      <c r="AG2745" s="21">
        <f ca="1">SUMIFS(AF$2:AF2745,D$2:D2745,D2745)</f>
        <v>3890</v>
      </c>
      <c r="AJ2745" s="22">
        <f t="shared" ref="AJ2745:AJ2808" si="348">IF(AA2745=1,AJ2718+1,0)</f>
        <v>0</v>
      </c>
      <c r="AK2745" s="22">
        <f t="shared" ref="AK2745:AK2808" si="349">IF(Z2745=1,AK2718,IF(AA2745=0,AK2718+1,0))</f>
        <v>0</v>
      </c>
    </row>
    <row r="2746" spans="1:37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339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338"/>
        <v>0</v>
      </c>
      <c r="AA2746" s="20" t="str">
        <f t="shared" si="344"/>
        <v/>
      </c>
      <c r="AB2746" s="20" t="str">
        <f t="shared" ca="1" si="345"/>
        <v/>
      </c>
      <c r="AC2746" s="20">
        <f t="shared" ca="1" si="346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347"/>
        <v>0</v>
      </c>
      <c r="AG2746" s="21">
        <f ca="1">SUMIFS(AF$2:AF2746,D$2:D2746,D2746)</f>
        <v>3432</v>
      </c>
      <c r="AJ2746" s="22">
        <f t="shared" si="348"/>
        <v>0</v>
      </c>
      <c r="AK2746" s="22">
        <f t="shared" si="349"/>
        <v>0</v>
      </c>
    </row>
    <row r="2747" spans="1:37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339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338"/>
        <v>0</v>
      </c>
      <c r="AA2747" s="20" t="str">
        <f t="shared" si="344"/>
        <v/>
      </c>
      <c r="AB2747" s="20" t="str">
        <f t="shared" ca="1" si="345"/>
        <v/>
      </c>
      <c r="AC2747" s="20">
        <f t="shared" ca="1" si="346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347"/>
        <v>0</v>
      </c>
      <c r="AG2747" s="21">
        <f ca="1">SUMIFS(AF$2:AF2747,D$2:D2747,D2747)</f>
        <v>3517</v>
      </c>
      <c r="AJ2747" s="22">
        <f t="shared" si="348"/>
        <v>0</v>
      </c>
      <c r="AK2747" s="22">
        <f t="shared" si="349"/>
        <v>0</v>
      </c>
    </row>
    <row r="2748" spans="1:37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339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338"/>
        <v>0</v>
      </c>
      <c r="AA2748" s="20" t="str">
        <f t="shared" si="344"/>
        <v/>
      </c>
      <c r="AB2748" s="20" t="str">
        <f t="shared" ca="1" si="345"/>
        <v/>
      </c>
      <c r="AC2748" s="20">
        <f t="shared" ca="1" si="346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347"/>
        <v>0</v>
      </c>
      <c r="AG2748" s="21">
        <f ca="1">SUMIFS(AF$2:AF2748,D$2:D2748,D2748)</f>
        <v>3174</v>
      </c>
      <c r="AJ2748" s="22">
        <f t="shared" si="348"/>
        <v>0</v>
      </c>
      <c r="AK2748" s="22">
        <f t="shared" si="349"/>
        <v>0</v>
      </c>
    </row>
    <row r="2749" spans="1:37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339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338"/>
        <v>0</v>
      </c>
      <c r="AA2749" s="20" t="str">
        <f t="shared" si="344"/>
        <v/>
      </c>
      <c r="AB2749" s="20" t="str">
        <f t="shared" ca="1" si="345"/>
        <v/>
      </c>
      <c r="AC2749" s="20">
        <f t="shared" ca="1" si="346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347"/>
        <v>0</v>
      </c>
      <c r="AG2749" s="21">
        <f ca="1">SUMIFS(AF$2:AF2749,D$2:D2749,D2749)</f>
        <v>3153</v>
      </c>
      <c r="AJ2749" s="22">
        <f t="shared" si="348"/>
        <v>0</v>
      </c>
      <c r="AK2749" s="22">
        <f t="shared" si="349"/>
        <v>0</v>
      </c>
    </row>
    <row r="2750" spans="1:37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339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338"/>
        <v>0</v>
      </c>
      <c r="AA2750" s="20" t="str">
        <f t="shared" si="344"/>
        <v/>
      </c>
      <c r="AB2750" s="20" t="str">
        <f t="shared" ca="1" si="345"/>
        <v/>
      </c>
      <c r="AC2750" s="20">
        <f t="shared" ca="1" si="346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347"/>
        <v>0</v>
      </c>
      <c r="AG2750" s="21">
        <f ca="1">SUMIFS(AF$2:AF2750,D$2:D2750,D2750)</f>
        <v>3408</v>
      </c>
      <c r="AJ2750" s="22">
        <f t="shared" si="348"/>
        <v>0</v>
      </c>
      <c r="AK2750" s="22">
        <f t="shared" si="349"/>
        <v>0</v>
      </c>
    </row>
    <row r="2751" spans="1:37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339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338"/>
        <v>0</v>
      </c>
      <c r="AA2751" s="20" t="str">
        <f t="shared" si="344"/>
        <v/>
      </c>
      <c r="AB2751" s="20" t="str">
        <f t="shared" ca="1" si="345"/>
        <v/>
      </c>
      <c r="AC2751" s="20">
        <f t="shared" ca="1" si="346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347"/>
        <v>0</v>
      </c>
      <c r="AG2751" s="21">
        <f ca="1">SUMIFS(AF$2:AF2751,D$2:D2751,D2751)</f>
        <v>2957</v>
      </c>
      <c r="AJ2751" s="22">
        <f t="shared" si="348"/>
        <v>0</v>
      </c>
      <c r="AK2751" s="22">
        <f t="shared" si="349"/>
        <v>0</v>
      </c>
    </row>
    <row r="2752" spans="1:37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339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338"/>
        <v>0</v>
      </c>
      <c r="AA2752" s="20" t="str">
        <f t="shared" si="344"/>
        <v/>
      </c>
      <c r="AB2752" s="20" t="str">
        <f t="shared" ca="1" si="345"/>
        <v/>
      </c>
      <c r="AC2752" s="20">
        <f t="shared" ca="1" si="346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347"/>
        <v>0</v>
      </c>
      <c r="AG2752" s="21">
        <f ca="1">SUMIFS(AF$2:AF2752,D$2:D2752,D2752)</f>
        <v>3694</v>
      </c>
      <c r="AJ2752" s="22">
        <f t="shared" si="348"/>
        <v>0</v>
      </c>
      <c r="AK2752" s="22">
        <f t="shared" si="349"/>
        <v>0</v>
      </c>
    </row>
    <row r="2753" spans="1:37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339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338"/>
        <v>0</v>
      </c>
      <c r="AA2753" s="20" t="str">
        <f t="shared" si="344"/>
        <v/>
      </c>
      <c r="AB2753" s="20" t="str">
        <f t="shared" ca="1" si="345"/>
        <v/>
      </c>
      <c r="AC2753" s="20">
        <f t="shared" ca="1" si="346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347"/>
        <v>0</v>
      </c>
      <c r="AG2753" s="21">
        <f ca="1">SUMIFS(AF$2:AF2753,D$2:D2753,D2753)</f>
        <v>3930</v>
      </c>
      <c r="AJ2753" s="22">
        <f t="shared" si="348"/>
        <v>0</v>
      </c>
      <c r="AK2753" s="22">
        <f t="shared" si="349"/>
        <v>0</v>
      </c>
    </row>
    <row r="2754" spans="1:37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339"/>
        <v/>
      </c>
      <c r="Z2754" s="20">
        <f t="shared" ref="Z2754:Z2817" si="350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3292</v>
      </c>
      <c r="AJ2754" s="22">
        <f t="shared" si="348"/>
        <v>0</v>
      </c>
      <c r="AK2754" s="22">
        <f t="shared" si="349"/>
        <v>0</v>
      </c>
    </row>
    <row r="2755" spans="1:37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351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350"/>
        <v>0</v>
      </c>
      <c r="AA2755" s="20" t="str">
        <f t="shared" ref="AA2755:AA2780" si="352">IF(OR(ISBLANK(P2755),ISBLANK(Q2755)),"",IF(OR(AND(P2755&gt;Q2755,X2755&gt;Y2755),AND(P2755=Q2755,X2755=Y2755),AND(P2755&lt;Q2755,X2755&lt;Y2755)),1,0))</f>
        <v/>
      </c>
      <c r="AB2755" s="20" t="str">
        <f t="shared" ref="AB2755:AB2780" ca="1" si="353">IF(C2755&lt;NOW(),IF(AND(P2755&gt;Q2755,X2755&gt;Y2755),T2755,IF(AND(P2755=Q2755,X2755=Y2755),U2755,IF(AND(P2755&lt;Q2755,X2755&lt;Y2755),V2755,0))),"")</f>
        <v/>
      </c>
      <c r="AC2755" s="20">
        <f t="shared" ref="AC2755:AC2780" ca="1" si="354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355">IFERROR(IF(OR(ISBLANK(P2755),ISBLANK(Q2755)),0,IF(AB2755&lt;&gt;"", AB2755 + IF(AC2755=1,AE2755, 0), "") * (S2755+1)),"")</f>
        <v>0</v>
      </c>
      <c r="AG2755" s="21">
        <f ca="1">SUMIFS(AF$2:AF2755,D$2:D2755,D2755)</f>
        <v>3531</v>
      </c>
      <c r="AJ2755" s="22">
        <f t="shared" si="348"/>
        <v>0</v>
      </c>
      <c r="AK2755" s="22">
        <f t="shared" si="349"/>
        <v>0</v>
      </c>
    </row>
    <row r="2756" spans="1:37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351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350"/>
        <v>0</v>
      </c>
      <c r="AA2756" s="20" t="str">
        <f t="shared" si="352"/>
        <v/>
      </c>
      <c r="AB2756" s="20" t="str">
        <f t="shared" ca="1" si="353"/>
        <v/>
      </c>
      <c r="AC2756" s="20">
        <f t="shared" ca="1" si="354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355"/>
        <v>0</v>
      </c>
      <c r="AG2756" s="21">
        <f ca="1">SUMIFS(AF$2:AF2756,D$2:D2756,D2756)</f>
        <v>3462</v>
      </c>
      <c r="AJ2756" s="22">
        <f t="shared" si="348"/>
        <v>0</v>
      </c>
      <c r="AK2756" s="22">
        <f t="shared" si="349"/>
        <v>0</v>
      </c>
    </row>
    <row r="2757" spans="1:37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351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350"/>
        <v>0</v>
      </c>
      <c r="AA2757" s="20" t="str">
        <f t="shared" si="352"/>
        <v/>
      </c>
      <c r="AB2757" s="20" t="str">
        <f t="shared" ca="1" si="353"/>
        <v/>
      </c>
      <c r="AC2757" s="20">
        <f t="shared" ca="1" si="354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355"/>
        <v>0</v>
      </c>
      <c r="AG2757" s="21">
        <f ca="1">SUMIFS(AF$2:AF2757,D$2:D2757,D2757)</f>
        <v>4106</v>
      </c>
      <c r="AJ2757" s="22">
        <f t="shared" si="348"/>
        <v>0</v>
      </c>
      <c r="AK2757" s="22">
        <f t="shared" si="349"/>
        <v>0</v>
      </c>
    </row>
    <row r="2758" spans="1:37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351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350"/>
        <v>0</v>
      </c>
      <c r="AA2758" s="20" t="str">
        <f t="shared" si="352"/>
        <v/>
      </c>
      <c r="AB2758" s="20" t="str">
        <f t="shared" ca="1" si="353"/>
        <v/>
      </c>
      <c r="AC2758" s="20">
        <f t="shared" ca="1" si="354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355"/>
        <v>0</v>
      </c>
      <c r="AG2758" s="21">
        <f ca="1">SUMIFS(AF$2:AF2758,D$2:D2758,D2758)</f>
        <v>3921</v>
      </c>
      <c r="AJ2758" s="22">
        <f t="shared" si="348"/>
        <v>0</v>
      </c>
      <c r="AK2758" s="22">
        <f t="shared" si="349"/>
        <v>0</v>
      </c>
    </row>
    <row r="2759" spans="1:37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351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350"/>
        <v>0</v>
      </c>
      <c r="AA2759" s="20" t="str">
        <f t="shared" si="352"/>
        <v/>
      </c>
      <c r="AB2759" s="20" t="str">
        <f t="shared" ca="1" si="353"/>
        <v/>
      </c>
      <c r="AC2759" s="20">
        <f t="shared" ca="1" si="354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355"/>
        <v>0</v>
      </c>
      <c r="AG2759" s="21">
        <f ca="1">SUMIFS(AF$2:AF2759,D$2:D2759,D2759)</f>
        <v>3686</v>
      </c>
      <c r="AJ2759" s="22">
        <f t="shared" si="348"/>
        <v>0</v>
      </c>
      <c r="AK2759" s="22">
        <f t="shared" si="349"/>
        <v>0</v>
      </c>
    </row>
    <row r="2760" spans="1:37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351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350"/>
        <v>0</v>
      </c>
      <c r="AA2760" s="20" t="str">
        <f t="shared" si="352"/>
        <v/>
      </c>
      <c r="AB2760" s="20" t="str">
        <f t="shared" ca="1" si="353"/>
        <v/>
      </c>
      <c r="AC2760" s="20">
        <f t="shared" ca="1" si="354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355"/>
        <v>0</v>
      </c>
      <c r="AG2760" s="21">
        <f ca="1">SUMIFS(AF$2:AF2760,D$2:D2760,D2760)</f>
        <v>2874</v>
      </c>
      <c r="AJ2760" s="22">
        <f t="shared" si="348"/>
        <v>0</v>
      </c>
      <c r="AK2760" s="22">
        <f t="shared" si="349"/>
        <v>0</v>
      </c>
    </row>
    <row r="2761" spans="1:37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351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350"/>
        <v>0</v>
      </c>
      <c r="AA2761" s="20" t="str">
        <f t="shared" si="352"/>
        <v/>
      </c>
      <c r="AB2761" s="20" t="str">
        <f t="shared" ca="1" si="353"/>
        <v/>
      </c>
      <c r="AC2761" s="20">
        <f t="shared" ca="1" si="354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355"/>
        <v>0</v>
      </c>
      <c r="AG2761" s="21">
        <f ca="1">SUMIFS(AF$2:AF2761,D$2:D2761,D2761)</f>
        <v>4100</v>
      </c>
      <c r="AJ2761" s="22">
        <f t="shared" si="348"/>
        <v>0</v>
      </c>
      <c r="AK2761" s="22">
        <f t="shared" si="349"/>
        <v>0</v>
      </c>
    </row>
    <row r="2762" spans="1:37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351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350"/>
        <v>0</v>
      </c>
      <c r="AA2762" s="20" t="str">
        <f t="shared" si="352"/>
        <v/>
      </c>
      <c r="AB2762" s="20" t="str">
        <f t="shared" ca="1" si="353"/>
        <v/>
      </c>
      <c r="AC2762" s="20">
        <f t="shared" ca="1" si="354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355"/>
        <v>0</v>
      </c>
      <c r="AG2762" s="21">
        <f ca="1">SUMIFS(AF$2:AF2762,D$2:D2762,D2762)</f>
        <v>2461</v>
      </c>
      <c r="AJ2762" s="22">
        <f t="shared" si="348"/>
        <v>0</v>
      </c>
      <c r="AK2762" s="22">
        <f t="shared" si="349"/>
        <v>0</v>
      </c>
    </row>
    <row r="2763" spans="1:37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351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350"/>
        <v>0</v>
      </c>
      <c r="AA2763" s="20" t="str">
        <f t="shared" si="352"/>
        <v/>
      </c>
      <c r="AB2763" s="20" t="str">
        <f t="shared" ca="1" si="353"/>
        <v/>
      </c>
      <c r="AC2763" s="20">
        <f t="shared" ca="1" si="354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355"/>
        <v>0</v>
      </c>
      <c r="AG2763" s="21">
        <f ca="1">SUMIFS(AF$2:AF2763,D$2:D2763,D2763)</f>
        <v>3566</v>
      </c>
      <c r="AJ2763" s="22">
        <f t="shared" si="348"/>
        <v>0</v>
      </c>
      <c r="AK2763" s="22">
        <f t="shared" si="349"/>
        <v>0</v>
      </c>
    </row>
    <row r="2764" spans="1:37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351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350"/>
        <v>0</v>
      </c>
      <c r="AA2764" s="20" t="str">
        <f t="shared" si="352"/>
        <v/>
      </c>
      <c r="AB2764" s="20" t="str">
        <f t="shared" ca="1" si="353"/>
        <v/>
      </c>
      <c r="AC2764" s="20">
        <f t="shared" ca="1" si="354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355"/>
        <v>0</v>
      </c>
      <c r="AG2764" s="21">
        <f ca="1">SUMIFS(AF$2:AF2764,D$2:D2764,D2764)</f>
        <v>3902</v>
      </c>
      <c r="AJ2764" s="22">
        <f t="shared" si="348"/>
        <v>0</v>
      </c>
      <c r="AK2764" s="22">
        <f t="shared" si="349"/>
        <v>0</v>
      </c>
    </row>
    <row r="2765" spans="1:37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351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350"/>
        <v>0</v>
      </c>
      <c r="AA2765" s="20" t="str">
        <f t="shared" si="352"/>
        <v/>
      </c>
      <c r="AB2765" s="20" t="str">
        <f t="shared" ca="1" si="353"/>
        <v/>
      </c>
      <c r="AC2765" s="20">
        <f t="shared" ca="1" si="354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355"/>
        <v>0</v>
      </c>
      <c r="AG2765" s="21">
        <f ca="1">SUMIFS(AF$2:AF2765,D$2:D2765,D2765)</f>
        <v>3351</v>
      </c>
      <c r="AJ2765" s="22">
        <f t="shared" si="348"/>
        <v>0</v>
      </c>
      <c r="AK2765" s="22">
        <f t="shared" si="349"/>
        <v>0</v>
      </c>
    </row>
    <row r="2766" spans="1:37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351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350"/>
        <v>0</v>
      </c>
      <c r="AA2766" s="20" t="str">
        <f t="shared" si="352"/>
        <v/>
      </c>
      <c r="AB2766" s="20" t="str">
        <f t="shared" ca="1" si="353"/>
        <v/>
      </c>
      <c r="AC2766" s="20">
        <f t="shared" ca="1" si="354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355"/>
        <v>0</v>
      </c>
      <c r="AG2766" s="21">
        <f ca="1">SUMIFS(AF$2:AF2766,D$2:D2766,D2766)</f>
        <v>4057</v>
      </c>
      <c r="AJ2766" s="22">
        <f t="shared" si="348"/>
        <v>0</v>
      </c>
      <c r="AK2766" s="22">
        <f t="shared" si="349"/>
        <v>0</v>
      </c>
    </row>
    <row r="2767" spans="1:37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351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350"/>
        <v>0</v>
      </c>
      <c r="AA2767" s="20" t="str">
        <f t="shared" si="352"/>
        <v/>
      </c>
      <c r="AB2767" s="20" t="str">
        <f t="shared" ca="1" si="353"/>
        <v/>
      </c>
      <c r="AC2767" s="20">
        <f t="shared" ca="1" si="354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355"/>
        <v>0</v>
      </c>
      <c r="AG2767" s="21">
        <f ca="1">SUMIFS(AF$2:AF2767,D$2:D2767,D2767)</f>
        <v>3337</v>
      </c>
      <c r="AJ2767" s="22">
        <f t="shared" si="348"/>
        <v>0</v>
      </c>
      <c r="AK2767" s="22">
        <f t="shared" si="349"/>
        <v>0</v>
      </c>
    </row>
    <row r="2768" spans="1:37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351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350"/>
        <v>0</v>
      </c>
      <c r="AA2768" s="20" t="str">
        <f t="shared" si="352"/>
        <v/>
      </c>
      <c r="AB2768" s="20" t="str">
        <f t="shared" ca="1" si="353"/>
        <v/>
      </c>
      <c r="AC2768" s="20">
        <f t="shared" ca="1" si="354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355"/>
        <v>0</v>
      </c>
      <c r="AG2768" s="21">
        <f ca="1">SUMIFS(AF$2:AF2768,D$2:D2768,D2768)</f>
        <v>3708</v>
      </c>
      <c r="AJ2768" s="22">
        <f t="shared" si="348"/>
        <v>0</v>
      </c>
      <c r="AK2768" s="22">
        <f t="shared" si="349"/>
        <v>0</v>
      </c>
    </row>
    <row r="2769" spans="1:37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351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350"/>
        <v>0</v>
      </c>
      <c r="AA2769" s="20" t="str">
        <f t="shared" si="352"/>
        <v/>
      </c>
      <c r="AB2769" s="20" t="str">
        <f t="shared" ca="1" si="353"/>
        <v/>
      </c>
      <c r="AC2769" s="20">
        <f t="shared" ca="1" si="354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355"/>
        <v>0</v>
      </c>
      <c r="AG2769" s="21">
        <f ca="1">SUMIFS(AF$2:AF2769,D$2:D2769,D2769)</f>
        <v>3923</v>
      </c>
      <c r="AJ2769" s="22">
        <f t="shared" si="348"/>
        <v>0</v>
      </c>
      <c r="AK2769" s="22">
        <f t="shared" si="349"/>
        <v>0</v>
      </c>
    </row>
    <row r="2770" spans="1:37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351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350"/>
        <v>0</v>
      </c>
      <c r="AA2770" s="20" t="str">
        <f t="shared" si="352"/>
        <v/>
      </c>
      <c r="AB2770" s="20" t="str">
        <f t="shared" ca="1" si="353"/>
        <v/>
      </c>
      <c r="AC2770" s="20">
        <f t="shared" ca="1" si="354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355"/>
        <v>0</v>
      </c>
      <c r="AG2770" s="21">
        <f ca="1">SUMIFS(AF$2:AF2770,D$2:D2770,D2770)</f>
        <v>3988</v>
      </c>
      <c r="AJ2770" s="22">
        <f t="shared" si="348"/>
        <v>0</v>
      </c>
      <c r="AK2770" s="22">
        <f t="shared" si="349"/>
        <v>0</v>
      </c>
    </row>
    <row r="2771" spans="1:37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351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350"/>
        <v>0</v>
      </c>
      <c r="AA2771" s="20" t="str">
        <f t="shared" si="352"/>
        <v/>
      </c>
      <c r="AB2771" s="20" t="str">
        <f t="shared" ca="1" si="353"/>
        <v/>
      </c>
      <c r="AC2771" s="20">
        <f t="shared" ca="1" si="354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355"/>
        <v>0</v>
      </c>
      <c r="AG2771" s="21">
        <f ca="1">SUMIFS(AF$2:AF2771,D$2:D2771,D2771)</f>
        <v>2749</v>
      </c>
      <c r="AJ2771" s="22">
        <f t="shared" si="348"/>
        <v>0</v>
      </c>
      <c r="AK2771" s="22">
        <f t="shared" si="349"/>
        <v>0</v>
      </c>
    </row>
    <row r="2772" spans="1:37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351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350"/>
        <v>0</v>
      </c>
      <c r="AA2772" s="20" t="str">
        <f t="shared" si="352"/>
        <v/>
      </c>
      <c r="AB2772" s="20" t="str">
        <f t="shared" ca="1" si="353"/>
        <v/>
      </c>
      <c r="AC2772" s="20">
        <f t="shared" ca="1" si="354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355"/>
        <v>0</v>
      </c>
      <c r="AG2772" s="21">
        <f ca="1">SUMIFS(AF$2:AF2772,D$2:D2772,D2772)</f>
        <v>3890</v>
      </c>
      <c r="AJ2772" s="22">
        <f t="shared" si="348"/>
        <v>0</v>
      </c>
      <c r="AK2772" s="22">
        <f t="shared" si="349"/>
        <v>0</v>
      </c>
    </row>
    <row r="2773" spans="1:37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351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350"/>
        <v>0</v>
      </c>
      <c r="AA2773" s="20" t="str">
        <f t="shared" si="352"/>
        <v/>
      </c>
      <c r="AB2773" s="20" t="str">
        <f t="shared" ca="1" si="353"/>
        <v/>
      </c>
      <c r="AC2773" s="20">
        <f t="shared" ca="1" si="354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355"/>
        <v>0</v>
      </c>
      <c r="AG2773" s="21">
        <f ca="1">SUMIFS(AF$2:AF2773,D$2:D2773,D2773)</f>
        <v>3432</v>
      </c>
      <c r="AJ2773" s="22">
        <f t="shared" si="348"/>
        <v>0</v>
      </c>
      <c r="AK2773" s="22">
        <f t="shared" si="349"/>
        <v>0</v>
      </c>
    </row>
    <row r="2774" spans="1:37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351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350"/>
        <v>0</v>
      </c>
      <c r="AA2774" s="20" t="str">
        <f t="shared" si="352"/>
        <v/>
      </c>
      <c r="AB2774" s="20" t="str">
        <f t="shared" ca="1" si="353"/>
        <v/>
      </c>
      <c r="AC2774" s="20">
        <f t="shared" ca="1" si="354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355"/>
        <v>0</v>
      </c>
      <c r="AG2774" s="21">
        <f ca="1">SUMIFS(AF$2:AF2774,D$2:D2774,D2774)</f>
        <v>3517</v>
      </c>
      <c r="AJ2774" s="22">
        <f t="shared" si="348"/>
        <v>0</v>
      </c>
      <c r="AK2774" s="22">
        <f t="shared" si="349"/>
        <v>0</v>
      </c>
    </row>
    <row r="2775" spans="1:37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351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350"/>
        <v>0</v>
      </c>
      <c r="AA2775" s="20" t="str">
        <f t="shared" si="352"/>
        <v/>
      </c>
      <c r="AB2775" s="20" t="str">
        <f t="shared" ca="1" si="353"/>
        <v/>
      </c>
      <c r="AC2775" s="20">
        <f t="shared" ca="1" si="354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355"/>
        <v>0</v>
      </c>
      <c r="AG2775" s="21">
        <f ca="1">SUMIFS(AF$2:AF2775,D$2:D2775,D2775)</f>
        <v>3174</v>
      </c>
      <c r="AJ2775" s="22">
        <f t="shared" si="348"/>
        <v>0</v>
      </c>
      <c r="AK2775" s="22">
        <f t="shared" si="349"/>
        <v>0</v>
      </c>
    </row>
    <row r="2776" spans="1:37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1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350"/>
        <v>0</v>
      </c>
      <c r="AA2776" s="20" t="str">
        <f t="shared" si="352"/>
        <v/>
      </c>
      <c r="AB2776" s="20" t="str">
        <f t="shared" ca="1" si="353"/>
        <v/>
      </c>
      <c r="AC2776" s="20">
        <f t="shared" ca="1" si="354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5"/>
        <v>0</v>
      </c>
      <c r="AG2776" s="21">
        <f ca="1">SUMIFS(AF$2:AF2776,D$2:D2776,D2776)</f>
        <v>3153</v>
      </c>
      <c r="AJ2776" s="22">
        <f t="shared" si="348"/>
        <v>0</v>
      </c>
      <c r="AK2776" s="22">
        <f t="shared" si="349"/>
        <v>0</v>
      </c>
    </row>
    <row r="2777" spans="1:37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351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350"/>
        <v>0</v>
      </c>
      <c r="AA2777" s="20" t="str">
        <f t="shared" si="352"/>
        <v/>
      </c>
      <c r="AB2777" s="20" t="str">
        <f t="shared" ca="1" si="353"/>
        <v/>
      </c>
      <c r="AC2777" s="20">
        <f t="shared" ca="1" si="354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355"/>
        <v>0</v>
      </c>
      <c r="AG2777" s="21">
        <f ca="1">SUMIFS(AF$2:AF2777,D$2:D2777,D2777)</f>
        <v>3408</v>
      </c>
      <c r="AJ2777" s="22">
        <f t="shared" si="348"/>
        <v>0</v>
      </c>
      <c r="AK2777" s="22">
        <f t="shared" si="349"/>
        <v>0</v>
      </c>
    </row>
    <row r="2778" spans="1:37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1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350"/>
        <v>0</v>
      </c>
      <c r="AA2778" s="20" t="str">
        <f t="shared" si="352"/>
        <v/>
      </c>
      <c r="AB2778" s="20" t="str">
        <f t="shared" ca="1" si="353"/>
        <v/>
      </c>
      <c r="AC2778" s="20">
        <f t="shared" ca="1" si="354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5"/>
        <v>0</v>
      </c>
      <c r="AG2778" s="21">
        <f ca="1">SUMIFS(AF$2:AF2778,D$2:D2778,D2778)</f>
        <v>2957</v>
      </c>
      <c r="AJ2778" s="22">
        <f t="shared" si="348"/>
        <v>0</v>
      </c>
      <c r="AK2778" s="22">
        <f t="shared" si="349"/>
        <v>0</v>
      </c>
    </row>
    <row r="2779" spans="1:37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351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350"/>
        <v>0</v>
      </c>
      <c r="AA2779" s="20" t="str">
        <f t="shared" si="352"/>
        <v/>
      </c>
      <c r="AB2779" s="20" t="str">
        <f t="shared" ca="1" si="353"/>
        <v/>
      </c>
      <c r="AC2779" s="20">
        <f t="shared" ca="1" si="354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355"/>
        <v>0</v>
      </c>
      <c r="AG2779" s="21">
        <f ca="1">SUMIFS(AF$2:AF2779,D$2:D2779,D2779)</f>
        <v>3694</v>
      </c>
      <c r="AJ2779" s="22">
        <f t="shared" si="348"/>
        <v>0</v>
      </c>
      <c r="AK2779" s="22">
        <f t="shared" si="349"/>
        <v>0</v>
      </c>
    </row>
    <row r="2780" spans="1:37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351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350"/>
        <v>0</v>
      </c>
      <c r="AA2780" s="20" t="str">
        <f t="shared" si="352"/>
        <v/>
      </c>
      <c r="AB2780" s="20" t="str">
        <f t="shared" ca="1" si="353"/>
        <v/>
      </c>
      <c r="AC2780" s="20">
        <f t="shared" ca="1" si="354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355"/>
        <v>0</v>
      </c>
      <c r="AG2780" s="21">
        <f ca="1">SUMIFS(AF$2:AF2780,D$2:D2780,D2780)</f>
        <v>3930</v>
      </c>
      <c r="AJ2780" s="22">
        <f t="shared" si="348"/>
        <v>0</v>
      </c>
      <c r="AK2780" s="22">
        <f t="shared" si="349"/>
        <v>0</v>
      </c>
    </row>
    <row r="2781" spans="1:37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351"/>
        <v/>
      </c>
      <c r="Z2781" s="20">
        <f t="shared" si="350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3292</v>
      </c>
      <c r="AJ2781" s="22">
        <f t="shared" si="348"/>
        <v>0</v>
      </c>
      <c r="AK2781" s="22">
        <f t="shared" si="349"/>
        <v>0</v>
      </c>
    </row>
    <row r="2782" spans="1:37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351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350"/>
        <v>0</v>
      </c>
      <c r="AA2782" s="20" t="str">
        <f t="shared" ref="AA2782:AA2807" si="356">IF(OR(ISBLANK(P2782),ISBLANK(Q2782)),"",IF(OR(AND(P2782&gt;Q2782,X2782&gt;Y2782),AND(P2782=Q2782,X2782=Y2782),AND(P2782&lt;Q2782,X2782&lt;Y2782)),1,0))</f>
        <v/>
      </c>
      <c r="AB2782" s="20" t="str">
        <f t="shared" ref="AB2782:AB2807" ca="1" si="357">IF(C2782&lt;NOW(),IF(AND(P2782&gt;Q2782,X2782&gt;Y2782),T2782,IF(AND(P2782=Q2782,X2782=Y2782),U2782,IF(AND(P2782&lt;Q2782,X2782&lt;Y2782),V2782,0))),"")</f>
        <v/>
      </c>
      <c r="AC2782" s="20">
        <f t="shared" ref="AC2782:AC2807" ca="1" si="358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359">IFERROR(IF(OR(ISBLANK(P2782),ISBLANK(Q2782)),0,IF(AB2782&lt;&gt;"", AB2782 + IF(AC2782=1,AE2782, 0), "") * (S2782+1)),"")</f>
        <v>0</v>
      </c>
      <c r="AG2782" s="21">
        <f ca="1">SUMIFS(AF$2:AF2782,D$2:D2782,D2782)</f>
        <v>3531</v>
      </c>
      <c r="AJ2782" s="22">
        <f t="shared" si="348"/>
        <v>0</v>
      </c>
      <c r="AK2782" s="22">
        <f t="shared" si="349"/>
        <v>0</v>
      </c>
    </row>
    <row r="2783" spans="1:37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351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350"/>
        <v>0</v>
      </c>
      <c r="AA2783" s="20" t="str">
        <f t="shared" si="356"/>
        <v/>
      </c>
      <c r="AB2783" s="20" t="str">
        <f t="shared" ca="1" si="357"/>
        <v/>
      </c>
      <c r="AC2783" s="20">
        <f t="shared" ca="1" si="358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359"/>
        <v>0</v>
      </c>
      <c r="AG2783" s="21">
        <f ca="1">SUMIFS(AF$2:AF2783,D$2:D2783,D2783)</f>
        <v>3462</v>
      </c>
      <c r="AJ2783" s="22">
        <f t="shared" si="348"/>
        <v>0</v>
      </c>
      <c r="AK2783" s="22">
        <f t="shared" si="349"/>
        <v>0</v>
      </c>
    </row>
    <row r="2784" spans="1:37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351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350"/>
        <v>0</v>
      </c>
      <c r="AA2784" s="20" t="str">
        <f t="shared" si="356"/>
        <v/>
      </c>
      <c r="AB2784" s="20" t="str">
        <f t="shared" ca="1" si="357"/>
        <v/>
      </c>
      <c r="AC2784" s="20">
        <f t="shared" ca="1" si="358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359"/>
        <v>0</v>
      </c>
      <c r="AG2784" s="21">
        <f ca="1">SUMIFS(AF$2:AF2784,D$2:D2784,D2784)</f>
        <v>4106</v>
      </c>
      <c r="AJ2784" s="22">
        <f t="shared" si="348"/>
        <v>0</v>
      </c>
      <c r="AK2784" s="22">
        <f t="shared" si="349"/>
        <v>0</v>
      </c>
    </row>
    <row r="2785" spans="1:37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351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350"/>
        <v>0</v>
      </c>
      <c r="AA2785" s="20" t="str">
        <f t="shared" si="356"/>
        <v/>
      </c>
      <c r="AB2785" s="20" t="str">
        <f t="shared" ca="1" si="357"/>
        <v/>
      </c>
      <c r="AC2785" s="20">
        <f t="shared" ca="1" si="358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359"/>
        <v>0</v>
      </c>
      <c r="AG2785" s="21">
        <f ca="1">SUMIFS(AF$2:AF2785,D$2:D2785,D2785)</f>
        <v>3921</v>
      </c>
      <c r="AJ2785" s="22">
        <f t="shared" si="348"/>
        <v>0</v>
      </c>
      <c r="AK2785" s="22">
        <f t="shared" si="349"/>
        <v>0</v>
      </c>
    </row>
    <row r="2786" spans="1:37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351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350"/>
        <v>0</v>
      </c>
      <c r="AA2786" s="20" t="str">
        <f t="shared" si="356"/>
        <v/>
      </c>
      <c r="AB2786" s="20" t="str">
        <f t="shared" ca="1" si="357"/>
        <v/>
      </c>
      <c r="AC2786" s="20">
        <f t="shared" ca="1" si="358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359"/>
        <v>0</v>
      </c>
      <c r="AG2786" s="21">
        <f ca="1">SUMIFS(AF$2:AF2786,D$2:D2786,D2786)</f>
        <v>3686</v>
      </c>
      <c r="AJ2786" s="22">
        <f t="shared" si="348"/>
        <v>0</v>
      </c>
      <c r="AK2786" s="22">
        <f t="shared" si="349"/>
        <v>0</v>
      </c>
    </row>
    <row r="2787" spans="1:37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351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350"/>
        <v>0</v>
      </c>
      <c r="AA2787" s="20" t="str">
        <f t="shared" si="356"/>
        <v/>
      </c>
      <c r="AB2787" s="20" t="str">
        <f t="shared" ca="1" si="357"/>
        <v/>
      </c>
      <c r="AC2787" s="20">
        <f t="shared" ca="1" si="358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359"/>
        <v>0</v>
      </c>
      <c r="AG2787" s="21">
        <f ca="1">SUMIFS(AF$2:AF2787,D$2:D2787,D2787)</f>
        <v>2874</v>
      </c>
      <c r="AJ2787" s="22">
        <f t="shared" si="348"/>
        <v>0</v>
      </c>
      <c r="AK2787" s="22">
        <f t="shared" si="349"/>
        <v>0</v>
      </c>
    </row>
    <row r="2788" spans="1:37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351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350"/>
        <v>0</v>
      </c>
      <c r="AA2788" s="20" t="str">
        <f t="shared" si="356"/>
        <v/>
      </c>
      <c r="AB2788" s="20" t="str">
        <f t="shared" ca="1" si="357"/>
        <v/>
      </c>
      <c r="AC2788" s="20">
        <f t="shared" ca="1" si="358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359"/>
        <v>0</v>
      </c>
      <c r="AG2788" s="21">
        <f ca="1">SUMIFS(AF$2:AF2788,D$2:D2788,D2788)</f>
        <v>4100</v>
      </c>
      <c r="AJ2788" s="22">
        <f t="shared" si="348"/>
        <v>0</v>
      </c>
      <c r="AK2788" s="22">
        <f t="shared" si="349"/>
        <v>0</v>
      </c>
    </row>
    <row r="2789" spans="1:37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351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350"/>
        <v>0</v>
      </c>
      <c r="AA2789" s="20" t="str">
        <f t="shared" si="356"/>
        <v/>
      </c>
      <c r="AB2789" s="20" t="str">
        <f t="shared" ca="1" si="357"/>
        <v/>
      </c>
      <c r="AC2789" s="20">
        <f t="shared" ca="1" si="358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359"/>
        <v>0</v>
      </c>
      <c r="AG2789" s="21">
        <f ca="1">SUMIFS(AF$2:AF2789,D$2:D2789,D2789)</f>
        <v>2461</v>
      </c>
      <c r="AJ2789" s="22">
        <f t="shared" si="348"/>
        <v>0</v>
      </c>
      <c r="AK2789" s="22">
        <f t="shared" si="349"/>
        <v>0</v>
      </c>
    </row>
    <row r="2790" spans="1:37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351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350"/>
        <v>0</v>
      </c>
      <c r="AA2790" s="20" t="str">
        <f t="shared" si="356"/>
        <v/>
      </c>
      <c r="AB2790" s="20" t="str">
        <f t="shared" ca="1" si="357"/>
        <v/>
      </c>
      <c r="AC2790" s="20">
        <f t="shared" ca="1" si="358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359"/>
        <v>0</v>
      </c>
      <c r="AG2790" s="21">
        <f ca="1">SUMIFS(AF$2:AF2790,D$2:D2790,D2790)</f>
        <v>3566</v>
      </c>
      <c r="AJ2790" s="22">
        <f t="shared" si="348"/>
        <v>0</v>
      </c>
      <c r="AK2790" s="22">
        <f t="shared" si="349"/>
        <v>0</v>
      </c>
    </row>
    <row r="2791" spans="1:37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351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350"/>
        <v>0</v>
      </c>
      <c r="AA2791" s="20" t="str">
        <f t="shared" si="356"/>
        <v/>
      </c>
      <c r="AB2791" s="20" t="str">
        <f t="shared" ca="1" si="357"/>
        <v/>
      </c>
      <c r="AC2791" s="20">
        <f t="shared" ca="1" si="358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359"/>
        <v>0</v>
      </c>
      <c r="AG2791" s="21">
        <f ca="1">SUMIFS(AF$2:AF2791,D$2:D2791,D2791)</f>
        <v>3902</v>
      </c>
      <c r="AJ2791" s="22">
        <f t="shared" si="348"/>
        <v>0</v>
      </c>
      <c r="AK2791" s="22">
        <f t="shared" si="349"/>
        <v>0</v>
      </c>
    </row>
    <row r="2792" spans="1:37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351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350"/>
        <v>0</v>
      </c>
      <c r="AA2792" s="20" t="str">
        <f t="shared" si="356"/>
        <v/>
      </c>
      <c r="AB2792" s="20" t="str">
        <f t="shared" ca="1" si="357"/>
        <v/>
      </c>
      <c r="AC2792" s="20">
        <f t="shared" ca="1" si="358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359"/>
        <v>0</v>
      </c>
      <c r="AG2792" s="21">
        <f ca="1">SUMIFS(AF$2:AF2792,D$2:D2792,D2792)</f>
        <v>3351</v>
      </c>
      <c r="AJ2792" s="22">
        <f t="shared" si="348"/>
        <v>0</v>
      </c>
      <c r="AK2792" s="22">
        <f t="shared" si="349"/>
        <v>0</v>
      </c>
    </row>
    <row r="2793" spans="1:37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351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350"/>
        <v>0</v>
      </c>
      <c r="AA2793" s="20" t="str">
        <f t="shared" si="356"/>
        <v/>
      </c>
      <c r="AB2793" s="20" t="str">
        <f t="shared" ca="1" si="357"/>
        <v/>
      </c>
      <c r="AC2793" s="20">
        <f t="shared" ca="1" si="358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359"/>
        <v>0</v>
      </c>
      <c r="AG2793" s="21">
        <f ca="1">SUMIFS(AF$2:AF2793,D$2:D2793,D2793)</f>
        <v>4057</v>
      </c>
      <c r="AJ2793" s="22">
        <f t="shared" si="348"/>
        <v>0</v>
      </c>
      <c r="AK2793" s="22">
        <f t="shared" si="349"/>
        <v>0</v>
      </c>
    </row>
    <row r="2794" spans="1:37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351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350"/>
        <v>0</v>
      </c>
      <c r="AA2794" s="20" t="str">
        <f t="shared" si="356"/>
        <v/>
      </c>
      <c r="AB2794" s="20" t="str">
        <f t="shared" ca="1" si="357"/>
        <v/>
      </c>
      <c r="AC2794" s="20">
        <f t="shared" ca="1" si="358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359"/>
        <v>0</v>
      </c>
      <c r="AG2794" s="21">
        <f ca="1">SUMIFS(AF$2:AF2794,D$2:D2794,D2794)</f>
        <v>3337</v>
      </c>
      <c r="AJ2794" s="22">
        <f t="shared" si="348"/>
        <v>0</v>
      </c>
      <c r="AK2794" s="22">
        <f t="shared" si="349"/>
        <v>0</v>
      </c>
    </row>
    <row r="2795" spans="1:37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351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350"/>
        <v>0</v>
      </c>
      <c r="AA2795" s="20" t="str">
        <f t="shared" si="356"/>
        <v/>
      </c>
      <c r="AB2795" s="20" t="str">
        <f t="shared" ca="1" si="357"/>
        <v/>
      </c>
      <c r="AC2795" s="20">
        <f t="shared" ca="1" si="358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359"/>
        <v>0</v>
      </c>
      <c r="AG2795" s="21">
        <f ca="1">SUMIFS(AF$2:AF2795,D$2:D2795,D2795)</f>
        <v>3708</v>
      </c>
      <c r="AJ2795" s="22">
        <f t="shared" si="348"/>
        <v>0</v>
      </c>
      <c r="AK2795" s="22">
        <f t="shared" si="349"/>
        <v>0</v>
      </c>
    </row>
    <row r="2796" spans="1:37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351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350"/>
        <v>0</v>
      </c>
      <c r="AA2796" s="20" t="str">
        <f t="shared" si="356"/>
        <v/>
      </c>
      <c r="AB2796" s="20" t="str">
        <f t="shared" ca="1" si="357"/>
        <v/>
      </c>
      <c r="AC2796" s="20">
        <f t="shared" ca="1" si="358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359"/>
        <v>0</v>
      </c>
      <c r="AG2796" s="21">
        <f ca="1">SUMIFS(AF$2:AF2796,D$2:D2796,D2796)</f>
        <v>3923</v>
      </c>
      <c r="AJ2796" s="22">
        <f t="shared" si="348"/>
        <v>0</v>
      </c>
      <c r="AK2796" s="22">
        <f t="shared" si="349"/>
        <v>0</v>
      </c>
    </row>
    <row r="2797" spans="1:37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351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350"/>
        <v>0</v>
      </c>
      <c r="AA2797" s="20" t="str">
        <f t="shared" si="356"/>
        <v/>
      </c>
      <c r="AB2797" s="20" t="str">
        <f t="shared" ca="1" si="357"/>
        <v/>
      </c>
      <c r="AC2797" s="20">
        <f t="shared" ca="1" si="358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359"/>
        <v>0</v>
      </c>
      <c r="AG2797" s="21">
        <f ca="1">SUMIFS(AF$2:AF2797,D$2:D2797,D2797)</f>
        <v>3988</v>
      </c>
      <c r="AJ2797" s="22">
        <f t="shared" si="348"/>
        <v>0</v>
      </c>
      <c r="AK2797" s="22">
        <f t="shared" si="349"/>
        <v>0</v>
      </c>
    </row>
    <row r="2798" spans="1:37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351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350"/>
        <v>0</v>
      </c>
      <c r="AA2798" s="20" t="str">
        <f t="shared" si="356"/>
        <v/>
      </c>
      <c r="AB2798" s="20" t="str">
        <f t="shared" ca="1" si="357"/>
        <v/>
      </c>
      <c r="AC2798" s="20">
        <f t="shared" ca="1" si="358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359"/>
        <v>0</v>
      </c>
      <c r="AG2798" s="21">
        <f ca="1">SUMIFS(AF$2:AF2798,D$2:D2798,D2798)</f>
        <v>2749</v>
      </c>
      <c r="AJ2798" s="22">
        <f t="shared" si="348"/>
        <v>0</v>
      </c>
      <c r="AK2798" s="22">
        <f t="shared" si="349"/>
        <v>0</v>
      </c>
    </row>
    <row r="2799" spans="1:37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351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350"/>
        <v>0</v>
      </c>
      <c r="AA2799" s="20" t="str">
        <f t="shared" si="356"/>
        <v/>
      </c>
      <c r="AB2799" s="20" t="str">
        <f t="shared" ca="1" si="357"/>
        <v/>
      </c>
      <c r="AC2799" s="20">
        <f t="shared" ca="1" si="358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359"/>
        <v>0</v>
      </c>
      <c r="AG2799" s="21">
        <f ca="1">SUMIFS(AF$2:AF2799,D$2:D2799,D2799)</f>
        <v>3890</v>
      </c>
      <c r="AJ2799" s="22">
        <f t="shared" si="348"/>
        <v>0</v>
      </c>
      <c r="AK2799" s="22">
        <f t="shared" si="349"/>
        <v>0</v>
      </c>
    </row>
    <row r="2800" spans="1:37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351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350"/>
        <v>0</v>
      </c>
      <c r="AA2800" s="20" t="str">
        <f t="shared" si="356"/>
        <v/>
      </c>
      <c r="AB2800" s="20" t="str">
        <f t="shared" ca="1" si="357"/>
        <v/>
      </c>
      <c r="AC2800" s="20">
        <f t="shared" ca="1" si="358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359"/>
        <v>0</v>
      </c>
      <c r="AG2800" s="21">
        <f ca="1">SUMIFS(AF$2:AF2800,D$2:D2800,D2800)</f>
        <v>3432</v>
      </c>
      <c r="AJ2800" s="22">
        <f t="shared" si="348"/>
        <v>0</v>
      </c>
      <c r="AK2800" s="22">
        <f t="shared" si="349"/>
        <v>0</v>
      </c>
    </row>
    <row r="2801" spans="1:37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351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350"/>
        <v>0</v>
      </c>
      <c r="AA2801" s="20" t="str">
        <f t="shared" si="356"/>
        <v/>
      </c>
      <c r="AB2801" s="20" t="str">
        <f t="shared" ca="1" si="357"/>
        <v/>
      </c>
      <c r="AC2801" s="20">
        <f t="shared" ca="1" si="358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359"/>
        <v>0</v>
      </c>
      <c r="AG2801" s="21">
        <f ca="1">SUMIFS(AF$2:AF2801,D$2:D2801,D2801)</f>
        <v>3517</v>
      </c>
      <c r="AJ2801" s="22">
        <f t="shared" si="348"/>
        <v>0</v>
      </c>
      <c r="AK2801" s="22">
        <f t="shared" si="349"/>
        <v>0</v>
      </c>
    </row>
    <row r="2802" spans="1:37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351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350"/>
        <v>0</v>
      </c>
      <c r="AA2802" s="20" t="str">
        <f t="shared" si="356"/>
        <v/>
      </c>
      <c r="AB2802" s="20" t="str">
        <f t="shared" ca="1" si="357"/>
        <v/>
      </c>
      <c r="AC2802" s="20">
        <f t="shared" ca="1" si="358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359"/>
        <v>0</v>
      </c>
      <c r="AG2802" s="21">
        <f ca="1">SUMIFS(AF$2:AF2802,D$2:D2802,D2802)</f>
        <v>3174</v>
      </c>
      <c r="AJ2802" s="22">
        <f t="shared" si="348"/>
        <v>0</v>
      </c>
      <c r="AK2802" s="22">
        <f t="shared" si="349"/>
        <v>0</v>
      </c>
    </row>
    <row r="2803" spans="1:37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351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350"/>
        <v>0</v>
      </c>
      <c r="AA2803" s="20" t="str">
        <f t="shared" si="356"/>
        <v/>
      </c>
      <c r="AB2803" s="20" t="str">
        <f t="shared" ca="1" si="357"/>
        <v/>
      </c>
      <c r="AC2803" s="20">
        <f t="shared" ca="1" si="358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359"/>
        <v>0</v>
      </c>
      <c r="AG2803" s="21">
        <f ca="1">SUMIFS(AF$2:AF2803,D$2:D2803,D2803)</f>
        <v>3153</v>
      </c>
      <c r="AJ2803" s="22">
        <f t="shared" si="348"/>
        <v>0</v>
      </c>
      <c r="AK2803" s="22">
        <f t="shared" si="349"/>
        <v>0</v>
      </c>
    </row>
    <row r="2804" spans="1:37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351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350"/>
        <v>0</v>
      </c>
      <c r="AA2804" s="20" t="str">
        <f t="shared" si="356"/>
        <v/>
      </c>
      <c r="AB2804" s="20" t="str">
        <f t="shared" ca="1" si="357"/>
        <v/>
      </c>
      <c r="AC2804" s="20">
        <f t="shared" ca="1" si="358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359"/>
        <v>0</v>
      </c>
      <c r="AG2804" s="21">
        <f ca="1">SUMIFS(AF$2:AF2804,D$2:D2804,D2804)</f>
        <v>3408</v>
      </c>
      <c r="AJ2804" s="22">
        <f t="shared" si="348"/>
        <v>0</v>
      </c>
      <c r="AK2804" s="22">
        <f t="shared" si="349"/>
        <v>0</v>
      </c>
    </row>
    <row r="2805" spans="1:37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1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350"/>
        <v>0</v>
      </c>
      <c r="AA2805" s="20" t="str">
        <f t="shared" si="356"/>
        <v/>
      </c>
      <c r="AB2805" s="20" t="str">
        <f t="shared" ca="1" si="357"/>
        <v/>
      </c>
      <c r="AC2805" s="20">
        <f t="shared" ca="1" si="358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59"/>
        <v>0</v>
      </c>
      <c r="AG2805" s="21">
        <f ca="1">SUMIFS(AF$2:AF2805,D$2:D2805,D2805)</f>
        <v>2957</v>
      </c>
      <c r="AJ2805" s="22">
        <f t="shared" si="348"/>
        <v>0</v>
      </c>
      <c r="AK2805" s="22">
        <f t="shared" si="349"/>
        <v>0</v>
      </c>
    </row>
    <row r="2806" spans="1:37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1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350"/>
        <v>0</v>
      </c>
      <c r="AA2806" s="20" t="str">
        <f t="shared" si="356"/>
        <v/>
      </c>
      <c r="AB2806" s="20" t="str">
        <f t="shared" ca="1" si="357"/>
        <v/>
      </c>
      <c r="AC2806" s="20">
        <f t="shared" ca="1" si="358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59"/>
        <v>0</v>
      </c>
      <c r="AG2806" s="21">
        <f ca="1">SUMIFS(AF$2:AF2806,D$2:D2806,D2806)</f>
        <v>3694</v>
      </c>
      <c r="AJ2806" s="22">
        <f t="shared" si="348"/>
        <v>0</v>
      </c>
      <c r="AK2806" s="22">
        <f t="shared" si="349"/>
        <v>0</v>
      </c>
    </row>
    <row r="2807" spans="1:37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351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350"/>
        <v>0</v>
      </c>
      <c r="AA2807" s="20" t="str">
        <f t="shared" si="356"/>
        <v/>
      </c>
      <c r="AB2807" s="20" t="str">
        <f t="shared" ca="1" si="357"/>
        <v/>
      </c>
      <c r="AC2807" s="20">
        <f t="shared" ca="1" si="358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359"/>
        <v>0</v>
      </c>
      <c r="AG2807" s="21">
        <f ca="1">SUMIFS(AF$2:AF2807,D$2:D2807,D2807)</f>
        <v>3930</v>
      </c>
      <c r="AJ2807" s="22">
        <f t="shared" si="348"/>
        <v>0</v>
      </c>
      <c r="AK2807" s="22">
        <f t="shared" si="349"/>
        <v>0</v>
      </c>
    </row>
    <row r="2808" spans="1:37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351"/>
        <v/>
      </c>
      <c r="Z2808" s="20">
        <f t="shared" si="350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3292</v>
      </c>
      <c r="AJ2808" s="22">
        <f t="shared" si="348"/>
        <v>0</v>
      </c>
      <c r="AK2808" s="22">
        <f t="shared" si="349"/>
        <v>0</v>
      </c>
    </row>
    <row r="2809" spans="1:37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351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350"/>
        <v>0</v>
      </c>
      <c r="AA2809" s="20" t="str">
        <f t="shared" ref="AA2809:AA2834" si="360">IF(OR(ISBLANK(P2809),ISBLANK(Q2809)),"",IF(OR(AND(P2809&gt;Q2809,X2809&gt;Y2809),AND(P2809=Q2809,X2809=Y2809),AND(P2809&lt;Q2809,X2809&lt;Y2809)),1,0))</f>
        <v/>
      </c>
      <c r="AB2809" s="20" t="str">
        <f t="shared" ref="AB2809:AB2834" ca="1" si="361">IF(C2809&lt;NOW(),IF(AND(P2809&gt;Q2809,X2809&gt;Y2809),T2809,IF(AND(P2809=Q2809,X2809=Y2809),U2809,IF(AND(P2809&lt;Q2809,X2809&lt;Y2809),V2809,0))),"")</f>
        <v/>
      </c>
      <c r="AC2809" s="20">
        <f t="shared" ref="AC2809:AC2834" ca="1" si="362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363">IFERROR(IF(OR(ISBLANK(P2809),ISBLANK(Q2809)),0,IF(AB2809&lt;&gt;"", AB2809 + IF(AC2809=1,AE2809, 0), "") * (S2809+1)),"")</f>
        <v>0</v>
      </c>
      <c r="AG2809" s="21">
        <f ca="1">SUMIFS(AF$2:AF2809,D$2:D2809,D2809)</f>
        <v>3531</v>
      </c>
      <c r="AJ2809" s="22">
        <f t="shared" ref="AJ2809:AJ2836" si="364">IF(AA2809=1,AJ2782+1,0)</f>
        <v>0</v>
      </c>
      <c r="AK2809" s="22">
        <f t="shared" ref="AK2809:AK2836" si="365">IF(Z2809=1,AK2782,IF(AA2809=0,AK2782+1,0))</f>
        <v>0</v>
      </c>
    </row>
    <row r="2810" spans="1:37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351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350"/>
        <v>0</v>
      </c>
      <c r="AA2810" s="20" t="str">
        <f t="shared" si="360"/>
        <v/>
      </c>
      <c r="AB2810" s="20" t="str">
        <f t="shared" ca="1" si="361"/>
        <v/>
      </c>
      <c r="AC2810" s="20">
        <f t="shared" ca="1" si="362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363"/>
        <v>0</v>
      </c>
      <c r="AG2810" s="21">
        <f ca="1">SUMIFS(AF$2:AF2810,D$2:D2810,D2810)</f>
        <v>3462</v>
      </c>
      <c r="AJ2810" s="22">
        <f t="shared" si="364"/>
        <v>0</v>
      </c>
      <c r="AK2810" s="22">
        <f t="shared" si="365"/>
        <v>0</v>
      </c>
    </row>
    <row r="2811" spans="1:37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351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350"/>
        <v>0</v>
      </c>
      <c r="AA2811" s="20" t="str">
        <f t="shared" si="360"/>
        <v/>
      </c>
      <c r="AB2811" s="20" t="str">
        <f t="shared" ca="1" si="361"/>
        <v/>
      </c>
      <c r="AC2811" s="20">
        <f t="shared" ca="1" si="362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363"/>
        <v>0</v>
      </c>
      <c r="AG2811" s="21">
        <f ca="1">SUMIFS(AF$2:AF2811,D$2:D2811,D2811)</f>
        <v>4106</v>
      </c>
      <c r="AJ2811" s="22">
        <f t="shared" si="364"/>
        <v>0</v>
      </c>
      <c r="AK2811" s="22">
        <f t="shared" si="365"/>
        <v>0</v>
      </c>
    </row>
    <row r="2812" spans="1:37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351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350"/>
        <v>0</v>
      </c>
      <c r="AA2812" s="20" t="str">
        <f t="shared" si="360"/>
        <v/>
      </c>
      <c r="AB2812" s="20" t="str">
        <f t="shared" ca="1" si="361"/>
        <v/>
      </c>
      <c r="AC2812" s="20">
        <f t="shared" ca="1" si="362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363"/>
        <v>0</v>
      </c>
      <c r="AG2812" s="21">
        <f ca="1">SUMIFS(AF$2:AF2812,D$2:D2812,D2812)</f>
        <v>3921</v>
      </c>
      <c r="AJ2812" s="22">
        <f t="shared" si="364"/>
        <v>0</v>
      </c>
      <c r="AK2812" s="22">
        <f t="shared" si="365"/>
        <v>0</v>
      </c>
    </row>
    <row r="2813" spans="1:37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351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350"/>
        <v>0</v>
      </c>
      <c r="AA2813" s="20" t="str">
        <f t="shared" si="360"/>
        <v/>
      </c>
      <c r="AB2813" s="20" t="str">
        <f t="shared" ca="1" si="361"/>
        <v/>
      </c>
      <c r="AC2813" s="20">
        <f t="shared" ca="1" si="362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363"/>
        <v>0</v>
      </c>
      <c r="AG2813" s="21">
        <f ca="1">SUMIFS(AF$2:AF2813,D$2:D2813,D2813)</f>
        <v>3686</v>
      </c>
      <c r="AJ2813" s="22">
        <f t="shared" si="364"/>
        <v>0</v>
      </c>
      <c r="AK2813" s="22">
        <f t="shared" si="365"/>
        <v>0</v>
      </c>
    </row>
    <row r="2814" spans="1:37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351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350"/>
        <v>0</v>
      </c>
      <c r="AA2814" s="20" t="str">
        <f t="shared" si="360"/>
        <v/>
      </c>
      <c r="AB2814" s="20" t="str">
        <f t="shared" ca="1" si="361"/>
        <v/>
      </c>
      <c r="AC2814" s="20">
        <f t="shared" ca="1" si="362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363"/>
        <v>0</v>
      </c>
      <c r="AG2814" s="21">
        <f ca="1">SUMIFS(AF$2:AF2814,D$2:D2814,D2814)</f>
        <v>2874</v>
      </c>
      <c r="AJ2814" s="22">
        <f t="shared" si="364"/>
        <v>0</v>
      </c>
      <c r="AK2814" s="22">
        <f t="shared" si="365"/>
        <v>0</v>
      </c>
    </row>
    <row r="2815" spans="1:37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351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350"/>
        <v>0</v>
      </c>
      <c r="AA2815" s="20" t="str">
        <f t="shared" si="360"/>
        <v/>
      </c>
      <c r="AB2815" s="20" t="str">
        <f t="shared" ca="1" si="361"/>
        <v/>
      </c>
      <c r="AC2815" s="20">
        <f t="shared" ca="1" si="362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363"/>
        <v>0</v>
      </c>
      <c r="AG2815" s="21">
        <f ca="1">SUMIFS(AF$2:AF2815,D$2:D2815,D2815)</f>
        <v>4100</v>
      </c>
      <c r="AJ2815" s="22">
        <f t="shared" si="364"/>
        <v>0</v>
      </c>
      <c r="AK2815" s="22">
        <f t="shared" si="365"/>
        <v>0</v>
      </c>
    </row>
    <row r="2816" spans="1:37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351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350"/>
        <v>0</v>
      </c>
      <c r="AA2816" s="20" t="str">
        <f t="shared" si="360"/>
        <v/>
      </c>
      <c r="AB2816" s="20" t="str">
        <f t="shared" ca="1" si="361"/>
        <v/>
      </c>
      <c r="AC2816" s="20">
        <f t="shared" ca="1" si="362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363"/>
        <v>0</v>
      </c>
      <c r="AG2816" s="21">
        <f ca="1">SUMIFS(AF$2:AF2816,D$2:D2816,D2816)</f>
        <v>2461</v>
      </c>
      <c r="AJ2816" s="22">
        <f t="shared" si="364"/>
        <v>0</v>
      </c>
      <c r="AK2816" s="22">
        <f t="shared" si="365"/>
        <v>0</v>
      </c>
    </row>
    <row r="2817" spans="1:37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351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350"/>
        <v>0</v>
      </c>
      <c r="AA2817" s="20" t="str">
        <f t="shared" si="360"/>
        <v/>
      </c>
      <c r="AB2817" s="20" t="str">
        <f t="shared" ca="1" si="361"/>
        <v/>
      </c>
      <c r="AC2817" s="20">
        <f t="shared" ca="1" si="362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363"/>
        <v>0</v>
      </c>
      <c r="AG2817" s="21">
        <f ca="1">SUMIFS(AF$2:AF2817,D$2:D2817,D2817)</f>
        <v>3566</v>
      </c>
      <c r="AJ2817" s="22">
        <f t="shared" si="364"/>
        <v>0</v>
      </c>
      <c r="AK2817" s="22">
        <f t="shared" si="365"/>
        <v>0</v>
      </c>
    </row>
    <row r="2818" spans="1:37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351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366">IF(A2818=0,0,IF(W2818="À venir",0,IF(AND(ISBLANK(P2818),ISBLANK(Q2818)),1,0)))</f>
        <v>0</v>
      </c>
      <c r="AA2818" s="20" t="str">
        <f t="shared" si="360"/>
        <v/>
      </c>
      <c r="AB2818" s="20" t="str">
        <f t="shared" ca="1" si="361"/>
        <v/>
      </c>
      <c r="AC2818" s="20">
        <f t="shared" ca="1" si="362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363"/>
        <v>0</v>
      </c>
      <c r="AG2818" s="21">
        <f ca="1">SUMIFS(AF$2:AF2818,D$2:D2818,D2818)</f>
        <v>3902</v>
      </c>
      <c r="AJ2818" s="22">
        <f t="shared" si="364"/>
        <v>0</v>
      </c>
      <c r="AK2818" s="22">
        <f t="shared" si="365"/>
        <v>0</v>
      </c>
    </row>
    <row r="2819" spans="1:37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36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366"/>
        <v>0</v>
      </c>
      <c r="AA2819" s="20" t="str">
        <f t="shared" si="360"/>
        <v/>
      </c>
      <c r="AB2819" s="20" t="str">
        <f t="shared" ca="1" si="361"/>
        <v/>
      </c>
      <c r="AC2819" s="20">
        <f t="shared" ca="1" si="362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363"/>
        <v>0</v>
      </c>
      <c r="AG2819" s="21">
        <f ca="1">SUMIFS(AF$2:AF2819,D$2:D2819,D2819)</f>
        <v>3351</v>
      </c>
      <c r="AJ2819" s="22">
        <f t="shared" si="364"/>
        <v>0</v>
      </c>
      <c r="AK2819" s="22">
        <f t="shared" si="365"/>
        <v>0</v>
      </c>
    </row>
    <row r="2820" spans="1:37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36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366"/>
        <v>0</v>
      </c>
      <c r="AA2820" s="20" t="str">
        <f t="shared" si="360"/>
        <v/>
      </c>
      <c r="AB2820" s="20" t="str">
        <f t="shared" ca="1" si="361"/>
        <v/>
      </c>
      <c r="AC2820" s="20">
        <f t="shared" ca="1" si="362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363"/>
        <v>0</v>
      </c>
      <c r="AG2820" s="21">
        <f ca="1">SUMIFS(AF$2:AF2820,D$2:D2820,D2820)</f>
        <v>4057</v>
      </c>
      <c r="AJ2820" s="22">
        <f t="shared" si="364"/>
        <v>0</v>
      </c>
      <c r="AK2820" s="22">
        <f t="shared" si="365"/>
        <v>0</v>
      </c>
    </row>
    <row r="2821" spans="1:37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36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366"/>
        <v>0</v>
      </c>
      <c r="AA2821" s="20" t="str">
        <f t="shared" si="360"/>
        <v/>
      </c>
      <c r="AB2821" s="20" t="str">
        <f t="shared" ca="1" si="361"/>
        <v/>
      </c>
      <c r="AC2821" s="20">
        <f t="shared" ca="1" si="362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363"/>
        <v>0</v>
      </c>
      <c r="AG2821" s="21">
        <f ca="1">SUMIFS(AF$2:AF2821,D$2:D2821,D2821)</f>
        <v>3337</v>
      </c>
      <c r="AJ2821" s="22">
        <f t="shared" si="364"/>
        <v>0</v>
      </c>
      <c r="AK2821" s="22">
        <f t="shared" si="365"/>
        <v>0</v>
      </c>
    </row>
    <row r="2822" spans="1:37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36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366"/>
        <v>0</v>
      </c>
      <c r="AA2822" s="20" t="str">
        <f t="shared" si="360"/>
        <v/>
      </c>
      <c r="AB2822" s="20" t="str">
        <f t="shared" ca="1" si="361"/>
        <v/>
      </c>
      <c r="AC2822" s="20">
        <f t="shared" ca="1" si="362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363"/>
        <v>0</v>
      </c>
      <c r="AG2822" s="21">
        <f ca="1">SUMIFS(AF$2:AF2822,D$2:D2822,D2822)</f>
        <v>3708</v>
      </c>
      <c r="AJ2822" s="22">
        <f t="shared" si="364"/>
        <v>0</v>
      </c>
      <c r="AK2822" s="22">
        <f t="shared" si="365"/>
        <v>0</v>
      </c>
    </row>
    <row r="2823" spans="1:37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36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366"/>
        <v>0</v>
      </c>
      <c r="AA2823" s="20" t="str">
        <f t="shared" si="360"/>
        <v/>
      </c>
      <c r="AB2823" s="20" t="str">
        <f t="shared" ca="1" si="361"/>
        <v/>
      </c>
      <c r="AC2823" s="20">
        <f t="shared" ca="1" si="362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363"/>
        <v>0</v>
      </c>
      <c r="AG2823" s="21">
        <f ca="1">SUMIFS(AF$2:AF2823,D$2:D2823,D2823)</f>
        <v>3923</v>
      </c>
      <c r="AJ2823" s="22">
        <f t="shared" si="364"/>
        <v>0</v>
      </c>
      <c r="AK2823" s="22">
        <f t="shared" si="365"/>
        <v>0</v>
      </c>
    </row>
    <row r="2824" spans="1:37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36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366"/>
        <v>0</v>
      </c>
      <c r="AA2824" s="20" t="str">
        <f t="shared" si="360"/>
        <v/>
      </c>
      <c r="AB2824" s="20" t="str">
        <f t="shared" ca="1" si="361"/>
        <v/>
      </c>
      <c r="AC2824" s="20">
        <f t="shared" ca="1" si="362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363"/>
        <v>0</v>
      </c>
      <c r="AG2824" s="21">
        <f ca="1">SUMIFS(AF$2:AF2824,D$2:D2824,D2824)</f>
        <v>3988</v>
      </c>
      <c r="AJ2824" s="22">
        <f t="shared" si="364"/>
        <v>0</v>
      </c>
      <c r="AK2824" s="22">
        <f t="shared" si="365"/>
        <v>0</v>
      </c>
    </row>
    <row r="2825" spans="1:37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36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366"/>
        <v>0</v>
      </c>
      <c r="AA2825" s="20" t="str">
        <f t="shared" si="360"/>
        <v/>
      </c>
      <c r="AB2825" s="20" t="str">
        <f t="shared" ca="1" si="361"/>
        <v/>
      </c>
      <c r="AC2825" s="20">
        <f t="shared" ca="1" si="362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363"/>
        <v>0</v>
      </c>
      <c r="AG2825" s="21">
        <f ca="1">SUMIFS(AF$2:AF2825,D$2:D2825,D2825)</f>
        <v>2749</v>
      </c>
      <c r="AJ2825" s="22">
        <f t="shared" si="364"/>
        <v>0</v>
      </c>
      <c r="AK2825" s="22">
        <f t="shared" si="365"/>
        <v>0</v>
      </c>
    </row>
    <row r="2826" spans="1:37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36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366"/>
        <v>0</v>
      </c>
      <c r="AA2826" s="20" t="str">
        <f t="shared" si="360"/>
        <v/>
      </c>
      <c r="AB2826" s="20" t="str">
        <f t="shared" ca="1" si="361"/>
        <v/>
      </c>
      <c r="AC2826" s="20">
        <f t="shared" ca="1" si="362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363"/>
        <v>0</v>
      </c>
      <c r="AG2826" s="21">
        <f ca="1">SUMIFS(AF$2:AF2826,D$2:D2826,D2826)</f>
        <v>3890</v>
      </c>
      <c r="AJ2826" s="22">
        <f t="shared" si="364"/>
        <v>0</v>
      </c>
      <c r="AK2826" s="22">
        <f t="shared" si="365"/>
        <v>0</v>
      </c>
    </row>
    <row r="2827" spans="1:37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36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366"/>
        <v>0</v>
      </c>
      <c r="AA2827" s="20" t="str">
        <f t="shared" si="360"/>
        <v/>
      </c>
      <c r="AB2827" s="20" t="str">
        <f t="shared" ca="1" si="361"/>
        <v/>
      </c>
      <c r="AC2827" s="20">
        <f t="shared" ca="1" si="362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363"/>
        <v>0</v>
      </c>
      <c r="AG2827" s="21">
        <f ca="1">SUMIFS(AF$2:AF2827,D$2:D2827,D2827)</f>
        <v>3432</v>
      </c>
      <c r="AJ2827" s="22">
        <f t="shared" si="364"/>
        <v>0</v>
      </c>
      <c r="AK2827" s="22">
        <f t="shared" si="365"/>
        <v>0</v>
      </c>
    </row>
    <row r="2828" spans="1:37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36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366"/>
        <v>0</v>
      </c>
      <c r="AA2828" s="20" t="str">
        <f t="shared" si="360"/>
        <v/>
      </c>
      <c r="AB2828" s="20" t="str">
        <f t="shared" ca="1" si="361"/>
        <v/>
      </c>
      <c r="AC2828" s="20">
        <f t="shared" ca="1" si="362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363"/>
        <v>0</v>
      </c>
      <c r="AG2828" s="21">
        <f ca="1">SUMIFS(AF$2:AF2828,D$2:D2828,D2828)</f>
        <v>3517</v>
      </c>
      <c r="AJ2828" s="22">
        <f t="shared" si="364"/>
        <v>0</v>
      </c>
      <c r="AK2828" s="22">
        <f t="shared" si="365"/>
        <v>0</v>
      </c>
    </row>
    <row r="2829" spans="1:37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36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366"/>
        <v>0</v>
      </c>
      <c r="AA2829" s="20" t="str">
        <f t="shared" si="360"/>
        <v/>
      </c>
      <c r="AB2829" s="20" t="str">
        <f t="shared" ca="1" si="361"/>
        <v/>
      </c>
      <c r="AC2829" s="20">
        <f t="shared" ca="1" si="362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363"/>
        <v>0</v>
      </c>
      <c r="AG2829" s="21">
        <f ca="1">SUMIFS(AF$2:AF2829,D$2:D2829,D2829)</f>
        <v>3174</v>
      </c>
      <c r="AJ2829" s="22">
        <f t="shared" si="364"/>
        <v>0</v>
      </c>
      <c r="AK2829" s="22">
        <f t="shared" si="365"/>
        <v>0</v>
      </c>
    </row>
    <row r="2830" spans="1:37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36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366"/>
        <v>0</v>
      </c>
      <c r="AA2830" s="20" t="str">
        <f t="shared" si="360"/>
        <v/>
      </c>
      <c r="AB2830" s="20" t="str">
        <f t="shared" ca="1" si="361"/>
        <v/>
      </c>
      <c r="AC2830" s="20">
        <f t="shared" ca="1" si="362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363"/>
        <v>0</v>
      </c>
      <c r="AG2830" s="21">
        <f ca="1">SUMIFS(AF$2:AF2830,D$2:D2830,D2830)</f>
        <v>3153</v>
      </c>
      <c r="AJ2830" s="22">
        <f t="shared" si="364"/>
        <v>0</v>
      </c>
      <c r="AK2830" s="22">
        <f t="shared" si="365"/>
        <v>0</v>
      </c>
    </row>
    <row r="2831" spans="1:37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36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366"/>
        <v>0</v>
      </c>
      <c r="AA2831" s="20" t="str">
        <f t="shared" si="360"/>
        <v/>
      </c>
      <c r="AB2831" s="20" t="str">
        <f t="shared" ca="1" si="361"/>
        <v/>
      </c>
      <c r="AC2831" s="20">
        <f t="shared" ca="1" si="362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363"/>
        <v>0</v>
      </c>
      <c r="AG2831" s="21">
        <f ca="1">SUMIFS(AF$2:AF2831,D$2:D2831,D2831)</f>
        <v>3408</v>
      </c>
      <c r="AJ2831" s="22">
        <f t="shared" si="364"/>
        <v>0</v>
      </c>
      <c r="AK2831" s="22">
        <f t="shared" si="365"/>
        <v>0</v>
      </c>
    </row>
    <row r="2832" spans="1:37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366"/>
        <v>0</v>
      </c>
      <c r="AA2832" s="20" t="str">
        <f t="shared" si="360"/>
        <v/>
      </c>
      <c r="AB2832" s="20" t="str">
        <f t="shared" ca="1" si="361"/>
        <v/>
      </c>
      <c r="AC2832" s="20">
        <f t="shared" ca="1" si="362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3"/>
        <v>0</v>
      </c>
      <c r="AG2832" s="21">
        <f ca="1">SUMIFS(AF$2:AF2832,D$2:D2832,D2832)</f>
        <v>2957</v>
      </c>
      <c r="AJ2832" s="22">
        <f t="shared" si="364"/>
        <v>0</v>
      </c>
      <c r="AK2832" s="22">
        <f t="shared" si="365"/>
        <v>0</v>
      </c>
    </row>
    <row r="2833" spans="1:37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36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366"/>
        <v>0</v>
      </c>
      <c r="AA2833" s="20" t="str">
        <f t="shared" si="360"/>
        <v/>
      </c>
      <c r="AB2833" s="20" t="str">
        <f t="shared" ca="1" si="361"/>
        <v/>
      </c>
      <c r="AC2833" s="20">
        <f t="shared" ca="1" si="362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363"/>
        <v>0</v>
      </c>
      <c r="AG2833" s="21">
        <f ca="1">SUMIFS(AF$2:AF2833,D$2:D2833,D2833)</f>
        <v>3694</v>
      </c>
      <c r="AJ2833" s="22">
        <f t="shared" si="364"/>
        <v>0</v>
      </c>
      <c r="AK2833" s="22">
        <f t="shared" si="365"/>
        <v>0</v>
      </c>
    </row>
    <row r="2834" spans="1:37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36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366"/>
        <v>0</v>
      </c>
      <c r="AA2834" s="20" t="str">
        <f t="shared" si="360"/>
        <v/>
      </c>
      <c r="AB2834" s="20" t="str">
        <f t="shared" ca="1" si="361"/>
        <v/>
      </c>
      <c r="AC2834" s="20">
        <f t="shared" ca="1" si="362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363"/>
        <v>0</v>
      </c>
      <c r="AG2834" s="21">
        <f ca="1">SUMIFS(AF$2:AF2834,D$2:D2834,D2834)</f>
        <v>3930</v>
      </c>
      <c r="AJ2834" s="22">
        <f t="shared" si="364"/>
        <v>0</v>
      </c>
      <c r="AK2834" s="22">
        <f t="shared" si="365"/>
        <v>0</v>
      </c>
    </row>
    <row r="2835" spans="1:37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367"/>
        <v/>
      </c>
      <c r="AG2835" s="21">
        <f ca="1">SUMIFS(AF$2:AF2835,D$2:D2835,D2835)</f>
        <v>3292</v>
      </c>
      <c r="AJ2835" s="22">
        <f t="shared" si="364"/>
        <v>0</v>
      </c>
      <c r="AK2835" s="22">
        <f t="shared" si="365"/>
        <v>1</v>
      </c>
    </row>
    <row r="2836" spans="1:37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36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3531</v>
      </c>
      <c r="AJ2836" s="22">
        <f t="shared" si="364"/>
        <v>0</v>
      </c>
      <c r="AK2836" s="22">
        <f t="shared" si="365"/>
        <v>0</v>
      </c>
    </row>
    <row r="2837" spans="1:37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7"/>
        <v/>
      </c>
      <c r="AF2837" s="21" t="str">
        <f t="shared" ref="AF2837:AF2861" si="368">IFERROR(IF(AB2837&lt;&gt;"", AB2837 + IF(AC2837=1,AE2837, 0), "") * (S2837+1),"")</f>
        <v/>
      </c>
      <c r="AG2837" s="21">
        <f ca="1">SUMIFS(AF$2:AF2837,D$2:D2837,D2837)</f>
        <v>3462</v>
      </c>
      <c r="AH2837" s="22" t="str">
        <f>IF(P2837&lt;&gt;"",VLOOKUP(Pronostics!P2837,Setup_Player!$B$2:$F$22,5,FALSE),"undefined")</f>
        <v>un_autre</v>
      </c>
    </row>
    <row r="2838" spans="1:37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7"/>
        <v/>
      </c>
      <c r="AF2838" s="21" t="str">
        <f t="shared" si="368"/>
        <v/>
      </c>
      <c r="AG2838" s="21">
        <f ca="1">SUMIFS(AF$2:AF2838,D$2:D2838,D2838)</f>
        <v>4106</v>
      </c>
      <c r="AH2838" s="22" t="str">
        <f>IF(P2838&lt;&gt;"",VLOOKUP(Pronostics!P2838,Setup_Player!$B$2:$F$22,5,FALSE),"undefined")</f>
        <v>un_autre</v>
      </c>
    </row>
    <row r="2839" spans="1:37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7"/>
        <v/>
      </c>
      <c r="AF2839" s="21" t="str">
        <f t="shared" si="368"/>
        <v/>
      </c>
      <c r="AG2839" s="21">
        <f ca="1">SUMIFS(AF$2:AF2839,D$2:D2839,D2839)</f>
        <v>3921</v>
      </c>
      <c r="AH2839" s="22" t="str">
        <f>IF(P2839&lt;&gt;"",VLOOKUP(Pronostics!P2839,Setup_Player!$B$2:$F$22,5,FALSE),"undefined")</f>
        <v>kylian_mbappe</v>
      </c>
    </row>
    <row r="2840" spans="1:37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7"/>
        <v/>
      </c>
      <c r="AF2840" s="21" t="str">
        <f t="shared" si="368"/>
        <v/>
      </c>
      <c r="AG2840" s="21">
        <f ca="1">SUMIFS(AF$2:AF2840,D$2:D2840,D2840)</f>
        <v>3686</v>
      </c>
      <c r="AH2840" s="22" t="str">
        <f>IF(P2840&lt;&gt;"",VLOOKUP(Pronostics!P2840,Setup_Player!$B$2:$F$22,5,FALSE),"undefined")</f>
        <v>kylian_mbappe</v>
      </c>
    </row>
    <row r="2841" spans="1:37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7"/>
        <v/>
      </c>
      <c r="AF2841" s="21" t="str">
        <f t="shared" si="368"/>
        <v/>
      </c>
      <c r="AG2841" s="21">
        <f ca="1">SUMIFS(AF$2:AF2841,D$2:D2841,D2841)</f>
        <v>2874</v>
      </c>
      <c r="AH2841" s="22" t="str">
        <f>IF(P2841&lt;&gt;"",VLOOKUP(Pronostics!P2841,Setup_Player!$B$2:$F$22,5,FALSE),"undefined")</f>
        <v>un_autre</v>
      </c>
    </row>
    <row r="2842" spans="1:37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7"/>
        <v/>
      </c>
      <c r="AF2842" s="21" t="str">
        <f t="shared" si="368"/>
        <v/>
      </c>
      <c r="AG2842" s="21">
        <f ca="1">SUMIFS(AF$2:AF2842,D$2:D2842,D2842)</f>
        <v>4100</v>
      </c>
      <c r="AH2842" s="22" t="str">
        <f>IF(P2842&lt;&gt;"",VLOOKUP(Pronostics!P2842,Setup_Player!$B$2:$F$22,5,FALSE),"undefined")</f>
        <v>un_autre</v>
      </c>
    </row>
    <row r="2843" spans="1:37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7"/>
        <v/>
      </c>
      <c r="AF2843" s="21" t="str">
        <f t="shared" si="368"/>
        <v/>
      </c>
      <c r="AG2843" s="21">
        <f ca="1">SUMIFS(AF$2:AF2843,D$2:D2843,D2843)</f>
        <v>2461</v>
      </c>
      <c r="AH2843" s="22" t="str">
        <f>IF(P2843&lt;&gt;"",VLOOKUP(Pronostics!P2843,Setup_Player!$B$2:$F$22,5,FALSE),"undefined")</f>
        <v>kylian_mbappe</v>
      </c>
    </row>
    <row r="2844" spans="1:37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7"/>
        <v/>
      </c>
      <c r="AF2844" s="21" t="str">
        <f t="shared" si="368"/>
        <v/>
      </c>
      <c r="AG2844" s="21">
        <f ca="1">SUMIFS(AF$2:AF2844,D$2:D2844,D2844)</f>
        <v>3566</v>
      </c>
      <c r="AH2844" s="22" t="str">
        <f>IF(P2844&lt;&gt;"",VLOOKUP(Pronostics!P2844,Setup_Player!$B$2:$F$22,5,FALSE),"undefined")</f>
        <v>lamine_yamal</v>
      </c>
    </row>
    <row r="2845" spans="1:37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7"/>
        <v/>
      </c>
      <c r="AF2845" s="21" t="str">
        <f t="shared" si="368"/>
        <v/>
      </c>
      <c r="AG2845" s="21">
        <f ca="1">SUMIFS(AF$2:AF2845,D$2:D2845,D2845)</f>
        <v>3902</v>
      </c>
      <c r="AH2845" s="22" t="str">
        <f>IF(P2845&lt;&gt;"",VLOOKUP(Pronostics!P2845,Setup_Player!$B$2:$F$22,5,FALSE),"undefined")</f>
        <v>un_autre</v>
      </c>
    </row>
    <row r="2846" spans="1:37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7"/>
        <v/>
      </c>
      <c r="AF2846" s="21" t="str">
        <f t="shared" si="368"/>
        <v/>
      </c>
      <c r="AG2846" s="21">
        <f ca="1">SUMIFS(AF$2:AF2846,D$2:D2846,D2846)</f>
        <v>3351</v>
      </c>
      <c r="AH2846" s="22" t="str">
        <f>IF(P2846&lt;&gt;"",VLOOKUP(Pronostics!P2846,Setup_Player!$B$2:$F$22,5,FALSE),"undefined")</f>
        <v>un_autre</v>
      </c>
    </row>
    <row r="2847" spans="1:37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7"/>
        <v/>
      </c>
      <c r="AF2847" s="21" t="str">
        <f t="shared" si="368"/>
        <v/>
      </c>
      <c r="AG2847" s="21">
        <f ca="1">SUMIFS(AF$2:AF2847,D$2:D2847,D2847)</f>
        <v>4057</v>
      </c>
      <c r="AH2847" s="22" t="str">
        <f>IF(P2847&lt;&gt;"",VLOOKUP(Pronostics!P2847,Setup_Player!$B$2:$F$22,5,FALSE),"undefined")</f>
        <v>un_autre</v>
      </c>
    </row>
    <row r="2848" spans="1:37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7"/>
        <v/>
      </c>
      <c r="AF2848" s="21" t="str">
        <f t="shared" si="368"/>
        <v/>
      </c>
      <c r="AG2848" s="21">
        <f ca="1">SUMIFS(AF$2:AF2848,D$2:D2848,D2848)</f>
        <v>3337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7"/>
        <v/>
      </c>
      <c r="AF2849" s="21" t="str">
        <f t="shared" si="368"/>
        <v/>
      </c>
      <c r="AG2849" s="21">
        <f ca="1">SUMIFS(AF$2:AF2849,D$2:D2849,D2849)</f>
        <v>3708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7"/>
        <v/>
      </c>
      <c r="AF2850" s="21" t="str">
        <f t="shared" si="368"/>
        <v/>
      </c>
      <c r="AG2850" s="21">
        <f ca="1">SUMIFS(AF$2:AF2850,D$2:D2850,D2850)</f>
        <v>3923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7"/>
        <v/>
      </c>
      <c r="AF2851" s="21" t="str">
        <f t="shared" si="368"/>
        <v/>
      </c>
      <c r="AG2851" s="21">
        <f ca="1">SUMIFS(AF$2:AF2851,D$2:D2851,D2851)</f>
        <v>3988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7"/>
        <v/>
      </c>
      <c r="AF2852" s="21" t="str">
        <f t="shared" si="368"/>
        <v/>
      </c>
      <c r="AG2852" s="21">
        <f ca="1">SUMIFS(AF$2:AF2852,D$2:D2852,D2852)</f>
        <v>2749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7"/>
        <v/>
      </c>
      <c r="AF2853" s="21" t="str">
        <f t="shared" si="368"/>
        <v/>
      </c>
      <c r="AG2853" s="21">
        <f ca="1">SUMIFS(AF$2:AF2853,D$2:D2853,D2853)</f>
        <v>3890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7"/>
        <v/>
      </c>
      <c r="AF2854" s="21" t="str">
        <f t="shared" si="368"/>
        <v/>
      </c>
      <c r="AG2854" s="21">
        <f ca="1">SUMIFS(AF$2:AF2854,D$2:D2854,D2854)</f>
        <v>3432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7"/>
        <v/>
      </c>
      <c r="AF2855" s="21" t="str">
        <f t="shared" si="368"/>
        <v/>
      </c>
      <c r="AG2855" s="21">
        <f ca="1">SUMIFS(AF$2:AF2855,D$2:D2855,D2855)</f>
        <v>3517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7"/>
        <v/>
      </c>
      <c r="AF2856" s="21" t="str">
        <f t="shared" si="368"/>
        <v/>
      </c>
      <c r="AG2856" s="21">
        <f ca="1">SUMIFS(AF$2:AF2856,D$2:D2856,D2856)</f>
        <v>3174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7"/>
        <v/>
      </c>
      <c r="AF2857" s="21" t="str">
        <f t="shared" si="368"/>
        <v/>
      </c>
      <c r="AG2857" s="21">
        <f ca="1">SUMIFS(AF$2:AF2857,D$2:D2857,D2857)</f>
        <v>3153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7"/>
        <v/>
      </c>
      <c r="AF2858" s="21" t="str">
        <f t="shared" si="368"/>
        <v/>
      </c>
      <c r="AG2858" s="21">
        <f ca="1">SUMIFS(AF$2:AF2858,D$2:D2858,D2858)</f>
        <v>3408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7"/>
        <v/>
      </c>
      <c r="AF2859" s="21" t="str">
        <f t="shared" si="368"/>
        <v/>
      </c>
      <c r="AG2859" s="21">
        <f ca="1">SUMIFS(AF$2:AF2859,D$2:D2859,D2859)</f>
        <v>2957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7"/>
        <v/>
      </c>
      <c r="AF2860" s="21" t="str">
        <f t="shared" si="368"/>
        <v/>
      </c>
      <c r="AG2860" s="21">
        <f ca="1">SUMIFS(AF$2:AF2860,D$2:D2860,D2860)</f>
        <v>3694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7"/>
        <v/>
      </c>
      <c r="AF2861" s="21" t="str">
        <f t="shared" si="368"/>
        <v/>
      </c>
      <c r="AG2861" s="21">
        <f ca="1">SUMIFS(AF$2:AF2861,D$2:D2861,D2861)</f>
        <v>3930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7"/>
        <v/>
      </c>
      <c r="AG2862" s="21">
        <f ca="1">SUMIFS(AF$2:AF2862,D$2:D2862,D2862)</f>
        <v>3292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7"/>
        <v/>
      </c>
      <c r="AG2863" s="21">
        <f ca="1">SUMIFS(AF$2:AF2863,D$2:D2863,D2863)</f>
        <v>3531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7"/>
        <v/>
      </c>
      <c r="AF2864" s="21" t="str">
        <f t="shared" ref="AF2864:AF2887" si="369">IFERROR(IF(AB2864&lt;&gt;"", AB2864 + IF(AC2864=1,AE2864, 0), "") * (S2864+1),"")</f>
        <v/>
      </c>
      <c r="AG2864" s="21">
        <f ca="1">SUMIFS(AF$2:AF2864,D$2:D2864,D2864)</f>
        <v>3462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7"/>
        <v/>
      </c>
      <c r="AF2865" s="21" t="str">
        <f t="shared" si="369"/>
        <v/>
      </c>
      <c r="AG2865" s="21">
        <f ca="1">SUMIFS(AF$2:AF2865,D$2:D2865,D2865)</f>
        <v>4106</v>
      </c>
      <c r="AH2865" s="22" t="str">
        <f t="shared" ref="AH2865:AH2890" si="37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7"/>
        <v/>
      </c>
      <c r="AF2866" s="21" t="str">
        <f t="shared" si="369"/>
        <v/>
      </c>
      <c r="AG2866" s="21">
        <f ca="1">SUMIFS(AF$2:AF2866,D$2:D2866,D2866)</f>
        <v>3921</v>
      </c>
      <c r="AH2866" s="22" t="str">
        <f t="shared" si="37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7"/>
        <v/>
      </c>
      <c r="AF2867" s="21" t="str">
        <f t="shared" si="369"/>
        <v/>
      </c>
      <c r="AG2867" s="21">
        <f ca="1">SUMIFS(AF$2:AF2867,D$2:D2867,D2867)</f>
        <v>3686</v>
      </c>
      <c r="AH2867" s="22" t="str">
        <f t="shared" si="37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7"/>
        <v/>
      </c>
      <c r="AF2868" s="21" t="str">
        <f t="shared" si="369"/>
        <v/>
      </c>
      <c r="AG2868" s="21">
        <f ca="1">SUMIFS(AF$2:AF2868,D$2:D2868,D2868)</f>
        <v>2874</v>
      </c>
      <c r="AH2868" s="22" t="str">
        <f t="shared" si="37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7"/>
        <v/>
      </c>
      <c r="AF2869" s="21" t="str">
        <f t="shared" si="369"/>
        <v/>
      </c>
      <c r="AG2869" s="21">
        <f ca="1">SUMIFS(AF$2:AF2869,D$2:D2869,D2869)</f>
        <v>4100</v>
      </c>
      <c r="AH2869" s="22" t="str">
        <f t="shared" si="37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7"/>
        <v/>
      </c>
      <c r="AF2870" s="21" t="str">
        <f t="shared" si="369"/>
        <v/>
      </c>
      <c r="AG2870" s="21">
        <f ca="1">SUMIFS(AF$2:AF2870,D$2:D2870,D2870)</f>
        <v>2461</v>
      </c>
      <c r="AH2870" s="22" t="str">
        <f t="shared" si="37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7"/>
        <v/>
      </c>
      <c r="AF2871" s="21" t="str">
        <f t="shared" si="369"/>
        <v/>
      </c>
      <c r="AG2871" s="21">
        <f ca="1">SUMIFS(AF$2:AF2871,D$2:D2871,D2871)</f>
        <v>3566</v>
      </c>
      <c r="AH2871" s="22" t="str">
        <f t="shared" si="37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7"/>
        <v/>
      </c>
      <c r="AF2872" s="21" t="str">
        <f t="shared" si="369"/>
        <v/>
      </c>
      <c r="AG2872" s="21">
        <f ca="1">SUMIFS(AF$2:AF2872,D$2:D2872,D2872)</f>
        <v>3902</v>
      </c>
      <c r="AH2872" s="22" t="str">
        <f t="shared" si="37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7"/>
        <v/>
      </c>
      <c r="AF2873" s="21" t="str">
        <f t="shared" si="369"/>
        <v/>
      </c>
      <c r="AG2873" s="21">
        <f ca="1">SUMIFS(AF$2:AF2873,D$2:D2873,D2873)</f>
        <v>3351</v>
      </c>
      <c r="AH2873" s="22" t="str">
        <f t="shared" si="37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7"/>
        <v/>
      </c>
      <c r="AF2874" s="21" t="str">
        <f t="shared" si="369"/>
        <v/>
      </c>
      <c r="AG2874" s="21">
        <f ca="1">SUMIFS(AF$2:AF2874,D$2:D2874,D2874)</f>
        <v>4057</v>
      </c>
      <c r="AH2874" s="22" t="str">
        <f t="shared" si="37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7"/>
        <v/>
      </c>
      <c r="AF2875" s="21" t="str">
        <f t="shared" si="369"/>
        <v/>
      </c>
      <c r="AG2875" s="21">
        <f ca="1">SUMIFS(AF$2:AF2875,D$2:D2875,D2875)</f>
        <v>3337</v>
      </c>
      <c r="AH2875" s="22" t="str">
        <f t="shared" si="37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7"/>
        <v/>
      </c>
      <c r="AF2876" s="21" t="str">
        <f t="shared" si="369"/>
        <v/>
      </c>
      <c r="AG2876" s="21">
        <f ca="1">SUMIFS(AF$2:AF2876,D$2:D2876,D2876)</f>
        <v>3708</v>
      </c>
      <c r="AH2876" s="22" t="str">
        <f t="shared" si="37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7"/>
        <v/>
      </c>
      <c r="AF2877" s="21" t="str">
        <f t="shared" si="369"/>
        <v/>
      </c>
      <c r="AG2877" s="21">
        <f ca="1">SUMIFS(AF$2:AF2877,D$2:D2877,D2877)</f>
        <v>3923</v>
      </c>
      <c r="AH2877" s="22" t="str">
        <f t="shared" si="37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7"/>
        <v/>
      </c>
      <c r="AF2878" s="21" t="str">
        <f t="shared" si="369"/>
        <v/>
      </c>
      <c r="AG2878" s="21">
        <f ca="1">SUMIFS(AF$2:AF2878,D$2:D2878,D2878)</f>
        <v>3988</v>
      </c>
      <c r="AH2878" s="22" t="str">
        <f t="shared" si="37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7"/>
        <v/>
      </c>
      <c r="AF2879" s="21" t="str">
        <f t="shared" si="369"/>
        <v/>
      </c>
      <c r="AG2879" s="21">
        <f ca="1">SUMIFS(AF$2:AF2879,D$2:D2879,D2879)</f>
        <v>2749</v>
      </c>
      <c r="AH2879" s="22" t="str">
        <f t="shared" si="37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7"/>
        <v/>
      </c>
      <c r="AF2880" s="21" t="str">
        <f t="shared" si="369"/>
        <v/>
      </c>
      <c r="AG2880" s="21">
        <f ca="1">SUMIFS(AF$2:AF2880,D$2:D2880,D2880)</f>
        <v>3890</v>
      </c>
      <c r="AH2880" s="22" t="str">
        <f t="shared" si="37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7"/>
        <v/>
      </c>
      <c r="AF2881" s="21" t="str">
        <f t="shared" si="369"/>
        <v/>
      </c>
      <c r="AG2881" s="21">
        <f ca="1">SUMIFS(AF$2:AF2881,D$2:D2881,D2881)</f>
        <v>3432</v>
      </c>
      <c r="AH2881" s="22" t="str">
        <f t="shared" si="37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7"/>
        <v/>
      </c>
      <c r="AF2882" s="21" t="str">
        <f t="shared" si="369"/>
        <v/>
      </c>
      <c r="AG2882" s="21">
        <f ca="1">SUMIFS(AF$2:AF2882,D$2:D2882,D2882)</f>
        <v>3517</v>
      </c>
      <c r="AH2882" s="22" t="str">
        <f t="shared" si="37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1">IF(AND(A2883&gt;0,A2883&lt;=104,W2883="Terminé"),TEXT(P2883,"0")&amp;"-"&amp;TEXT(Q2883,"0"),"")</f>
        <v/>
      </c>
      <c r="AF2883" s="21" t="str">
        <f t="shared" si="369"/>
        <v/>
      </c>
      <c r="AG2883" s="21">
        <f ca="1">SUMIFS(AF$2:AF2883,D$2:D2883,D2883)</f>
        <v>3174</v>
      </c>
      <c r="AH2883" s="22" t="str">
        <f t="shared" si="37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1"/>
        <v/>
      </c>
      <c r="AF2884" s="21" t="str">
        <f t="shared" si="369"/>
        <v/>
      </c>
      <c r="AG2884" s="21">
        <f ca="1">SUMIFS(AF$2:AF2884,D$2:D2884,D2884)</f>
        <v>3153</v>
      </c>
      <c r="AH2884" s="22" t="str">
        <f t="shared" si="37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1"/>
        <v/>
      </c>
      <c r="AF2885" s="21" t="str">
        <f t="shared" si="369"/>
        <v/>
      </c>
      <c r="AG2885" s="21">
        <f ca="1">SUMIFS(AF$2:AF2885,D$2:D2885,D2885)</f>
        <v>3408</v>
      </c>
      <c r="AH2885" s="22" t="str">
        <f t="shared" si="37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1"/>
        <v/>
      </c>
      <c r="AF2886" s="21" t="str">
        <f t="shared" si="369"/>
        <v/>
      </c>
      <c r="AG2886" s="21">
        <f ca="1">SUMIFS(AF$2:AF2886,D$2:D2886,D2886)</f>
        <v>2957</v>
      </c>
      <c r="AH2886" s="22" t="str">
        <f t="shared" si="37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1"/>
        <v/>
      </c>
      <c r="AF2887" s="21" t="str">
        <f t="shared" si="369"/>
        <v/>
      </c>
      <c r="AG2887" s="21">
        <f ca="1">SUMIFS(AF$2:AF2887,D$2:D2887,D2887)</f>
        <v>3694</v>
      </c>
      <c r="AH2887" s="22" t="str">
        <f t="shared" si="37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1"/>
        <v/>
      </c>
      <c r="AG2888" s="21">
        <f ca="1">SUMIFS(AF$2:AF2888,D$2:D2888,D2888)</f>
        <v>3930</v>
      </c>
      <c r="AH2888" s="22" t="str">
        <f t="shared" si="37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1"/>
        <v/>
      </c>
      <c r="AG2889" s="21">
        <f ca="1">SUMIFS(AF$2:AF2889,D$2:D2889,D2889)</f>
        <v>3292</v>
      </c>
      <c r="AH2889" s="22" t="str">
        <f t="shared" si="37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1"/>
        <v/>
      </c>
      <c r="AG2890" s="21">
        <f ca="1">SUMIFS(AF$2:AF2890,D$2:D2890,D2890)</f>
        <v>3531</v>
      </c>
      <c r="AH2890" s="22" t="str">
        <f t="shared" si="37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topLeftCell="A33" workbookViewId="0">
      <selection activeCell="E50" sqref="E50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313</v>
      </c>
      <c r="F1" s="25" t="s">
        <v>320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7</v>
      </c>
      <c r="E2" s="19">
        <f t="shared" ref="E2:E22" si="0">RANK($D2,$D$2:$D$22,0)</f>
        <v>1</v>
      </c>
      <c r="F2" t="s">
        <v>322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7</v>
      </c>
      <c r="E3" s="19">
        <f t="shared" si="0"/>
        <v>1</v>
      </c>
      <c r="F3" t="s">
        <v>326</v>
      </c>
      <c r="G3">
        <f t="shared" ref="G3:G22" si="1">IF(E3=1,1,"")</f>
        <v>1</v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7</v>
      </c>
      <c r="E4" s="19">
        <f t="shared" si="0"/>
        <v>1</v>
      </c>
      <c r="F4" t="s">
        <v>321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327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333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4</v>
      </c>
      <c r="F7" t="s">
        <v>324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340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325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334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332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3</v>
      </c>
      <c r="E12" s="19">
        <f t="shared" si="0"/>
        <v>7</v>
      </c>
      <c r="F12" t="s">
        <v>328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339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323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338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329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335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331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9</v>
      </c>
      <c r="F19" t="s">
        <v>336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9</v>
      </c>
      <c r="F20" t="s">
        <v>330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337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341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A83"/>
  <sheetViews>
    <sheetView topLeftCell="M1" zoomScale="60" zoomScaleNormal="60" workbookViewId="0">
      <selection activeCell="AB26" sqref="AB2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417</v>
      </c>
      <c r="R1" s="1" t="s">
        <v>419</v>
      </c>
      <c r="S1" s="1" t="s">
        <v>421</v>
      </c>
      <c r="T1" s="1" t="s">
        <v>420</v>
      </c>
      <c r="U1" s="1" t="s">
        <v>425</v>
      </c>
      <c r="V1" s="1" t="s">
        <v>426</v>
      </c>
      <c r="W1" s="1" t="s">
        <v>428</v>
      </c>
      <c r="X1" s="1" t="s">
        <v>429</v>
      </c>
      <c r="Y1" s="1" t="s">
        <v>430</v>
      </c>
      <c r="Z1" s="1" t="s">
        <v>471</v>
      </c>
      <c r="AA1" s="1" t="s">
        <v>472</v>
      </c>
    </row>
    <row r="2" spans="1:27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47</v>
      </c>
      <c r="O2" s="7">
        <f ca="1">SUMIF(Pronostics!$D:$D,Setup_MPP!$C2,Pronostics!$AC:$AC)</f>
        <v>15</v>
      </c>
      <c r="P2" s="7">
        <f ca="1">SUMIF(Pronostics!$B:$B,Setup_MPP!$A2,Pronostics!$AF:$AF)</f>
        <v>3462</v>
      </c>
      <c r="Q2" s="7">
        <f>SUMIF(Pronostics!$B:$B,Setup_MPP!$A2,Pronostics!$Z:$Z)</f>
        <v>0</v>
      </c>
      <c r="R2" s="7">
        <f>COUNTIF(Database!M:M,"Terminé")</f>
        <v>95</v>
      </c>
      <c r="S2" s="71">
        <f ca="1">P2/R2</f>
        <v>36.442105263157892</v>
      </c>
      <c r="T2" s="71">
        <f ca="1">P2/(R2-Q2)</f>
        <v>36.442105263157892</v>
      </c>
      <c r="U2" s="7">
        <f ca="1">RANK(T2,T2:T29,0)</f>
        <v>18</v>
      </c>
      <c r="V2" s="7">
        <f ca="1">IFERROR(ROUND(P2/N2,1),"")</f>
        <v>73.7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</row>
    <row r="3" spans="1:27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63</v>
      </c>
      <c r="O3" s="7">
        <f ca="1">SUMIF(Pronostics!$D:$D,Setup_MPP!$C3,Pronostics!$AC:$AC)</f>
        <v>8</v>
      </c>
      <c r="P3" s="7">
        <f ca="1">SUMIF(Pronostics!$B:$B,Setup_MPP!$A3,Pronostics!$AF:$AF)</f>
        <v>4106</v>
      </c>
      <c r="Q3" s="7">
        <f>SUMIF(Pronostics!$B:$B,Setup_MPP!$A3,Pronostics!$Z:$Z)</f>
        <v>0</v>
      </c>
      <c r="R3" s="7">
        <f>COUNTIF(Database!M:M,"Terminé")</f>
        <v>95</v>
      </c>
      <c r="S3" s="71">
        <f ca="1">P3/R3</f>
        <v>43.221052631578949</v>
      </c>
      <c r="T3" s="71">
        <f ca="1">P3/(R3-Q3)</f>
        <v>43.221052631578949</v>
      </c>
      <c r="U3" s="7">
        <f t="shared" ref="U3:U29" ca="1" si="0">RANK(T3,T3:T30,0)</f>
        <v>2</v>
      </c>
      <c r="V3" s="7">
        <f t="shared" ref="V3:V29" ca="1" si="1">IFERROR(ROUND(P3/N3,1),"")</f>
        <v>65.2</v>
      </c>
      <c r="W3" s="7">
        <f>SUMIF(Pronostics!B:B,A3,Pronostics!S:S)</f>
        <v>0</v>
      </c>
      <c r="X3" s="7" t="str" cm="1">
        <f t="array" ref="X3">IFERROR(_xlfn.XLOOKUP(1,_xlfn.CHOOSECOLS(_xlfn._xlws.FILTER(Pronostics!A:S,Pronostics!B:B=Setup_MPP!A3),19),_xlfn.CHOOSECOLS(_xlfn._xlws.FILTER(Pronostics!A:S,Pronostics!B:B=Setup_MPP!A3),1)),"")</f>
        <v/>
      </c>
      <c r="Y3" s="7" t="str" cm="1">
        <f t="array" ref="Y3">IFERROR(_xlfn.XLOOKUP(1,_xlfn.CHOOSECOLS(_xlfn._xlws.FILTER(Pronostics!A:AA,Pronostics!B:B=Setup_MPP!A3),19),_xlfn.CHOOSECOLS(_xlfn._xlws.FILTER(Pronostics!A:AA,Pronostics!B:B=Setup_MPP!A3),27)),"")</f>
        <v/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</row>
    <row r="4" spans="1:27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60</v>
      </c>
      <c r="O4" s="7">
        <f ca="1">SUMIF(Pronostics!$D:$D,Setup_MPP!$C4,Pronostics!$AC:$AC)</f>
        <v>8</v>
      </c>
      <c r="P4" s="7">
        <f ca="1">SUMIF(Pronostics!$B:$B,Setup_MPP!$A4,Pronostics!$AF:$AF)</f>
        <v>3921</v>
      </c>
      <c r="Q4" s="7">
        <f>SUMIF(Pronostics!$B:$B,Setup_MPP!$A4,Pronostics!$Z:$Z)</f>
        <v>0</v>
      </c>
      <c r="R4" s="7">
        <f>COUNTIF(Database!M:M,"Terminé")</f>
        <v>95</v>
      </c>
      <c r="S4" s="71">
        <f ca="1">P4/R4</f>
        <v>41.273684210526319</v>
      </c>
      <c r="T4" s="71">
        <f ca="1">P4/(R4-Q4)</f>
        <v>41.273684210526319</v>
      </c>
      <c r="U4" s="7">
        <f t="shared" ca="1" si="0"/>
        <v>8</v>
      </c>
      <c r="V4" s="7">
        <f t="shared" ca="1" si="1"/>
        <v>65.400000000000006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</row>
    <row r="5" spans="1:27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58</v>
      </c>
      <c r="O5" s="7">
        <f ca="1">SUMIF(Pronostics!$D:$D,Setup_MPP!$C5,Pronostics!$AC:$AC)</f>
        <v>13</v>
      </c>
      <c r="P5" s="7">
        <f ca="1">SUMIF(Pronostics!$B:$B,Setup_MPP!$A5,Pronostics!$AF:$AF)</f>
        <v>3686</v>
      </c>
      <c r="Q5" s="7">
        <f>SUMIF(Pronostics!$B:$B,Setup_MPP!$A5,Pronostics!$Z:$Z)</f>
        <v>0</v>
      </c>
      <c r="R5" s="7">
        <f>COUNTIF(Database!M:M,"Terminé")</f>
        <v>95</v>
      </c>
      <c r="S5" s="71">
        <f ca="1">P5/R5</f>
        <v>38.799999999999997</v>
      </c>
      <c r="T5" s="71">
        <f ca="1">P5/(R5-Q5)</f>
        <v>38.799999999999997</v>
      </c>
      <c r="U5" s="7">
        <f t="shared" ca="1" si="0"/>
        <v>11</v>
      </c>
      <c r="V5" s="7">
        <f t="shared" ca="1" si="1"/>
        <v>63.6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</row>
    <row r="6" spans="1:27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35</v>
      </c>
      <c r="O6" s="7">
        <f ca="1">SUMIF(Pronostics!$D:$D,Setup_MPP!$C6,Pronostics!$AC:$AC)</f>
        <v>10</v>
      </c>
      <c r="P6" s="7">
        <f ca="1">SUMIF(Pronostics!$B:$B,Setup_MPP!$A6,Pronostics!$AF:$AF)</f>
        <v>2874</v>
      </c>
      <c r="Q6" s="7">
        <f>SUMIF(Pronostics!$B:$B,Setup_MPP!$A6,Pronostics!$Z:$Z)</f>
        <v>9</v>
      </c>
      <c r="R6" s="7">
        <f>COUNTIF(Database!M:M,"Terminé")</f>
        <v>95</v>
      </c>
      <c r="S6" s="71">
        <f ca="1">P6/R6</f>
        <v>30.252631578947369</v>
      </c>
      <c r="T6" s="71">
        <f ca="1">P6/(R6-Q6)</f>
        <v>33.418604651162788</v>
      </c>
      <c r="U6" s="7">
        <f t="shared" ca="1" si="0"/>
        <v>22</v>
      </c>
      <c r="V6" s="7">
        <f t="shared" ca="1" si="1"/>
        <v>82.1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</row>
    <row r="7" spans="1:27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63</v>
      </c>
      <c r="O7" s="7">
        <f ca="1">SUMIF(Pronostics!$D:$D,Setup_MPP!$C7,Pronostics!$AC:$AC)</f>
        <v>11</v>
      </c>
      <c r="P7" s="7">
        <f ca="1">SUMIF(Pronostics!$B:$B,Setup_MPP!$A7,Pronostics!$AF:$AF)</f>
        <v>4100</v>
      </c>
      <c r="Q7" s="7">
        <f>SUMIF(Pronostics!$B:$B,Setup_MPP!$A7,Pronostics!$Z:$Z)</f>
        <v>0</v>
      </c>
      <c r="R7" s="7">
        <f>COUNTIF(Database!M:M,"Terminé")</f>
        <v>95</v>
      </c>
      <c r="S7" s="71">
        <f ca="1">P7/R7</f>
        <v>43.157894736842103</v>
      </c>
      <c r="T7" s="71">
        <f ca="1">P7/(R7-Q7)</f>
        <v>43.157894736842103</v>
      </c>
      <c r="U7" s="7">
        <f t="shared" ca="1" si="0"/>
        <v>2</v>
      </c>
      <c r="V7" s="7">
        <f t="shared" ca="1" si="1"/>
        <v>65.099999999999994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</row>
    <row r="8" spans="1:27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40</v>
      </c>
      <c r="O8" s="7">
        <f ca="1">SUMIF(Pronostics!$D:$D,Setup_MPP!$C8,Pronostics!$AC:$AC)</f>
        <v>6</v>
      </c>
      <c r="P8" s="7">
        <f ca="1">SUMIF(Pronostics!$B:$B,Setup_MPP!$A8,Pronostics!$AF:$AF)</f>
        <v>2461</v>
      </c>
      <c r="Q8" s="7">
        <f>SUMIF(Pronostics!$B:$B,Setup_MPP!$A8,Pronostics!$Z:$Z)</f>
        <v>22</v>
      </c>
      <c r="R8" s="7">
        <f>COUNTIF(Database!M:M,"Terminé")</f>
        <v>95</v>
      </c>
      <c r="S8" s="71">
        <f ca="1">P8/R8</f>
        <v>25.905263157894737</v>
      </c>
      <c r="T8" s="71">
        <f ca="1">P8/(R8-Q8)</f>
        <v>33.712328767123289</v>
      </c>
      <c r="U8" s="7">
        <f t="shared" ca="1" si="0"/>
        <v>20</v>
      </c>
      <c r="V8" s="7">
        <f t="shared" ca="1" si="1"/>
        <v>61.5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</row>
    <row r="9" spans="1:27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55</v>
      </c>
      <c r="O9" s="7">
        <f ca="1">SUMIF(Pronostics!$D:$D,Setup_MPP!$C9,Pronostics!$AC:$AC)</f>
        <v>11</v>
      </c>
      <c r="P9" s="7">
        <f ca="1">SUMIF(Pronostics!$B:$B,Setup_MPP!$A9,Pronostics!$AF:$AF)</f>
        <v>3566</v>
      </c>
      <c r="Q9" s="7">
        <f>SUMIF(Pronostics!$B:$B,Setup_MPP!$A9,Pronostics!$Z:$Z)</f>
        <v>0</v>
      </c>
      <c r="R9" s="7">
        <f>COUNTIF(Database!M:M,"Terminé")</f>
        <v>95</v>
      </c>
      <c r="S9" s="71">
        <f ca="1">P9/R9</f>
        <v>37.536842105263155</v>
      </c>
      <c r="T9" s="71">
        <f ca="1">P9/(R9-Q9)</f>
        <v>37.536842105263155</v>
      </c>
      <c r="U9" s="7">
        <f t="shared" ca="1" si="0"/>
        <v>10</v>
      </c>
      <c r="V9" s="7">
        <f t="shared" ca="1" si="1"/>
        <v>64.8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</row>
    <row r="10" spans="1:27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60</v>
      </c>
      <c r="O10" s="7">
        <f ca="1">SUMIF(Pronostics!$D:$D,Setup_MPP!$C10,Pronostics!$AC:$AC)</f>
        <v>11</v>
      </c>
      <c r="P10" s="7">
        <f ca="1">SUMIF(Pronostics!$B:$B,Setup_MPP!$A10,Pronostics!$AF:$AF)</f>
        <v>3902</v>
      </c>
      <c r="Q10" s="7">
        <f>SUMIF(Pronostics!$B:$B,Setup_MPP!$A10,Pronostics!$Z:$Z)</f>
        <v>2</v>
      </c>
      <c r="R10" s="7">
        <f>COUNTIF(Database!M:M,"Terminé")</f>
        <v>95</v>
      </c>
      <c r="S10" s="71">
        <f ca="1">P10/R10</f>
        <v>41.073684210526316</v>
      </c>
      <c r="T10" s="71">
        <f ca="1">P10/(R10-Q10)</f>
        <v>41.956989247311824</v>
      </c>
      <c r="U10" s="7">
        <f t="shared" ca="1" si="0"/>
        <v>5</v>
      </c>
      <c r="V10" s="7">
        <f t="shared" ca="1" si="1"/>
        <v>65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</row>
    <row r="11" spans="1:27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52</v>
      </c>
      <c r="O11" s="7">
        <f ca="1">SUMIF(Pronostics!$D:$D,Setup_MPP!$C11,Pronostics!$AC:$AC)</f>
        <v>7</v>
      </c>
      <c r="P11" s="7">
        <f ca="1">SUMIF(Pronostics!$B:$B,Setup_MPP!$A11,Pronostics!$AF:$AF)</f>
        <v>3351</v>
      </c>
      <c r="Q11" s="7">
        <f>SUMIF(Pronostics!$B:$B,Setup_MPP!$A11,Pronostics!$Z:$Z)</f>
        <v>0</v>
      </c>
      <c r="R11" s="7">
        <f>COUNTIF(Database!M:M,"Terminé")</f>
        <v>95</v>
      </c>
      <c r="S11" s="71">
        <f ca="1">P11/R11</f>
        <v>35.273684210526319</v>
      </c>
      <c r="T11" s="71">
        <f ca="1">P11/(R11-Q11)</f>
        <v>35.273684210526319</v>
      </c>
      <c r="U11" s="7">
        <f t="shared" ca="1" si="0"/>
        <v>14</v>
      </c>
      <c r="V11" s="7">
        <f t="shared" ca="1" si="1"/>
        <v>64.400000000000006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</row>
    <row r="12" spans="1:27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58</v>
      </c>
      <c r="O12" s="7">
        <f ca="1">SUMIF(Pronostics!$D:$D,Setup_MPP!$C12,Pronostics!$AC:$AC)</f>
        <v>10</v>
      </c>
      <c r="P12" s="7">
        <f ca="1">SUMIF(Pronostics!$B:$B,Setup_MPP!$A12,Pronostics!$AF:$AF)</f>
        <v>4057</v>
      </c>
      <c r="Q12" s="7">
        <f>SUMIF(Pronostics!$B:$B,Setup_MPP!$A12,Pronostics!$Z:$Z)</f>
        <v>0</v>
      </c>
      <c r="R12" s="7">
        <f>COUNTIF(Database!M:M,"Terminé")</f>
        <v>95</v>
      </c>
      <c r="S12" s="71">
        <f ca="1">P12/R12</f>
        <v>42.705263157894734</v>
      </c>
      <c r="T12" s="71">
        <f ca="1">P12/(R12-Q12)</f>
        <v>42.705263157894734</v>
      </c>
      <c r="U12" s="7">
        <f t="shared" ca="1" si="0"/>
        <v>2</v>
      </c>
      <c r="V12" s="7">
        <f t="shared" ca="1" si="1"/>
        <v>69.900000000000006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</row>
    <row r="13" spans="1:27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49</v>
      </c>
      <c r="O13" s="7">
        <f ca="1">SUMIF(Pronostics!$D:$D,Setup_MPP!$C13,Pronostics!$AC:$AC)</f>
        <v>7</v>
      </c>
      <c r="P13" s="7">
        <f ca="1">SUMIF(Pronostics!$B:$B,Setup_MPP!$A13,Pronostics!$AF:$AF)</f>
        <v>3337</v>
      </c>
      <c r="Q13" s="7">
        <f>SUMIF(Pronostics!$B:$B,Setup_MPP!$A13,Pronostics!$Z:$Z)</f>
        <v>0</v>
      </c>
      <c r="R13" s="7">
        <f>COUNTIF(Database!M:M,"Terminé")</f>
        <v>95</v>
      </c>
      <c r="S13" s="71">
        <f ca="1">P13/R13</f>
        <v>35.126315789473686</v>
      </c>
      <c r="T13" s="71">
        <f ca="1">P13/(R13-Q13)</f>
        <v>35.126315789473686</v>
      </c>
      <c r="U13" s="7">
        <f t="shared" ca="1" si="0"/>
        <v>13</v>
      </c>
      <c r="V13" s="7">
        <f t="shared" ca="1" si="1"/>
        <v>68.099999999999994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4</v>
      </c>
    </row>
    <row r="14" spans="1:27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52</v>
      </c>
      <c r="O14" s="7">
        <f ca="1">SUMIF(Pronostics!$D:$D,Setup_MPP!$C14,Pronostics!$AC:$AC)</f>
        <v>8</v>
      </c>
      <c r="P14" s="7">
        <f ca="1">SUMIF(Pronostics!$B:$B,Setup_MPP!$A14,Pronostics!$AF:$AF)</f>
        <v>3708</v>
      </c>
      <c r="Q14" s="7">
        <f>SUMIF(Pronostics!$B:$B,Setup_MPP!$A14,Pronostics!$Z:$Z)</f>
        <v>0</v>
      </c>
      <c r="R14" s="7">
        <f>COUNTIF(Database!M:M,"Terminé")</f>
        <v>95</v>
      </c>
      <c r="S14" s="71">
        <f ca="1">P14/R14</f>
        <v>39.031578947368423</v>
      </c>
      <c r="T14" s="71">
        <f ca="1">P14/(R14-Q14)</f>
        <v>39.031578947368423</v>
      </c>
      <c r="U14" s="7">
        <f t="shared" ca="1" si="0"/>
        <v>7</v>
      </c>
      <c r="V14" s="7">
        <f t="shared" ca="1" si="1"/>
        <v>71.3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</row>
    <row r="15" spans="1:27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60</v>
      </c>
      <c r="O15" s="7">
        <f ca="1">SUMIF(Pronostics!$D:$D,Setup_MPP!$C15,Pronostics!$AC:$AC)</f>
        <v>9</v>
      </c>
      <c r="P15" s="7">
        <f ca="1">SUMIF(Pronostics!$B:$B,Setup_MPP!$A15,Pronostics!$AF:$AF)</f>
        <v>3923</v>
      </c>
      <c r="Q15" s="7">
        <f>SUMIF(Pronostics!$B:$B,Setup_MPP!$A15,Pronostics!$Z:$Z)</f>
        <v>3</v>
      </c>
      <c r="R15" s="7">
        <f>COUNTIF(Database!M:M,"Terminé")</f>
        <v>95</v>
      </c>
      <c r="S15" s="71">
        <f ca="1">P15/R15</f>
        <v>41.294736842105266</v>
      </c>
      <c r="T15" s="71">
        <f ca="1">P15/(R15-Q15)</f>
        <v>42.641304347826086</v>
      </c>
      <c r="U15" s="7">
        <f t="shared" ca="1" si="0"/>
        <v>2</v>
      </c>
      <c r="V15" s="7">
        <f t="shared" ca="1" si="1"/>
        <v>65.400000000000006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4</v>
      </c>
    </row>
    <row r="16" spans="1:27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60</v>
      </c>
      <c r="O16" s="7">
        <f ca="1">SUMIF(Pronostics!$D:$D,Setup_MPP!$C16,Pronostics!$AC:$AC)</f>
        <v>12</v>
      </c>
      <c r="P16" s="7">
        <f ca="1">SUMIF(Pronostics!$B:$B,Setup_MPP!$A16,Pronostics!$AF:$AF)</f>
        <v>3988</v>
      </c>
      <c r="Q16" s="7">
        <f>SUMIF(Pronostics!$B:$B,Setup_MPP!$A16,Pronostics!$Z:$Z)</f>
        <v>0</v>
      </c>
      <c r="R16" s="7">
        <f>COUNTIF(Database!M:M,"Terminé")</f>
        <v>95</v>
      </c>
      <c r="S16" s="71">
        <f ca="1">P16/R16</f>
        <v>41.978947368421053</v>
      </c>
      <c r="T16" s="71">
        <f ca="1">P16/(R16-Q16)</f>
        <v>41.978947368421053</v>
      </c>
      <c r="U16" s="7">
        <f t="shared" ca="1" si="0"/>
        <v>2</v>
      </c>
      <c r="V16" s="7">
        <f t="shared" ca="1" si="1"/>
        <v>66.5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</row>
    <row r="17" spans="1:27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39</v>
      </c>
      <c r="O17" s="7">
        <f ca="1">SUMIF(Pronostics!$D:$D,Setup_MPP!$C17,Pronostics!$AC:$AC)</f>
        <v>7</v>
      </c>
      <c r="P17" s="7">
        <f ca="1">SUMIF(Pronostics!$B:$B,Setup_MPP!$A17,Pronostics!$AF:$AF)</f>
        <v>2749</v>
      </c>
      <c r="Q17" s="7">
        <f>SUMIF(Pronostics!$B:$B,Setup_MPP!$A17,Pronostics!$Z:$Z)</f>
        <v>0</v>
      </c>
      <c r="R17" s="7">
        <f>COUNTIF(Database!M:M,"Terminé")</f>
        <v>95</v>
      </c>
      <c r="S17" s="71">
        <f ca="1">P17/R17</f>
        <v>28.936842105263157</v>
      </c>
      <c r="T17" s="71">
        <f ca="1">P17/(R17-Q17)</f>
        <v>28.936842105263157</v>
      </c>
      <c r="U17" s="7">
        <f t="shared" ca="1" si="0"/>
        <v>12</v>
      </c>
      <c r="V17" s="7">
        <f t="shared" ca="1" si="1"/>
        <v>70.5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7</v>
      </c>
    </row>
    <row r="18" spans="1:27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60</v>
      </c>
      <c r="O18" s="7">
        <f ca="1">SUMIF(Pronostics!$D:$D,Setup_MPP!$C18,Pronostics!$AC:$AC)</f>
        <v>13</v>
      </c>
      <c r="P18" s="7">
        <f ca="1">SUMIF(Pronostics!$B:$B,Setup_MPP!$A18,Pronostics!$AF:$AF)</f>
        <v>3890</v>
      </c>
      <c r="Q18" s="7">
        <f>SUMIF(Pronostics!$B:$B,Setup_MPP!$A18,Pronostics!$Z:$Z)</f>
        <v>0</v>
      </c>
      <c r="R18" s="7">
        <f>COUNTIF(Database!M:M,"Terminé")</f>
        <v>95</v>
      </c>
      <c r="S18" s="71">
        <f ca="1">P18/R18</f>
        <v>40.94736842105263</v>
      </c>
      <c r="T18" s="71">
        <f ca="1">P18/(R18-Q18)</f>
        <v>40.94736842105263</v>
      </c>
      <c r="U18" s="7">
        <f t="shared" ca="1" si="0"/>
        <v>4</v>
      </c>
      <c r="V18" s="7">
        <f t="shared" ca="1" si="1"/>
        <v>64.8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</row>
    <row r="19" spans="1:27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44</v>
      </c>
      <c r="O19" s="7">
        <f ca="1">SUMIF(Pronostics!$D:$D,Setup_MPP!$C19,Pronostics!$AC:$AC)</f>
        <v>9</v>
      </c>
      <c r="P19" s="7">
        <f ca="1">SUMIF(Pronostics!$B:$B,Setup_MPP!$A19,Pronostics!$AF:$AF)</f>
        <v>3432</v>
      </c>
      <c r="Q19" s="7">
        <f>SUMIF(Pronostics!$B:$B,Setup_MPP!$A19,Pronostics!$Z:$Z)</f>
        <v>0</v>
      </c>
      <c r="R19" s="7">
        <f>COUNTIF(Database!M:M,"Terminé")</f>
        <v>95</v>
      </c>
      <c r="S19" s="71">
        <f ca="1">P19/R19</f>
        <v>36.126315789473686</v>
      </c>
      <c r="T19" s="71">
        <f ca="1">P19/(R19-Q19)</f>
        <v>36.126315789473686</v>
      </c>
      <c r="U19" s="7">
        <f t="shared" ca="1" si="0"/>
        <v>7</v>
      </c>
      <c r="V19" s="7">
        <f t="shared" ca="1" si="1"/>
        <v>78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4</v>
      </c>
    </row>
    <row r="20" spans="1:27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57</v>
      </c>
      <c r="O20" s="7">
        <f ca="1">SUMIF(Pronostics!$D:$D,Setup_MPP!$C20,Pronostics!$AC:$AC)</f>
        <v>8</v>
      </c>
      <c r="P20" s="7">
        <f ca="1">SUMIF(Pronostics!$B:$B,Setup_MPP!$A20,Pronostics!$AF:$AF)</f>
        <v>3517</v>
      </c>
      <c r="Q20" s="7">
        <f>SUMIF(Pronostics!$B:$B,Setup_MPP!$A20,Pronostics!$Z:$Z)</f>
        <v>0</v>
      </c>
      <c r="R20" s="7">
        <f>COUNTIF(Database!M:M,"Terminé")</f>
        <v>95</v>
      </c>
      <c r="S20" s="71">
        <f ca="1">P20/R20</f>
        <v>37.021052631578947</v>
      </c>
      <c r="T20" s="71">
        <f ca="1">P20/(R20-Q20)</f>
        <v>37.021052631578947</v>
      </c>
      <c r="U20" s="7">
        <f t="shared" ca="1" si="0"/>
        <v>4</v>
      </c>
      <c r="V20" s="7">
        <f t="shared" ca="1" si="1"/>
        <v>61.7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</row>
    <row r="21" spans="1:27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IFERROR(IF(VLOOKUP(G21,Setup_Player!B:E,4,FALSE)=1, 1, 0),"")</f>
        <v>1</v>
      </c>
      <c r="J21" s="7">
        <f>IFERROR(VLOOKUP(F21,Setup_Team!B:D,3,FALSE)*Setup_MPP!H21,0)</f>
        <v>0</v>
      </c>
      <c r="K21" s="7">
        <f>IFERROR(VLOOKUP(G21,Setup_Player!B:C,2,FALSE)*Setup_MPP!I21,0)</f>
        <v>150</v>
      </c>
      <c r="L21" s="7">
        <f>IFERROR(IF(H21=1,J21,0),0)</f>
        <v>0</v>
      </c>
      <c r="M21" s="7">
        <f>IFERROR(IF(I21=1,K21,0),0)</f>
        <v>150</v>
      </c>
      <c r="N21" s="7">
        <f>SUMIF(Pronostics!$D:$D,Setup_MPP!$C21,Pronostics!$AA:$AA)</f>
        <v>50</v>
      </c>
      <c r="O21" s="7">
        <f ca="1">SUMIF(Pronostics!$D:$D,Setup_MPP!$C21,Pronostics!$AC:$AC)</f>
        <v>7</v>
      </c>
      <c r="P21" s="7">
        <f ca="1">SUMIF(Pronostics!$B:$B,Setup_MPP!$A21,Pronostics!$AF:$AF)</f>
        <v>3174</v>
      </c>
      <c r="Q21" s="7">
        <f>SUMIF(Pronostics!$B:$B,Setup_MPP!$A21,Pronostics!$Z:$Z)</f>
        <v>1</v>
      </c>
      <c r="R21" s="7">
        <f>COUNTIF(Database!M:M,"Terminé")</f>
        <v>95</v>
      </c>
      <c r="S21" s="71">
        <f ca="1">P21/R21</f>
        <v>33.410526315789475</v>
      </c>
      <c r="T21" s="71">
        <f ca="1">P21/(R21-Q21)</f>
        <v>33.765957446808514</v>
      </c>
      <c r="U21" s="7">
        <f t="shared" ca="1" si="0"/>
        <v>8</v>
      </c>
      <c r="V21" s="7">
        <f t="shared" ca="1" si="1"/>
        <v>63.5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</row>
    <row r="22" spans="1:27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46</v>
      </c>
      <c r="O22" s="7">
        <f ca="1">SUMIF(Pronostics!$D:$D,Setup_MPP!$C22,Pronostics!$AC:$AC)</f>
        <v>4</v>
      </c>
      <c r="P22" s="7">
        <f ca="1">SUMIF(Pronostics!$B:$B,Setup_MPP!$A22,Pronostics!$AF:$AF)</f>
        <v>3153</v>
      </c>
      <c r="Q22" s="7">
        <f>SUMIF(Pronostics!$B:$B,Setup_MPP!$A22,Pronostics!$Z:$Z)</f>
        <v>7</v>
      </c>
      <c r="R22" s="7">
        <f>COUNTIF(Database!M:M,"Terminé")</f>
        <v>95</v>
      </c>
      <c r="S22" s="71">
        <f ca="1">P22/R22</f>
        <v>33.189473684210526</v>
      </c>
      <c r="T22" s="71">
        <f ca="1">P22/(R22-Q22)</f>
        <v>35.829545454545453</v>
      </c>
      <c r="U22" s="7">
        <f t="shared" ca="1" si="0"/>
        <v>6</v>
      </c>
      <c r="V22" s="7">
        <f t="shared" ca="1" si="1"/>
        <v>68.5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</row>
    <row r="23" spans="1:27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49</v>
      </c>
      <c r="O23" s="7">
        <f ca="1">SUMIF(Pronostics!$D:$D,Setup_MPP!$C23,Pronostics!$AC:$AC)</f>
        <v>11</v>
      </c>
      <c r="P23" s="7">
        <f ca="1">SUMIF(Pronostics!$B:$B,Setup_MPP!$A23,Pronostics!$AF:$AF)</f>
        <v>3408</v>
      </c>
      <c r="Q23" s="7">
        <f>SUMIF(Pronostics!$B:$B,Setup_MPP!$A23,Pronostics!$Z:$Z)</f>
        <v>2</v>
      </c>
      <c r="R23" s="7">
        <f>COUNTIF(Database!M:M,"Terminé")</f>
        <v>95</v>
      </c>
      <c r="S23" s="71">
        <f ca="1">P23/R23</f>
        <v>35.873684210526314</v>
      </c>
      <c r="T23" s="71">
        <f ca="1">P23/(R23-Q23)</f>
        <v>36.645161290322584</v>
      </c>
      <c r="U23" s="7">
        <f t="shared" ca="1" si="0"/>
        <v>5</v>
      </c>
      <c r="V23" s="7">
        <f t="shared" ca="1" si="1"/>
        <v>69.599999999999994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</row>
    <row r="24" spans="1:27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47</v>
      </c>
      <c r="O24" s="7">
        <f ca="1">SUMIF(Pronostics!$D:$D,Setup_MPP!$C24,Pronostics!$AC:$AC)</f>
        <v>6</v>
      </c>
      <c r="P24" s="7">
        <f ca="1">SUMIF(Pronostics!$B:$B,Setup_MPP!$A24,Pronostics!$AF:$AF)</f>
        <v>2957</v>
      </c>
      <c r="Q24" s="7">
        <f>SUMIF(Pronostics!$B:$B,Setup_MPP!$A24,Pronostics!$Z:$Z)</f>
        <v>8</v>
      </c>
      <c r="R24" s="7">
        <f>COUNTIF(Database!M:M,"Terminé")</f>
        <v>95</v>
      </c>
      <c r="S24" s="71">
        <f ca="1">P24/R24</f>
        <v>31.126315789473683</v>
      </c>
      <c r="T24" s="71">
        <f ca="1">P24/(R24-Q24)</f>
        <v>33.988505747126439</v>
      </c>
      <c r="U24" s="7">
        <f t="shared" ca="1" si="0"/>
        <v>5</v>
      </c>
      <c r="V24" s="7">
        <f t="shared" ca="1" si="1"/>
        <v>62.9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</row>
    <row r="25" spans="1:27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49</v>
      </c>
      <c r="O25" s="7">
        <f ca="1">SUMIF(Pronostics!$D:$D,Setup_MPP!$C25,Pronostics!$AC:$AC)</f>
        <v>10</v>
      </c>
      <c r="P25" s="7">
        <f ca="1">SUMIF(Pronostics!$B:$B,Setup_MPP!$A25,Pronostics!$AF:$AF)</f>
        <v>3694</v>
      </c>
      <c r="Q25" s="7">
        <f>SUMIF(Pronostics!$B:$B,Setup_MPP!$A25,Pronostics!$Z:$Z)</f>
        <v>5</v>
      </c>
      <c r="R25" s="7">
        <f>COUNTIF(Database!M:M,"Terminé")</f>
        <v>95</v>
      </c>
      <c r="S25" s="71">
        <f ca="1">P25/R25</f>
        <v>38.88421052631579</v>
      </c>
      <c r="T25" s="71">
        <f ca="1">P25/(R25-Q25)</f>
        <v>41.044444444444444</v>
      </c>
      <c r="U25" s="7">
        <f t="shared" ca="1" si="0"/>
        <v>3</v>
      </c>
      <c r="V25" s="7">
        <f t="shared" ca="1" si="1"/>
        <v>75.400000000000006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</row>
    <row r="26" spans="1:27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57</v>
      </c>
      <c r="O26" s="7">
        <f ca="1">SUMIF(Pronostics!$D:$D,Setup_MPP!$C26,Pronostics!$AC:$AC)</f>
        <v>11</v>
      </c>
      <c r="P26" s="7">
        <f ca="1">SUMIF(Pronostics!$B:$B,Setup_MPP!$A26,Pronostics!$AF:$AF)</f>
        <v>3930</v>
      </c>
      <c r="Q26" s="7">
        <f>SUMIF(Pronostics!$B:$B,Setup_MPP!$A26,Pronostics!$Z:$Z)</f>
        <v>0</v>
      </c>
      <c r="R26" s="7">
        <f>COUNTIF(Database!M:M,"Terminé")</f>
        <v>95</v>
      </c>
      <c r="S26" s="71">
        <f ca="1">P26/R26</f>
        <v>41.368421052631582</v>
      </c>
      <c r="T26" s="71">
        <f ca="1">P26/(R26-Q26)</f>
        <v>41.368421052631582</v>
      </c>
      <c r="U26" s="7">
        <f t="shared" ca="1" si="0"/>
        <v>2</v>
      </c>
      <c r="V26" s="7">
        <f t="shared" ca="1" si="1"/>
        <v>68.900000000000006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  <c r="Z26" s="13" cm="1">
        <f t="array" aca="1" ref="Z26" ca="1">MAX(_xlfn.CHOOSECOLS(_xlfn._xlws.FILTER(Pronostics!$A:$AJ,Pronostics!B:B=Setup_MPP!A26),36))</f>
        <v>6</v>
      </c>
      <c r="AA26" s="13" cm="1">
        <f t="array" aca="1" ref="AA26" ca="1">MAX(_xlfn.CHOOSECOLS(_xlfn._xlws.FILTER(Pronostics!$A:$AK,Pronostics!B:B=Setup_MPP!A26),37))</f>
        <v>6</v>
      </c>
    </row>
    <row r="27" spans="1:27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52</v>
      </c>
      <c r="O27" s="7">
        <f ca="1">SUMIF(Pronostics!$D:$D,Setup_MPP!$C27,Pronostics!$AC:$AC)</f>
        <v>9</v>
      </c>
      <c r="P27" s="7">
        <f ca="1">SUMIF(Pronostics!$B:$B,Setup_MPP!$A27,Pronostics!$AF:$AF)</f>
        <v>3292</v>
      </c>
      <c r="Q27" s="7">
        <f>SUMIF(Pronostics!$B:$B,Setup_MPP!$A27,Pronostics!$Z:$Z)</f>
        <v>6</v>
      </c>
      <c r="R27" s="7">
        <f>COUNTIF(Database!M:M,"Terminé")</f>
        <v>95</v>
      </c>
      <c r="S27" s="71">
        <f ca="1">P27/R27</f>
        <v>34.652631578947371</v>
      </c>
      <c r="T27" s="71">
        <f ca="1">P27/(R27-Q27)</f>
        <v>36.988764044943821</v>
      </c>
      <c r="U27" s="7">
        <f t="shared" ca="1" si="0"/>
        <v>2</v>
      </c>
      <c r="V27" s="7">
        <f t="shared" ca="1" si="1"/>
        <v>63.3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</row>
    <row r="28" spans="1:27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48</v>
      </c>
      <c r="O28" s="7">
        <f ca="1">SUMIF(Pronostics!$D:$D,Setup_MPP!$C28,Pronostics!$AC:$AC)</f>
        <v>11</v>
      </c>
      <c r="P28" s="7">
        <f ca="1">SUMIF(Pronostics!$B:$B,Setup_MPP!$A28,Pronostics!$AF:$AF)</f>
        <v>3531</v>
      </c>
      <c r="Q28" s="7">
        <f>SUMIF(Pronostics!$B:$B,Setup_MPP!$A28,Pronostics!$Z:$Z)</f>
        <v>28</v>
      </c>
      <c r="R28" s="7">
        <f>COUNTIF(Database!M:M,"Terminé")</f>
        <v>95</v>
      </c>
      <c r="S28" s="71">
        <f ca="1">P28/R28</f>
        <v>37.168421052631579</v>
      </c>
      <c r="T28" s="71">
        <f ca="1">P28/(R28-Q28)</f>
        <v>52.701492537313435</v>
      </c>
      <c r="U28" s="7">
        <f t="shared" ca="1" si="0"/>
        <v>1</v>
      </c>
      <c r="V28" s="7">
        <f t="shared" ca="1" si="1"/>
        <v>73.599999999999994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</row>
    <row r="29" spans="1:27" x14ac:dyDescent="0.35">
      <c r="A29" s="7">
        <v>99</v>
      </c>
      <c r="B29" s="7" t="s">
        <v>457</v>
      </c>
      <c r="C29" s="7" t="s">
        <v>458</v>
      </c>
      <c r="D29" s="7" t="s">
        <v>415</v>
      </c>
      <c r="E29" s="7" t="s">
        <v>416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95</v>
      </c>
      <c r="S29" s="71">
        <f>P29/R29</f>
        <v>0</v>
      </c>
      <c r="T29" s="71">
        <f>P29/(R29-Q29)</f>
        <v>0</v>
      </c>
      <c r="U29" s="7">
        <f t="shared" si="0"/>
        <v>1</v>
      </c>
      <c r="V29" s="7" t="str">
        <f t="shared" si="1"/>
        <v/>
      </c>
    </row>
    <row r="30" spans="1:27" x14ac:dyDescent="0.35">
      <c r="S30" s="71"/>
      <c r="T30" s="71"/>
    </row>
    <row r="31" spans="1:27" x14ac:dyDescent="0.35">
      <c r="S31" s="71"/>
      <c r="T31" s="71"/>
    </row>
    <row r="32" spans="1:27" x14ac:dyDescent="0.35">
      <c r="S32" s="71"/>
      <c r="T32" s="71"/>
    </row>
    <row r="33" spans="19:20" x14ac:dyDescent="0.35">
      <c r="S33" s="71"/>
      <c r="T33" s="71"/>
    </row>
    <row r="34" spans="19:20" x14ac:dyDescent="0.35">
      <c r="S34" s="71"/>
      <c r="T34" s="71"/>
    </row>
    <row r="35" spans="19:20" x14ac:dyDescent="0.35">
      <c r="S35" s="71"/>
      <c r="T35" s="71"/>
    </row>
    <row r="36" spans="19:20" x14ac:dyDescent="0.35">
      <c r="S36" s="71"/>
      <c r="T36" s="71"/>
    </row>
    <row r="37" spans="19:20" x14ac:dyDescent="0.35">
      <c r="S37" s="71"/>
      <c r="T37" s="71"/>
    </row>
    <row r="38" spans="19:20" x14ac:dyDescent="0.35">
      <c r="S38" s="71"/>
      <c r="T38" s="71"/>
    </row>
    <row r="39" spans="19:20" x14ac:dyDescent="0.35">
      <c r="S39" s="71"/>
      <c r="T39" s="71"/>
    </row>
    <row r="40" spans="19:20" x14ac:dyDescent="0.35">
      <c r="S40" s="71"/>
      <c r="T40" s="71"/>
    </row>
    <row r="41" spans="19:20" x14ac:dyDescent="0.35">
      <c r="S41" s="71"/>
      <c r="T41" s="71"/>
    </row>
    <row r="42" spans="19:20" x14ac:dyDescent="0.35">
      <c r="S42" s="71"/>
      <c r="T42" s="71"/>
    </row>
    <row r="43" spans="19:20" x14ac:dyDescent="0.35">
      <c r="S43" s="71"/>
      <c r="T43" s="71"/>
    </row>
    <row r="44" spans="19:20" x14ac:dyDescent="0.35">
      <c r="S44" s="71"/>
      <c r="T44" s="71"/>
    </row>
    <row r="45" spans="19:20" x14ac:dyDescent="0.35">
      <c r="S45" s="71"/>
      <c r="T45" s="71"/>
    </row>
    <row r="46" spans="19:20" x14ac:dyDescent="0.35">
      <c r="S46" s="71"/>
      <c r="T46" s="71"/>
    </row>
    <row r="47" spans="19:20" x14ac:dyDescent="0.35">
      <c r="S47" s="71"/>
      <c r="T47" s="71"/>
    </row>
    <row r="48" spans="19:20" x14ac:dyDescent="0.35">
      <c r="S48" s="71"/>
      <c r="T48" s="71"/>
    </row>
    <row r="49" spans="19:20" x14ac:dyDescent="0.35">
      <c r="S49" s="71"/>
      <c r="T49" s="71"/>
    </row>
    <row r="50" spans="19:20" x14ac:dyDescent="0.35">
      <c r="S50" s="71"/>
      <c r="T50" s="71"/>
    </row>
    <row r="51" spans="19:20" x14ac:dyDescent="0.35">
      <c r="S51" s="71"/>
      <c r="T51" s="71"/>
    </row>
    <row r="52" spans="19:20" x14ac:dyDescent="0.35">
      <c r="S52" s="71"/>
      <c r="T52" s="71"/>
    </row>
    <row r="53" spans="19:20" x14ac:dyDescent="0.35">
      <c r="S53" s="71"/>
      <c r="T53" s="71"/>
    </row>
    <row r="54" spans="19:20" x14ac:dyDescent="0.35">
      <c r="S54" s="71"/>
      <c r="T54" s="71"/>
    </row>
    <row r="55" spans="19:20" x14ac:dyDescent="0.35">
      <c r="S55" s="71"/>
      <c r="T55" s="71"/>
    </row>
    <row r="56" spans="19:20" x14ac:dyDescent="0.35">
      <c r="S56" s="71"/>
      <c r="T56" s="71"/>
    </row>
    <row r="57" spans="19:20" x14ac:dyDescent="0.35">
      <c r="S57" s="71"/>
      <c r="T57" s="71"/>
    </row>
    <row r="58" spans="19:20" x14ac:dyDescent="0.35">
      <c r="S58" s="71"/>
      <c r="T58" s="71"/>
    </row>
    <row r="59" spans="19:20" x14ac:dyDescent="0.35">
      <c r="S59" s="71"/>
      <c r="T59" s="71"/>
    </row>
    <row r="60" spans="19:20" x14ac:dyDescent="0.35">
      <c r="S60" s="71"/>
      <c r="T60" s="71"/>
    </row>
    <row r="61" spans="19:20" x14ac:dyDescent="0.35">
      <c r="S61" s="71"/>
      <c r="T61" s="71"/>
    </row>
    <row r="62" spans="19:20" x14ac:dyDescent="0.35">
      <c r="S62" s="71"/>
      <c r="T62" s="71"/>
    </row>
    <row r="63" spans="19:20" x14ac:dyDescent="0.35">
      <c r="S63" s="71"/>
      <c r="T63" s="71"/>
    </row>
    <row r="64" spans="19:20" x14ac:dyDescent="0.35">
      <c r="S64" s="71"/>
      <c r="T64" s="71"/>
    </row>
    <row r="65" spans="19:20" x14ac:dyDescent="0.35">
      <c r="S65" s="71"/>
      <c r="T65" s="71"/>
    </row>
    <row r="66" spans="19:20" x14ac:dyDescent="0.35">
      <c r="S66" s="71"/>
      <c r="T66" s="71"/>
    </row>
    <row r="67" spans="19:20" x14ac:dyDescent="0.35">
      <c r="S67" s="71"/>
      <c r="T67" s="71"/>
    </row>
    <row r="68" spans="19:20" x14ac:dyDescent="0.35">
      <c r="S68" s="71"/>
      <c r="T68" s="71"/>
    </row>
    <row r="69" spans="19:20" x14ac:dyDescent="0.35">
      <c r="S69" s="71"/>
      <c r="T69" s="71"/>
    </row>
    <row r="70" spans="19:20" x14ac:dyDescent="0.35">
      <c r="S70" s="71"/>
      <c r="T70" s="71"/>
    </row>
    <row r="71" spans="19:20" x14ac:dyDescent="0.35">
      <c r="S71" s="71"/>
      <c r="T71" s="71"/>
    </row>
    <row r="72" spans="19:20" x14ac:dyDescent="0.35">
      <c r="S72" s="71"/>
      <c r="T72" s="71"/>
    </row>
    <row r="73" spans="19:20" x14ac:dyDescent="0.35">
      <c r="S73" s="71"/>
      <c r="T73" s="71"/>
    </row>
    <row r="74" spans="19:20" x14ac:dyDescent="0.35">
      <c r="S74" s="71"/>
      <c r="T74" s="71"/>
    </row>
    <row r="75" spans="19:20" x14ac:dyDescent="0.35">
      <c r="S75" s="71"/>
      <c r="T75" s="71"/>
    </row>
    <row r="76" spans="19:20" x14ac:dyDescent="0.35">
      <c r="S76" s="71"/>
      <c r="T76" s="71"/>
    </row>
    <row r="77" spans="19:20" x14ac:dyDescent="0.35">
      <c r="S77" s="71"/>
      <c r="T77" s="71"/>
    </row>
    <row r="78" spans="19:20" x14ac:dyDescent="0.35">
      <c r="S78" s="71"/>
      <c r="T78" s="71"/>
    </row>
    <row r="79" spans="19:20" x14ac:dyDescent="0.35">
      <c r="S79" s="71"/>
      <c r="T79" s="71"/>
    </row>
    <row r="80" spans="19:20" x14ac:dyDescent="0.35">
      <c r="S80" s="71"/>
      <c r="T80" s="71"/>
    </row>
    <row r="81" spans="19:20" x14ac:dyDescent="0.35">
      <c r="S81" s="71"/>
      <c r="T81" s="71"/>
    </row>
    <row r="82" spans="19:20" x14ac:dyDescent="0.35">
      <c r="S82" s="71"/>
      <c r="T82" s="71"/>
    </row>
    <row r="83" spans="19:20" x14ac:dyDescent="0.35">
      <c r="S83" s="71"/>
      <c r="T83" s="71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Test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2026-07-07T19:22:24Z</dcterms:modified>
</cp:coreProperties>
</file>