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Learning2018/MiniProject1/Proj1_Cleres_Lesimple_Rensonnet/"/>
    </mc:Choice>
  </mc:AlternateContent>
  <xr:revisionPtr revIDLastSave="0" documentId="8_{2D97CD22-45C1-DA41-B687-BE68571AE861}" xr6:coauthVersionLast="33" xr6:coauthVersionMax="33" xr10:uidLastSave="{00000000-0000-0000-0000-000000000000}"/>
  <bookViews>
    <workbookView xWindow="0" yWindow="440" windowWidth="28800" windowHeight="17560" activeTab="2" xr2:uid="{00000000-000D-0000-FFFF-FFFF00000000}"/>
  </bookViews>
  <sheets>
    <sheet name="Naive Net - 100Hz" sheetId="1" r:id="rId1"/>
    <sheet name="Paper Network-100Hz" sheetId="2" r:id="rId2"/>
    <sheet name="Linear network" sheetId="3" r:id="rId3"/>
    <sheet name="SLP" sheetId="4" r:id="rId4"/>
    <sheet name="Model 2 - Paper" sheetId="6" r:id="rId5"/>
    <sheet name="Model 3" sheetId="7" r:id="rId6"/>
    <sheet name="Model 3 - Sequential - Best" sheetId="12" r:id="rId7"/>
    <sheet name="Model 4" sheetId="8" r:id="rId8"/>
    <sheet name="Model 5" sheetId="9" r:id="rId9"/>
    <sheet name="Model 6 - More Complex" sheetId="10" r:id="rId10"/>
    <sheet name="Model 7" sheetId="11" r:id="rId11"/>
    <sheet name="SUMMARY" sheetId="13" r:id="rId12"/>
  </sheets>
  <externalReferences>
    <externalReference r:id="rId13"/>
  </externalReferences>
  <calcPr calcId="179017"/>
</workbook>
</file>

<file path=xl/calcChain.xml><?xml version="1.0" encoding="utf-8"?>
<calcChain xmlns="http://schemas.openxmlformats.org/spreadsheetml/2006/main">
  <c r="C184" i="4" l="1"/>
  <c r="B184" i="4"/>
  <c r="A184" i="4"/>
  <c r="C183" i="4"/>
  <c r="B183" i="4"/>
  <c r="A183" i="4"/>
  <c r="P159" i="4"/>
  <c r="P158" i="4"/>
  <c r="P157" i="4"/>
  <c r="P156" i="4"/>
  <c r="P155" i="4"/>
  <c r="N124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C270" i="3"/>
  <c r="C269" i="3"/>
  <c r="B269" i="3"/>
  <c r="A269" i="3"/>
  <c r="E267" i="3"/>
  <c r="E266" i="3"/>
  <c r="P255" i="3"/>
  <c r="N255" i="3"/>
  <c r="P178" i="3"/>
  <c r="N178" i="3"/>
  <c r="Q102" i="3"/>
  <c r="N102" i="3"/>
  <c r="V12" i="6"/>
  <c r="V13" i="6"/>
  <c r="V14" i="6"/>
  <c r="V15" i="6"/>
  <c r="V16" i="6"/>
  <c r="V17" i="6"/>
  <c r="V18" i="6"/>
  <c r="V19" i="6"/>
  <c r="V20" i="6"/>
  <c r="V21" i="6"/>
  <c r="V22" i="6"/>
  <c r="V11" i="6"/>
  <c r="V3" i="10"/>
  <c r="V4" i="10"/>
  <c r="V5" i="10"/>
  <c r="V6" i="10"/>
  <c r="V7" i="10"/>
  <c r="V8" i="10"/>
  <c r="V9" i="10"/>
  <c r="V10" i="10"/>
  <c r="V2" i="10"/>
  <c r="V25" i="12"/>
  <c r="U25" i="12"/>
  <c r="V18" i="12"/>
  <c r="U18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2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2" i="12"/>
  <c r="O37" i="12"/>
  <c r="M2" i="13" s="1"/>
  <c r="P37" i="12"/>
  <c r="L3" i="13" s="1"/>
  <c r="Q37" i="12"/>
  <c r="M3" i="13" s="1"/>
  <c r="R37" i="12"/>
  <c r="L4" i="13" s="1"/>
  <c r="S37" i="12"/>
  <c r="M4" i="13" s="1"/>
  <c r="N37" i="12"/>
  <c r="L2" i="13" s="1"/>
  <c r="K4" i="13"/>
  <c r="K3" i="13"/>
  <c r="J4" i="13"/>
  <c r="J3" i="13"/>
  <c r="J2" i="13"/>
  <c r="I3" i="13"/>
  <c r="H4" i="13"/>
  <c r="G4" i="13"/>
  <c r="G3" i="13"/>
  <c r="G2" i="13"/>
  <c r="F4" i="13"/>
  <c r="F3" i="13"/>
  <c r="F2" i="13"/>
  <c r="E4" i="13"/>
  <c r="E3" i="13"/>
  <c r="E2" i="13"/>
  <c r="D4" i="13"/>
  <c r="D3" i="13"/>
  <c r="D2" i="13"/>
  <c r="C4" i="13"/>
  <c r="C3" i="13"/>
  <c r="C2" i="13"/>
  <c r="B4" i="13"/>
  <c r="B3" i="13"/>
  <c r="B2" i="13"/>
  <c r="P13" i="10"/>
  <c r="Q13" i="10"/>
  <c r="R13" i="10"/>
  <c r="S13" i="10"/>
  <c r="T13" i="10"/>
  <c r="O13" i="10"/>
  <c r="T19" i="9"/>
  <c r="I4" i="13" s="1"/>
  <c r="S19" i="9"/>
  <c r="R19" i="9"/>
  <c r="Q19" i="9"/>
  <c r="H3" i="13" s="1"/>
  <c r="P19" i="9"/>
  <c r="I2" i="13" s="1"/>
  <c r="O19" i="9"/>
  <c r="H2" i="13" s="1"/>
  <c r="T19" i="8"/>
  <c r="S19" i="8"/>
  <c r="R19" i="8"/>
  <c r="Q19" i="8"/>
  <c r="P19" i="8"/>
  <c r="O19" i="8"/>
  <c r="O17" i="7"/>
  <c r="T17" i="7"/>
  <c r="S17" i="7"/>
  <c r="R17" i="7"/>
  <c r="Q17" i="7"/>
  <c r="P17" i="7"/>
  <c r="S27" i="6"/>
  <c r="P27" i="6"/>
  <c r="Q27" i="6"/>
  <c r="R27" i="6"/>
  <c r="T27" i="6"/>
  <c r="O27" i="6"/>
</calcChain>
</file>

<file path=xl/sharedStrings.xml><?xml version="1.0" encoding="utf-8"?>
<sst xmlns="http://schemas.openxmlformats.org/spreadsheetml/2006/main" count="1807" uniqueCount="205">
  <si>
    <t>Nb layer</t>
  </si>
  <si>
    <t>Paper Network</t>
  </si>
  <si>
    <t xml:space="preserve">Naive net </t>
  </si>
  <si>
    <t>Hidden nodes</t>
  </si>
  <si>
    <t xml:space="preserve">Epochs </t>
  </si>
  <si>
    <t>Sampling Frequency</t>
  </si>
  <si>
    <t xml:space="preserve">Window </t>
  </si>
  <si>
    <t xml:space="preserve">Optimizer </t>
  </si>
  <si>
    <t xml:space="preserve">Learning Rate </t>
  </si>
  <si>
    <t>Loss</t>
  </si>
  <si>
    <t># Repeats</t>
  </si>
  <si>
    <t>Batch Size</t>
  </si>
  <si>
    <t>Train error</t>
  </si>
  <si>
    <t>Validation Accuracy</t>
  </si>
  <si>
    <t>Test error</t>
  </si>
  <si>
    <t>SGD</t>
  </si>
  <si>
    <t xml:space="preserve">Results </t>
  </si>
  <si>
    <t>CrossEntropy</t>
  </si>
  <si>
    <t>BG</t>
  </si>
  <si>
    <t xml:space="preserve">Je </t>
  </si>
  <si>
    <t>Te</t>
  </si>
  <si>
    <t>Ken</t>
  </si>
  <si>
    <t>NEKNek</t>
  </si>
  <si>
    <t>le prochaine je prend l'ol</t>
  </si>
  <si>
    <t xml:space="preserve">Denoizing </t>
  </si>
  <si>
    <t>nek nek nek</t>
  </si>
  <si>
    <t>Data Augmentation (subsampling)</t>
  </si>
  <si>
    <t>White Noise</t>
  </si>
  <si>
    <t>et tu pleur</t>
  </si>
  <si>
    <t xml:space="preserve">Score </t>
  </si>
  <si>
    <t>class Net(nn.Module):</t>
  </si>
  <si>
    <t>YES</t>
  </si>
  <si>
    <t>NO</t>
  </si>
  <si>
    <t>Mean</t>
  </si>
  <si>
    <t>0.3164</t>
  </si>
  <si>
    <t xml:space="preserve">    def __init__(self):</t>
  </si>
  <si>
    <t>x</t>
  </si>
  <si>
    <t>?? pas compris</t>
  </si>
  <si>
    <t xml:space="preserve">        super(Net, self).__init__()</t>
  </si>
  <si>
    <t>2.53160</t>
  </si>
  <si>
    <t xml:space="preserve">        self.conv1 = nn.Conv2d(1, 6, (1,5)) #nn.Conv2d(nbChannels, outputChannels, kxk Square convolution)</t>
  </si>
  <si>
    <t xml:space="preserve">:P </t>
  </si>
  <si>
    <t xml:space="preserve">        self.pool = nn.MaxPool2d(1, 1)</t>
  </si>
  <si>
    <t xml:space="preserve">        </t>
  </si>
  <si>
    <t xml:space="preserve">        self.conv2 = nn.Conv2d(6, 16, (1,5))</t>
  </si>
  <si>
    <t>3.79747</t>
  </si>
  <si>
    <t xml:space="preserve">        self.n_filters_time=25</t>
  </si>
  <si>
    <t xml:space="preserve">        self.dp = nn.Dropout(0.3)</t>
  </si>
  <si>
    <t xml:space="preserve">        self.n_filters_spat=25</t>
  </si>
  <si>
    <t xml:space="preserve">        self.fc1 = nn.Linear(16* 28* 42, 120)</t>
  </si>
  <si>
    <t xml:space="preserve">        self.n_filters_conv=25</t>
  </si>
  <si>
    <t xml:space="preserve">        self.fc2 = nn.Linear(120, 84)</t>
  </si>
  <si>
    <t xml:space="preserve">        self.fc3 = nn.Linear(84, 2) #2 output channel one for the left direction and one for the rightweb</t>
  </si>
  <si>
    <t xml:space="preserve">        self.n_input_channel=28</t>
  </si>
  <si>
    <t xml:space="preserve">        self.final_conv_length=2 #!!!!!</t>
  </si>
  <si>
    <t xml:space="preserve">    def forward(self, x):</t>
  </si>
  <si>
    <t xml:space="preserve">        self.filter_time_length=int(10/3)</t>
  </si>
  <si>
    <t xml:space="preserve">        print(x.shape)</t>
  </si>
  <si>
    <t xml:space="preserve">        self.conv_stride = 1 #Stride after pooling </t>
  </si>
  <si>
    <t xml:space="preserve">        x = self.pool(F.relu(self.conv1(x)))</t>
  </si>
  <si>
    <t xml:space="preserve">        x = self.dp(x)</t>
  </si>
  <si>
    <t xml:space="preserve">        self.pool_stride = 2#3 #Stride after pooling</t>
  </si>
  <si>
    <t xml:space="preserve">        self.batch_norm_alpha=0.1</t>
  </si>
  <si>
    <t xml:space="preserve">        x = self.pool(F.relu(self.conv2(x)))</t>
  </si>
  <si>
    <t xml:space="preserve">        self.pool_time_length=3</t>
  </si>
  <si>
    <t xml:space="preserve">        self.pool_time_stride=3</t>
  </si>
  <si>
    <t xml:space="preserve">        self.n_filters_2=50</t>
  </si>
  <si>
    <t xml:space="preserve">        x = x.view(-1, 16* 28* 42)</t>
  </si>
  <si>
    <t xml:space="preserve">        self.filter_length_2=int(10/3)</t>
  </si>
  <si>
    <t xml:space="preserve">        x = F.relu(self.fc1(x))</t>
  </si>
  <si>
    <t xml:space="preserve">        self.n_filters_3=100</t>
  </si>
  <si>
    <t xml:space="preserve">        x = F.relu(self.fc2(x))</t>
  </si>
  <si>
    <t xml:space="preserve">        self.filter_length_3=int(10/3)</t>
  </si>
  <si>
    <t xml:space="preserve">        x = self.fc3(x)</t>
  </si>
  <si>
    <t xml:space="preserve">        self.n_filters_4=200</t>
  </si>
  <si>
    <t xml:space="preserve">        self.filter_length_4=int(10/3)</t>
  </si>
  <si>
    <t xml:space="preserve">        return x</t>
  </si>
  <si>
    <t xml:space="preserve">        self.drop_prob=0.3</t>
  </si>
  <si>
    <t xml:space="preserve">        self.batch_norm=True</t>
  </si>
  <si>
    <t>net = Net()</t>
  </si>
  <si>
    <t xml:space="preserve">        self.n_classes=2</t>
  </si>
  <si>
    <t xml:space="preserve">        # Layer 1 - REMINDER nn.Conv2d(nbChannels, outputChannels, kxk Square convolution)</t>
  </si>
  <si>
    <t xml:space="preserve">        self.a = nn.Conv2d(1, self.n_filters_time, (1, self.filter_time_length), stride = 1) #'Time Convolution' </t>
  </si>
  <si>
    <t xml:space="preserve">        self.b = nn.Conv2d(25, self.n_filters_spat, (self.n_input_channel, 1), stride=(self.conv_stride, 1), bias=False) #'Spatial Convolution' </t>
  </si>
  <si>
    <t xml:space="preserve">        self.c = nn.BatchNorm2d(self.n_filters_conv, momentum=self.batch_norm_alpha, affine=True, eps=1e-5)</t>
  </si>
  <si>
    <t xml:space="preserve">        self.d = nn.MaxPool2d(kernel_size=(1, self.pool_time_length), stride=(1, self.pool_stride))</t>
  </si>
  <si>
    <t xml:space="preserve">        # Layer 2</t>
  </si>
  <si>
    <t xml:space="preserve">        self.e = nn.Dropout(p=self.drop_prob)</t>
  </si>
  <si>
    <t xml:space="preserve">        self.f = nn.Conv2d(self.n_filters_conv, self.n_filters_2,(1, self.filter_length_2),stride=(1, self.conv_stride),</t>
  </si>
  <si>
    <t xml:space="preserve">                                   bias=False)</t>
  </si>
  <si>
    <t xml:space="preserve">        self.g = nn.BatchNorm2d(self.n_filters_2,momentum=self.batch_norm_alpha,affine=True,eps=1e-5)</t>
  </si>
  <si>
    <t xml:space="preserve">        self.h = nn.MaxPool2d(kernel_size=(1, self.pool_time_length),stride=(1, self.pool_stride))</t>
  </si>
  <si>
    <t xml:space="preserve">        # Layer 3</t>
  </si>
  <si>
    <t xml:space="preserve">        self.i = nn.Dropout(p=self.drop_prob)</t>
  </si>
  <si>
    <t xml:space="preserve">        self.j = nn.Conv2d(self.n_filters_2, self.n_filters_3, (1, self.filter_length_3), stride=(1, self.conv_stride),</t>
  </si>
  <si>
    <t xml:space="preserve">        self.k = nn.BatchNorm2d(self.n_filters_3,momentum=self.batch_norm_alpha,affine=True,eps=1e-5)</t>
  </si>
  <si>
    <t xml:space="preserve">        self.l = nn.MaxPool2d(kernel_size=(1, self.pool_time_length), stride=(1, self.pool_stride))</t>
  </si>
  <si>
    <t xml:space="preserve">        # Layer 4</t>
  </si>
  <si>
    <t xml:space="preserve">        self.m =nn.Dropout(p=self.drop_prob)</t>
  </si>
  <si>
    <t xml:space="preserve">        self.n =nn.Conv2d(self.n_filters_3, self.n_filters_4,</t>
  </si>
  <si>
    <t>5.0632</t>
  </si>
  <si>
    <t xml:space="preserve">                                   (1, self.filter_length_4),</t>
  </si>
  <si>
    <t xml:space="preserve">                                   stride=(1, self.conv_stride),</t>
  </si>
  <si>
    <t xml:space="preserve">        self.o =nn.BatchNorm2d(self.n_filters_4,momentum=self.batch_norm_alpha,affine=True,eps=1e-5)</t>
  </si>
  <si>
    <t xml:space="preserve">        self.p =nn.MaxPool2d(kernel_size=(1, self.pool_time_length),stride=(1, self.pool_stride-1))</t>
  </si>
  <si>
    <t xml:space="preserve">        #Classifier Layer</t>
  </si>
  <si>
    <t xml:space="preserve">        self.q = nn.Conv2d(self.n_filters_4, self.n_classes, (1, self.final_conv_length), bias=True)</t>
  </si>
  <si>
    <t xml:space="preserve">        self.r =nn.LogSoftmax(dim=-1)</t>
  </si>
  <si>
    <t xml:space="preserve">        self.classifier = nn.Sequential(</t>
  </si>
  <si>
    <t xml:space="preserve">            nn.Linear(100*1*3, 200),</t>
  </si>
  <si>
    <t xml:space="preserve">            nn.ReLU(inplace=True),</t>
  </si>
  <si>
    <t xml:space="preserve">            nn.Linear(200, 2),)</t>
  </si>
  <si>
    <t>0.6329</t>
  </si>
  <si>
    <t>1.89873</t>
  </si>
  <si>
    <t xml:space="preserve">        x = F.relu(self.a(x))</t>
  </si>
  <si>
    <t xml:space="preserve">        x = F.relu(self.b(x))</t>
  </si>
  <si>
    <t xml:space="preserve">        x = self.c(x)</t>
  </si>
  <si>
    <t xml:space="preserve">        x = self.d(x)</t>
  </si>
  <si>
    <t xml:space="preserve">        x = self.e(x)</t>
  </si>
  <si>
    <t xml:space="preserve">        x = F.relu(self.f(x))</t>
  </si>
  <si>
    <t xml:space="preserve">        x = self.g(x)</t>
  </si>
  <si>
    <t xml:space="preserve">        x = self.h(x)</t>
  </si>
  <si>
    <t xml:space="preserve">        print('h', x.shape)</t>
  </si>
  <si>
    <t xml:space="preserve">        x = self.i(x)</t>
  </si>
  <si>
    <t xml:space="preserve">        print('i', x.shape)</t>
  </si>
  <si>
    <t xml:space="preserve">        x = F.relu(self.j(x))</t>
  </si>
  <si>
    <t xml:space="preserve">        print('j', x.shape)</t>
  </si>
  <si>
    <t>1.522</t>
  </si>
  <si>
    <t xml:space="preserve">        x = self.k(x)</t>
  </si>
  <si>
    <t xml:space="preserve">        print('k', x.shape)</t>
  </si>
  <si>
    <t xml:space="preserve">        x = self.l(x)</t>
  </si>
  <si>
    <t xml:space="preserve">        x = self.m(x)</t>
  </si>
  <si>
    <t xml:space="preserve">        #x = F.relu(self.n(x))</t>
  </si>
  <si>
    <t xml:space="preserve">        #print(x.shape)</t>
  </si>
  <si>
    <t xml:space="preserve">        #x = self.o(x)</t>
  </si>
  <si>
    <t xml:space="preserve">        #x = self.p(x)</t>
  </si>
  <si>
    <t xml:space="preserve">        #print('p', x.shape)</t>
  </si>
  <si>
    <t xml:space="preserve">        x = self.r(x)</t>
  </si>
  <si>
    <t xml:space="preserve">        x = x.view(-1, 100*1*3)</t>
  </si>
  <si>
    <t xml:space="preserve">        x = self.classifier(x)</t>
  </si>
  <si>
    <t>std</t>
  </si>
  <si>
    <t>Std</t>
  </si>
  <si>
    <t>Data agmentation</t>
  </si>
  <si>
    <t>KNN FE</t>
  </si>
  <si>
    <t>30.70</t>
  </si>
  <si>
    <t>31.50</t>
  </si>
  <si>
    <t>32.3</t>
  </si>
  <si>
    <t>34.7</t>
  </si>
  <si>
    <t>35.3</t>
  </si>
  <si>
    <t>36.00</t>
  </si>
  <si>
    <t>35.2</t>
  </si>
  <si>
    <t>30.2</t>
  </si>
  <si>
    <t>31.70</t>
  </si>
  <si>
    <t>Activation</t>
  </si>
  <si>
    <t>Preprocessing</t>
  </si>
  <si>
    <t>Denoising</t>
  </si>
  <si>
    <t>Dropout</t>
  </si>
  <si>
    <t>Train Accuracy</t>
  </si>
  <si>
    <t>Std. Dev. Train</t>
  </si>
  <si>
    <t>Std. Dev. Validation</t>
  </si>
  <si>
    <t>Test Accuracy</t>
  </si>
  <si>
    <t>Std. Dev. Test</t>
  </si>
  <si>
    <t>Adam</t>
  </si>
  <si>
    <t>0.1</t>
  </si>
  <si>
    <t>BCE</t>
  </si>
  <si>
    <t>Elu</t>
  </si>
  <si>
    <t>No</t>
  </si>
  <si>
    <t>0.01</t>
  </si>
  <si>
    <t>CE</t>
  </si>
  <si>
    <t>Default</t>
  </si>
  <si>
    <t>no</t>
  </si>
  <si>
    <t>ReLu</t>
  </si>
  <si>
    <t>YEs</t>
  </si>
  <si>
    <t>0.001</t>
  </si>
  <si>
    <t>default</t>
  </si>
  <si>
    <t xml:space="preserve">Mean test error </t>
  </si>
  <si>
    <t>Hidden node</t>
  </si>
  <si>
    <t>Batch size</t>
  </si>
  <si>
    <t>Cross entropy</t>
  </si>
  <si>
    <t>NLL</t>
  </si>
  <si>
    <t>Adamax</t>
  </si>
  <si>
    <t>Needs more Epochs</t>
  </si>
  <si>
    <t>100 HZ is better here</t>
  </si>
  <si>
    <t>76.7</t>
  </si>
  <si>
    <t xml:space="preserve">Rapide c'est cool </t>
  </si>
  <si>
    <t>MSE</t>
  </si>
  <si>
    <t>1.7%</t>
  </si>
  <si>
    <t>71.6%</t>
  </si>
  <si>
    <t>0.96</t>
  </si>
  <si>
    <t>Did not converge</t>
  </si>
  <si>
    <t>Model 2</t>
  </si>
  <si>
    <t>Model 3</t>
  </si>
  <si>
    <t>Model 4</t>
  </si>
  <si>
    <t>Model 5</t>
  </si>
  <si>
    <t>Model 6</t>
  </si>
  <si>
    <t>Training</t>
  </si>
  <si>
    <t>Validation</t>
  </si>
  <si>
    <t>Test</t>
  </si>
  <si>
    <t>Yes</t>
  </si>
  <si>
    <t>L1</t>
  </si>
  <si>
    <t>Mean Accruracy (Test + training)</t>
  </si>
  <si>
    <t xml:space="preserve">Mean Std. Dev </t>
  </si>
  <si>
    <t>§00</t>
  </si>
  <si>
    <t>Train</t>
  </si>
  <si>
    <t>Model 3 -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</si>
</sst>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"/>
    <numFmt numFmtId="165" formatCode="m\.yyyy"/>
    <numFmt numFmtId="166" formatCode="d\.m"/>
  </numFmts>
  <fonts count="5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  <font>
      <sz val="12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8" tint="0.79998168889431442"/>
        <bgColor rgb="FFE6B8A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E6B8A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164" fontId="1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9" fontId="0" fillId="0" borderId="0" xfId="0" applyNumberFormat="1" applyFont="1"/>
    <xf numFmtId="165" fontId="1" fillId="0" borderId="0" xfId="0" applyNumberFormat="1" applyFont="1" applyAlignment="1"/>
    <xf numFmtId="0" fontId="1" fillId="3" borderId="0" xfId="0" applyFont="1" applyFill="1" applyAlignment="1"/>
    <xf numFmtId="0" fontId="1" fillId="3" borderId="0" xfId="0" applyFont="1" applyFill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1" fillId="5" borderId="0" xfId="0" applyFont="1" applyFill="1"/>
    <xf numFmtId="0" fontId="3" fillId="3" borderId="0" xfId="0" applyFont="1" applyFill="1" applyAlignment="1"/>
    <xf numFmtId="0" fontId="4" fillId="5" borderId="0" xfId="0" applyFont="1" applyFill="1"/>
    <xf numFmtId="16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9" fontId="1" fillId="8" borderId="0" xfId="0" applyNumberFormat="1" applyFont="1" applyFill="1" applyAlignment="1">
      <alignment horizontal="center"/>
    </xf>
    <xf numFmtId="9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1" applyNumberFormat="1" applyFont="1" applyFill="1" applyAlignment="1">
      <alignment horizontal="center"/>
    </xf>
    <xf numFmtId="0" fontId="0" fillId="0" borderId="0" xfId="1" applyNumberFormat="1" applyFont="1" applyAlignment="1"/>
    <xf numFmtId="0" fontId="1" fillId="7" borderId="0" xfId="0" applyNumberFormat="1" applyFont="1" applyFill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1" fillId="10" borderId="0" xfId="1" applyNumberFormat="1" applyFont="1" applyFill="1" applyAlignment="1">
      <alignment horizontal="center"/>
    </xf>
    <xf numFmtId="0" fontId="1" fillId="11" borderId="0" xfId="1" applyNumberFormat="1" applyFont="1" applyFill="1" applyAlignment="1">
      <alignment horizontal="center"/>
    </xf>
    <xf numFmtId="10" fontId="1" fillId="9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12" borderId="0" xfId="1" applyNumberFormat="1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1" fillId="18" borderId="0" xfId="1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/>
    <xf numFmtId="0" fontId="1" fillId="22" borderId="0" xfId="0" applyFont="1" applyFill="1" applyAlignment="1">
      <alignment horizontal="center"/>
    </xf>
    <xf numFmtId="0" fontId="1" fillId="2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5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Mean test error  in function of the number Hidden node :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SLP!$P$2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SLP!$Q$3:$Q$8</c:f>
              <c:numCache>
                <c:formatCode>General</c:formatCode>
                <c:ptCount val="6"/>
                <c:pt idx="0">
                  <c:v>280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2100</c:v>
                </c:pt>
              </c:numCache>
            </c:numRef>
          </c:cat>
          <c:val>
            <c:numRef>
              <c:f>SLP!$P$3:$P$8</c:f>
              <c:numCache>
                <c:formatCode>General</c:formatCode>
                <c:ptCount val="6"/>
                <c:pt idx="0">
                  <c:v>34.666666666666664</c:v>
                </c:pt>
                <c:pt idx="1">
                  <c:v>33.93333333333333</c:v>
                </c:pt>
                <c:pt idx="2">
                  <c:v>37.133333333333333</c:v>
                </c:pt>
                <c:pt idx="3">
                  <c:v>34.93333333333333</c:v>
                </c:pt>
                <c:pt idx="4">
                  <c:v>36.6</c:v>
                </c:pt>
                <c:pt idx="5">
                  <c:v>35.200000000000003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C65-5842-BFA7-50CFBD56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063629"/>
        <c:axId val="1823251695"/>
      </c:lineChart>
      <c:catAx>
        <c:axId val="1173063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hidden nodes in the hidden layer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823251695"/>
        <c:crosses val="autoZero"/>
        <c:auto val="1"/>
        <c:lblAlgn val="ctr"/>
        <c:lblOffset val="100"/>
        <c:noMultiLvlLbl val="1"/>
      </c:catAx>
      <c:valAx>
        <c:axId val="1823251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Mean 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17306362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Mean of the test error in function of the Batch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SLP!$P$155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SLP!$Q$156:$Q$159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</c:numCache>
            </c:numRef>
          </c:cat>
          <c:val>
            <c:numRef>
              <c:f>SLP!$P$156:$P$159</c:f>
              <c:numCache>
                <c:formatCode>General</c:formatCode>
                <c:ptCount val="4"/>
                <c:pt idx="0">
                  <c:v>34.333333333333336</c:v>
                </c:pt>
                <c:pt idx="1">
                  <c:v>34.666666666666664</c:v>
                </c:pt>
                <c:pt idx="2">
                  <c:v>32.333333333333336</c:v>
                </c:pt>
                <c:pt idx="3">
                  <c:v>33.666666666666664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0-7D4F-B5C9-F624DE73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18008"/>
        <c:axId val="1777032448"/>
      </c:lineChart>
      <c:catAx>
        <c:axId val="43301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Batch_Size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77032448"/>
        <c:crosses val="autoZero"/>
        <c:auto val="1"/>
        <c:lblAlgn val="ctr"/>
        <c:lblOffset val="100"/>
        <c:noMultiLvlLbl val="1"/>
      </c:catAx>
      <c:valAx>
        <c:axId val="1777032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330180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Mean test error  in function of the number Hidden node :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[1]SLP!$P$2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[1]SLP!$Q$3:$Q$8</c:f>
              <c:numCache>
                <c:formatCode>General</c:formatCode>
                <c:ptCount val="6"/>
                <c:pt idx="0">
                  <c:v>280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2100</c:v>
                </c:pt>
              </c:numCache>
            </c:numRef>
          </c:cat>
          <c:val>
            <c:numRef>
              <c:f>[1]SLP!$P$3:$P$8</c:f>
              <c:numCache>
                <c:formatCode>General</c:formatCode>
                <c:ptCount val="6"/>
                <c:pt idx="0">
                  <c:v>34.666666669999998</c:v>
                </c:pt>
                <c:pt idx="1">
                  <c:v>33.933333330000004</c:v>
                </c:pt>
                <c:pt idx="2">
                  <c:v>37.133333329999999</c:v>
                </c:pt>
                <c:pt idx="3">
                  <c:v>34.933333330000004</c:v>
                </c:pt>
                <c:pt idx="4">
                  <c:v>36.6</c:v>
                </c:pt>
                <c:pt idx="5">
                  <c:v>35.200000000000003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CCD-0749-AD48-B2BC7529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9065"/>
        <c:axId val="1752068696"/>
      </c:lineChart>
      <c:catAx>
        <c:axId val="53779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hidden nodes in the hidden layer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52068696"/>
        <c:crosses val="autoZero"/>
        <c:auto val="1"/>
        <c:lblAlgn val="ctr"/>
        <c:lblOffset val="100"/>
        <c:noMultiLvlLbl val="1"/>
      </c:catAx>
      <c:valAx>
        <c:axId val="1752068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Mean 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377906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t>Mean of the test error in function of the Batch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[1]SLP!$P$155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[1]SLP!$Q$156:$Q$159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</c:numCache>
            </c:numRef>
          </c:cat>
          <c:val>
            <c:numRef>
              <c:f>[1]SLP!$P$156:$P$159</c:f>
              <c:numCache>
                <c:formatCode>General</c:formatCode>
                <c:ptCount val="4"/>
                <c:pt idx="0">
                  <c:v>34.333333330000002</c:v>
                </c:pt>
                <c:pt idx="1">
                  <c:v>34.666666669999998</c:v>
                </c:pt>
                <c:pt idx="2">
                  <c:v>32.333333330000002</c:v>
                </c:pt>
                <c:pt idx="3">
                  <c:v>33.666666669999998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E-1446-9A8E-5E5DE4A1A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868794"/>
        <c:axId val="284461456"/>
      </c:lineChart>
      <c:catAx>
        <c:axId val="1605868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Batch_Size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84461456"/>
        <c:crosses val="autoZero"/>
        <c:auto val="1"/>
        <c:lblAlgn val="ctr"/>
        <c:lblOffset val="100"/>
        <c:noMultiLvlLbl val="1"/>
      </c:catAx>
      <c:valAx>
        <c:axId val="284461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0586879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Train Accuracy</c:v>
          </c:tx>
          <c:spPr>
            <a:solidFill>
              <a:schemeClr val="tx1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3 - Sequential - Best'!$C$50:$C$61</c:f>
                <c:numCache>
                  <c:formatCode>General</c:formatCode>
                  <c:ptCount val="12"/>
                  <c:pt idx="0">
                    <c:v>2.37</c:v>
                  </c:pt>
                  <c:pt idx="1">
                    <c:v>1.67</c:v>
                  </c:pt>
                  <c:pt idx="2">
                    <c:v>1.48</c:v>
                  </c:pt>
                  <c:pt idx="3">
                    <c:v>1.56</c:v>
                  </c:pt>
                  <c:pt idx="4">
                    <c:v>2.3199999999999998</c:v>
                  </c:pt>
                  <c:pt idx="5">
                    <c:v>0.55000000000000004</c:v>
                  </c:pt>
                  <c:pt idx="6">
                    <c:v>0.68500000000000005</c:v>
                  </c:pt>
                  <c:pt idx="7">
                    <c:v>0.87</c:v>
                  </c:pt>
                  <c:pt idx="8">
                    <c:v>1.6</c:v>
                  </c:pt>
                  <c:pt idx="9">
                    <c:v>2</c:v>
                  </c:pt>
                  <c:pt idx="10">
                    <c:v>0.83</c:v>
                  </c:pt>
                </c:numCache>
              </c:numRef>
            </c:plus>
            <c:minus>
              <c:numRef>
                <c:f>'Model 3 - Sequential - Best'!$C$50:$C$60</c:f>
                <c:numCache>
                  <c:formatCode>General</c:formatCode>
                  <c:ptCount val="11"/>
                  <c:pt idx="0">
                    <c:v>2.37</c:v>
                  </c:pt>
                  <c:pt idx="1">
                    <c:v>1.67</c:v>
                  </c:pt>
                  <c:pt idx="2">
                    <c:v>1.48</c:v>
                  </c:pt>
                  <c:pt idx="3">
                    <c:v>1.56</c:v>
                  </c:pt>
                  <c:pt idx="4">
                    <c:v>2.3199999999999998</c:v>
                  </c:pt>
                  <c:pt idx="5">
                    <c:v>0.55000000000000004</c:v>
                  </c:pt>
                  <c:pt idx="6">
                    <c:v>0.68500000000000005</c:v>
                  </c:pt>
                  <c:pt idx="7">
                    <c:v>0.87</c:v>
                  </c:pt>
                  <c:pt idx="8">
                    <c:v>1.6</c:v>
                  </c:pt>
                  <c:pt idx="9">
                    <c:v>2</c:v>
                  </c:pt>
                  <c:pt idx="10">
                    <c:v>0.83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3 - Sequential - Best'!$A$50:$A$60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3 - Sequential - Best'!$B$50:$B$60</c:f>
              <c:numCache>
                <c:formatCode>General</c:formatCode>
                <c:ptCount val="11"/>
                <c:pt idx="0">
                  <c:v>95.4</c:v>
                </c:pt>
                <c:pt idx="1">
                  <c:v>96.2</c:v>
                </c:pt>
                <c:pt idx="2">
                  <c:v>97.5</c:v>
                </c:pt>
                <c:pt idx="3">
                  <c:v>98</c:v>
                </c:pt>
                <c:pt idx="4">
                  <c:v>97.5</c:v>
                </c:pt>
                <c:pt idx="5">
                  <c:v>98.3</c:v>
                </c:pt>
                <c:pt idx="6">
                  <c:v>97.7</c:v>
                </c:pt>
                <c:pt idx="7">
                  <c:v>97.7</c:v>
                </c:pt>
                <c:pt idx="8">
                  <c:v>97.7</c:v>
                </c:pt>
                <c:pt idx="9">
                  <c:v>97.9</c:v>
                </c:pt>
                <c:pt idx="10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4-4E4F-8167-167AEB88D52D}"/>
            </c:ext>
          </c:extLst>
        </c:ser>
        <c:ser>
          <c:idx val="3"/>
          <c:order val="1"/>
          <c:tx>
            <c:v>Validation Accuracy</c:v>
          </c:tx>
          <c:spPr>
            <a:solidFill>
              <a:schemeClr val="accent4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3 - Sequential - Best'!$E$50:$E$60</c:f>
                <c:numCache>
                  <c:formatCode>General</c:formatCode>
                  <c:ptCount val="11"/>
                  <c:pt idx="0">
                    <c:v>5.26</c:v>
                  </c:pt>
                  <c:pt idx="1">
                    <c:v>4.8499999999999996</c:v>
                  </c:pt>
                  <c:pt idx="2">
                    <c:v>3.875</c:v>
                  </c:pt>
                  <c:pt idx="3">
                    <c:v>4.12</c:v>
                  </c:pt>
                  <c:pt idx="4">
                    <c:v>4.2</c:v>
                  </c:pt>
                  <c:pt idx="5">
                    <c:v>4.54</c:v>
                  </c:pt>
                  <c:pt idx="6">
                    <c:v>4.0540000000000003</c:v>
                  </c:pt>
                  <c:pt idx="7">
                    <c:v>4.46</c:v>
                  </c:pt>
                  <c:pt idx="8">
                    <c:v>3.34</c:v>
                  </c:pt>
                  <c:pt idx="9">
                    <c:v>3.4</c:v>
                  </c:pt>
                  <c:pt idx="10">
                    <c:v>3.27</c:v>
                  </c:pt>
                </c:numCache>
              </c:numRef>
            </c:plus>
            <c:minus>
              <c:numRef>
                <c:f>'Model 3 - Sequential - Best'!$E$50:$E$60</c:f>
                <c:numCache>
                  <c:formatCode>General</c:formatCode>
                  <c:ptCount val="11"/>
                  <c:pt idx="0">
                    <c:v>5.26</c:v>
                  </c:pt>
                  <c:pt idx="1">
                    <c:v>4.8499999999999996</c:v>
                  </c:pt>
                  <c:pt idx="2">
                    <c:v>3.875</c:v>
                  </c:pt>
                  <c:pt idx="3">
                    <c:v>4.12</c:v>
                  </c:pt>
                  <c:pt idx="4">
                    <c:v>4.2</c:v>
                  </c:pt>
                  <c:pt idx="5">
                    <c:v>4.54</c:v>
                  </c:pt>
                  <c:pt idx="6">
                    <c:v>4.0540000000000003</c:v>
                  </c:pt>
                  <c:pt idx="7">
                    <c:v>4.46</c:v>
                  </c:pt>
                  <c:pt idx="8">
                    <c:v>3.34</c:v>
                  </c:pt>
                  <c:pt idx="9">
                    <c:v>3.4</c:v>
                  </c:pt>
                  <c:pt idx="10">
                    <c:v>3.27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3 - Sequential - Best'!$A$50:$A$60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3 - Sequential - Best'!$D$50:$D$60</c:f>
              <c:numCache>
                <c:formatCode>General</c:formatCode>
                <c:ptCount val="11"/>
                <c:pt idx="0">
                  <c:v>78.3</c:v>
                </c:pt>
                <c:pt idx="1">
                  <c:v>82.4</c:v>
                </c:pt>
                <c:pt idx="2">
                  <c:v>82.8</c:v>
                </c:pt>
                <c:pt idx="3">
                  <c:v>84.1</c:v>
                </c:pt>
                <c:pt idx="4">
                  <c:v>82.1</c:v>
                </c:pt>
                <c:pt idx="5">
                  <c:v>81.7</c:v>
                </c:pt>
                <c:pt idx="6">
                  <c:v>77.400000000000006</c:v>
                </c:pt>
                <c:pt idx="7">
                  <c:v>79.400000000000006</c:v>
                </c:pt>
                <c:pt idx="8">
                  <c:v>81.2</c:v>
                </c:pt>
                <c:pt idx="9">
                  <c:v>79</c:v>
                </c:pt>
                <c:pt idx="10">
                  <c:v>77.099999999999994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4-4E4F-8167-167AEB88D52D}"/>
            </c:ext>
          </c:extLst>
        </c:ser>
        <c:ser>
          <c:idx val="5"/>
          <c:order val="2"/>
          <c:tx>
            <c:v>Test Accuracy</c:v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3 - Sequential - Best'!$G$50:$G$60</c:f>
                <c:numCache>
                  <c:formatCode>General</c:formatCode>
                  <c:ptCount val="11"/>
                  <c:pt idx="0">
                    <c:v>3.39</c:v>
                  </c:pt>
                  <c:pt idx="1">
                    <c:v>2.76</c:v>
                  </c:pt>
                  <c:pt idx="2">
                    <c:v>2.33</c:v>
                  </c:pt>
                  <c:pt idx="3">
                    <c:v>2.08</c:v>
                  </c:pt>
                  <c:pt idx="4">
                    <c:v>2.29</c:v>
                  </c:pt>
                  <c:pt idx="5">
                    <c:v>3.37</c:v>
                  </c:pt>
                  <c:pt idx="6">
                    <c:v>2.1</c:v>
                  </c:pt>
                  <c:pt idx="7">
                    <c:v>2.34</c:v>
                  </c:pt>
                  <c:pt idx="8">
                    <c:v>1.77</c:v>
                  </c:pt>
                  <c:pt idx="9">
                    <c:v>2.31</c:v>
                  </c:pt>
                  <c:pt idx="10">
                    <c:v>2.36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3 - Sequential - Best'!$A$50:$A$60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3 - Sequential - Best'!$F$50:$F$60</c:f>
              <c:numCache>
                <c:formatCode>General</c:formatCode>
                <c:ptCount val="11"/>
                <c:pt idx="0">
                  <c:v>75</c:v>
                </c:pt>
                <c:pt idx="1">
                  <c:v>78.3</c:v>
                </c:pt>
                <c:pt idx="2">
                  <c:v>78.099999999999994</c:v>
                </c:pt>
                <c:pt idx="3">
                  <c:v>77.900000000000006</c:v>
                </c:pt>
                <c:pt idx="4">
                  <c:v>77</c:v>
                </c:pt>
                <c:pt idx="5">
                  <c:v>77</c:v>
                </c:pt>
                <c:pt idx="6">
                  <c:v>79.3</c:v>
                </c:pt>
                <c:pt idx="7">
                  <c:v>78.599999999999994</c:v>
                </c:pt>
                <c:pt idx="8">
                  <c:v>77.7</c:v>
                </c:pt>
                <c:pt idx="9">
                  <c:v>77.900000000000006</c:v>
                </c:pt>
                <c:pt idx="10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14-4E4F-8167-167AEB88D5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66856672"/>
        <c:axId val="1866590272"/>
      </c:barChart>
      <c:catAx>
        <c:axId val="186685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 Size in number of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90272"/>
        <c:crosses val="autoZero"/>
        <c:auto val="1"/>
        <c:lblAlgn val="ctr"/>
        <c:lblOffset val="100"/>
        <c:noMultiLvlLbl val="0"/>
      </c:catAx>
      <c:valAx>
        <c:axId val="1866590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56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104775</xdr:colOff>
      <xdr:row>0</xdr:row>
      <xdr:rowOff>171450</xdr:rowOff>
    </xdr:from>
    <xdr:ext cx="5715000" cy="35337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133350</xdr:colOff>
      <xdr:row>161</xdr:row>
      <xdr:rowOff>47625</xdr:rowOff>
    </xdr:from>
    <xdr:ext cx="5715000" cy="3533775"/>
    <xdr:graphicFrame macro="">
      <xdr:nvGraphicFramePr>
        <xdr:cNvPr id="3" name="Chart 2" title="Graphiqu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104775</xdr:colOff>
      <xdr:row>0</xdr:row>
      <xdr:rowOff>171450</xdr:rowOff>
    </xdr:from>
    <xdr:ext cx="5715000" cy="3533775"/>
    <xdr:graphicFrame macro="">
      <xdr:nvGraphicFramePr>
        <xdr:cNvPr id="4" name="Chart 3" title="Graphique">
          <a:extLst>
            <a:ext uri="{FF2B5EF4-FFF2-40B4-BE49-F238E27FC236}">
              <a16:creationId xmlns:a16="http://schemas.microsoft.com/office/drawing/2014/main" id="{B0820ECE-F360-1B42-9748-BC253C446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133350</xdr:colOff>
      <xdr:row>161</xdr:row>
      <xdr:rowOff>47625</xdr:rowOff>
    </xdr:from>
    <xdr:ext cx="5715000" cy="3533775"/>
    <xdr:graphicFrame macro="">
      <xdr:nvGraphicFramePr>
        <xdr:cNvPr id="5" name="Chart 4" title="Graphique">
          <a:extLst>
            <a:ext uri="{FF2B5EF4-FFF2-40B4-BE49-F238E27FC236}">
              <a16:creationId xmlns:a16="http://schemas.microsoft.com/office/drawing/2014/main" id="{F79B5EF2-9398-5644-8C28-4BC6F8815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61</xdr:row>
      <xdr:rowOff>76200</xdr:rowOff>
    </xdr:from>
    <xdr:to>
      <xdr:col>10</xdr:col>
      <xdr:colOff>88900</xdr:colOff>
      <xdr:row>84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916900-D5EE-4F4B-BA89-65A840689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cleres/Downloads/Results%20-%20Deep%20Learni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ive Net - 100Hz"/>
      <sheetName val="Paper Network-100Hz"/>
      <sheetName val="Linear network"/>
      <sheetName val="SLP"/>
      <sheetName val="Model 1"/>
      <sheetName val="Model 2"/>
      <sheetName val="Model 3"/>
      <sheetName val="Model 4 - Antoine"/>
      <sheetName val="Model 5 - Complex Antoine"/>
      <sheetName val="Model 6 - More Complex Antoine"/>
      <sheetName val="Model 7"/>
      <sheetName val="Model 9 - Antoine Sequential "/>
    </sheetNames>
    <sheetDataSet>
      <sheetData sheetId="0"/>
      <sheetData sheetId="1"/>
      <sheetData sheetId="2"/>
      <sheetData sheetId="3">
        <row r="2">
          <cell r="P2">
            <v>34.666666669999998</v>
          </cell>
        </row>
        <row r="3">
          <cell r="P3">
            <v>34.666666669999998</v>
          </cell>
          <cell r="Q3">
            <v>280</v>
          </cell>
        </row>
        <row r="4">
          <cell r="P4">
            <v>33.933333330000004</v>
          </cell>
          <cell r="Q4">
            <v>350</v>
          </cell>
        </row>
        <row r="5">
          <cell r="P5">
            <v>37.133333329999999</v>
          </cell>
          <cell r="Q5">
            <v>700</v>
          </cell>
        </row>
        <row r="6">
          <cell r="P6">
            <v>34.933333330000004</v>
          </cell>
          <cell r="Q6">
            <v>1050</v>
          </cell>
        </row>
        <row r="7">
          <cell r="P7">
            <v>36.6</v>
          </cell>
          <cell r="Q7">
            <v>1400</v>
          </cell>
        </row>
        <row r="8">
          <cell r="P8">
            <v>35.200000000000003</v>
          </cell>
          <cell r="Q8">
            <v>2100</v>
          </cell>
        </row>
        <row r="155">
          <cell r="P155">
            <v>34.666666669999998</v>
          </cell>
        </row>
        <row r="156">
          <cell r="P156">
            <v>34.333333330000002</v>
          </cell>
          <cell r="Q156">
            <v>15</v>
          </cell>
        </row>
        <row r="157">
          <cell r="P157">
            <v>34.666666669999998</v>
          </cell>
          <cell r="Q157">
            <v>20</v>
          </cell>
        </row>
        <row r="158">
          <cell r="P158">
            <v>32.333333330000002</v>
          </cell>
          <cell r="Q158">
            <v>25</v>
          </cell>
        </row>
        <row r="159">
          <cell r="P159">
            <v>33.666666669999998</v>
          </cell>
          <cell r="Q159">
            <v>30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86.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2</v>
      </c>
      <c r="C1" s="4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57" t="s">
        <v>24</v>
      </c>
      <c r="E2" s="58"/>
      <c r="F2" s="57" t="s">
        <v>26</v>
      </c>
      <c r="G2" s="58"/>
      <c r="H2" s="57" t="s">
        <v>27</v>
      </c>
      <c r="I2" s="58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0.56000000000000005</v>
      </c>
    </row>
    <row r="5" spans="1:10" ht="15.75" customHeight="1">
      <c r="A5" s="6" t="s">
        <v>38</v>
      </c>
      <c r="C5" s="4">
        <v>30</v>
      </c>
      <c r="D5" s="4"/>
      <c r="E5" s="4" t="s">
        <v>36</v>
      </c>
      <c r="F5" s="4" t="s">
        <v>36</v>
      </c>
      <c r="G5" s="4"/>
      <c r="H5" s="4" t="s">
        <v>36</v>
      </c>
      <c r="I5" s="4"/>
      <c r="J5" s="8">
        <v>0.51</v>
      </c>
    </row>
    <row r="6" spans="1:10" ht="15.75" customHeight="1">
      <c r="A6" s="6" t="s">
        <v>40</v>
      </c>
      <c r="C6" s="4">
        <v>30</v>
      </c>
      <c r="D6" s="4" t="s">
        <v>36</v>
      </c>
      <c r="E6" s="4"/>
      <c r="F6" s="4"/>
      <c r="G6" s="4" t="s">
        <v>36</v>
      </c>
      <c r="H6" s="4"/>
      <c r="I6" s="4" t="s">
        <v>36</v>
      </c>
      <c r="J6" s="8">
        <v>0.51</v>
      </c>
    </row>
    <row r="7" spans="1:10" ht="15.75" customHeight="1">
      <c r="A7" s="6" t="s">
        <v>42</v>
      </c>
      <c r="C7" s="4">
        <v>300</v>
      </c>
      <c r="D7" s="4" t="s">
        <v>36</v>
      </c>
      <c r="E7" s="4"/>
      <c r="F7" s="4" t="s">
        <v>36</v>
      </c>
      <c r="G7" s="4"/>
      <c r="H7" s="4" t="s">
        <v>36</v>
      </c>
      <c r="I7" s="4"/>
      <c r="J7" s="8">
        <v>0.51</v>
      </c>
    </row>
    <row r="8" spans="1:10" ht="15.75" customHeight="1">
      <c r="A8" s="6" t="s">
        <v>44</v>
      </c>
      <c r="C8" s="4">
        <v>300</v>
      </c>
      <c r="D8" s="4"/>
      <c r="E8" s="4" t="s">
        <v>36</v>
      </c>
      <c r="F8" s="4" t="s">
        <v>36</v>
      </c>
      <c r="G8" s="4"/>
      <c r="H8" s="4" t="s">
        <v>36</v>
      </c>
      <c r="I8" s="4"/>
      <c r="J8" s="8">
        <v>0.53</v>
      </c>
    </row>
    <row r="9" spans="1:10" ht="15.75" customHeight="1">
      <c r="A9" s="6" t="s">
        <v>47</v>
      </c>
      <c r="C9" s="4">
        <v>300</v>
      </c>
      <c r="D9" s="4"/>
      <c r="E9" s="4" t="s">
        <v>36</v>
      </c>
      <c r="F9" s="4" t="s">
        <v>36</v>
      </c>
      <c r="G9" s="4"/>
      <c r="H9" s="4"/>
      <c r="I9" s="4" t="s">
        <v>36</v>
      </c>
      <c r="J9" s="8">
        <v>0.5</v>
      </c>
    </row>
    <row r="10" spans="1:10" ht="15.75" customHeight="1">
      <c r="A10" s="6" t="s">
        <v>49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51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52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/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55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57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59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60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57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63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60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57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67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69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71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73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76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79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/>
      <c r="C29" s="4"/>
      <c r="D29" s="4"/>
      <c r="E29" s="4"/>
      <c r="F29" s="4"/>
      <c r="G29" s="4"/>
      <c r="H29" s="4"/>
      <c r="I29" s="4"/>
    </row>
    <row r="30" spans="1:9" ht="15.75" customHeight="1">
      <c r="C30" s="4"/>
      <c r="D30" s="4"/>
      <c r="E30" s="4"/>
      <c r="F30" s="4"/>
      <c r="G30" s="4"/>
      <c r="H30" s="4"/>
      <c r="I30" s="4"/>
    </row>
    <row r="31" spans="1:9" ht="15.75" customHeight="1">
      <c r="C31" s="4"/>
      <c r="D31" s="4"/>
      <c r="E31" s="4"/>
      <c r="F31" s="4"/>
      <c r="G31" s="4"/>
      <c r="H31" s="4"/>
      <c r="I31" s="4"/>
    </row>
    <row r="32" spans="1:9" ht="15.75" customHeight="1">
      <c r="C32" s="4"/>
      <c r="D32" s="4"/>
      <c r="E32" s="4"/>
      <c r="F32" s="4"/>
      <c r="G32" s="4"/>
      <c r="H32" s="4"/>
      <c r="I32" s="4"/>
    </row>
    <row r="33" spans="3:9" ht="15.75" customHeight="1">
      <c r="C33" s="4"/>
      <c r="D33" s="4"/>
      <c r="E33" s="4"/>
      <c r="F33" s="4"/>
      <c r="G33" s="4"/>
      <c r="H33" s="4"/>
      <c r="I33" s="4"/>
    </row>
    <row r="34" spans="3:9" ht="15.75" customHeight="1">
      <c r="C34" s="4"/>
      <c r="D34" s="4"/>
      <c r="E34" s="4"/>
      <c r="F34" s="4"/>
      <c r="G34" s="4"/>
      <c r="H34" s="4"/>
      <c r="I34" s="4"/>
    </row>
    <row r="35" spans="3:9" ht="15.75" customHeight="1">
      <c r="C35" s="4"/>
      <c r="D35" s="4"/>
      <c r="E35" s="4"/>
      <c r="F35" s="4"/>
      <c r="G35" s="4"/>
      <c r="H35" s="4"/>
      <c r="I35" s="4"/>
    </row>
    <row r="36" spans="3:9" ht="15.75" customHeight="1">
      <c r="C36" s="4"/>
      <c r="D36" s="4"/>
      <c r="E36" s="4"/>
      <c r="F36" s="4"/>
      <c r="G36" s="4"/>
      <c r="H36" s="4"/>
      <c r="I36" s="4"/>
    </row>
    <row r="37" spans="3:9" ht="15.75" customHeight="1">
      <c r="C37" s="4"/>
      <c r="D37" s="4"/>
      <c r="E37" s="4"/>
      <c r="F37" s="4"/>
      <c r="G37" s="4"/>
      <c r="H37" s="4"/>
      <c r="I37" s="4"/>
    </row>
    <row r="38" spans="3:9" ht="15.75" customHeight="1">
      <c r="C38" s="4"/>
      <c r="D38" s="4"/>
      <c r="E38" s="4"/>
      <c r="F38" s="4"/>
      <c r="G38" s="4"/>
      <c r="H38" s="4"/>
      <c r="I38" s="4"/>
    </row>
    <row r="39" spans="3:9" ht="15.75" customHeight="1">
      <c r="C39" s="4"/>
      <c r="D39" s="4"/>
      <c r="E39" s="4"/>
      <c r="F39" s="4"/>
      <c r="G39" s="4"/>
      <c r="H39" s="4"/>
      <c r="I39" s="4"/>
    </row>
    <row r="40" spans="3:9" ht="15.75" customHeight="1">
      <c r="C40" s="4"/>
      <c r="D40" s="4"/>
      <c r="E40" s="4"/>
      <c r="F40" s="4"/>
      <c r="G40" s="4"/>
      <c r="H40" s="4"/>
      <c r="I40" s="4"/>
    </row>
    <row r="41" spans="3:9" ht="15.75" customHeight="1">
      <c r="C41" s="4"/>
      <c r="D41" s="4"/>
      <c r="E41" s="4"/>
      <c r="F41" s="4"/>
      <c r="G41" s="4"/>
      <c r="H41" s="4"/>
      <c r="I41" s="4"/>
    </row>
    <row r="42" spans="3:9" ht="15.75" customHeight="1">
      <c r="C42" s="4"/>
      <c r="D42" s="4"/>
      <c r="E42" s="4"/>
      <c r="F42" s="4"/>
      <c r="G42" s="4"/>
      <c r="H42" s="4"/>
      <c r="I42" s="4"/>
    </row>
    <row r="43" spans="3:9" ht="15.75" customHeight="1">
      <c r="C43" s="4"/>
      <c r="D43" s="4"/>
      <c r="E43" s="4"/>
      <c r="F43" s="4"/>
      <c r="G43" s="4"/>
      <c r="H43" s="4"/>
      <c r="I43" s="4"/>
    </row>
    <row r="44" spans="3:9" ht="15.75" customHeight="1">
      <c r="C44" s="4"/>
      <c r="D44" s="4"/>
      <c r="E44" s="4"/>
      <c r="F44" s="4"/>
      <c r="G44" s="4"/>
      <c r="H44" s="4"/>
      <c r="I44" s="4"/>
    </row>
    <row r="45" spans="3:9" ht="15.75" customHeight="1">
      <c r="C45" s="4"/>
      <c r="D45" s="4"/>
      <c r="E45" s="4"/>
      <c r="F45" s="4"/>
      <c r="G45" s="4"/>
      <c r="H45" s="4"/>
      <c r="I45" s="4"/>
    </row>
    <row r="46" spans="3:9" ht="15.75" customHeight="1">
      <c r="C46" s="4"/>
      <c r="D46" s="4"/>
      <c r="E46" s="4"/>
      <c r="F46" s="4"/>
      <c r="G46" s="4"/>
      <c r="H46" s="4"/>
      <c r="I46" s="4"/>
    </row>
    <row r="47" spans="3:9" ht="15.75" customHeight="1">
      <c r="C47" s="4"/>
      <c r="D47" s="4"/>
      <c r="E47" s="4"/>
      <c r="F47" s="4"/>
      <c r="G47" s="4"/>
      <c r="H47" s="4"/>
      <c r="I47" s="4"/>
    </row>
    <row r="48" spans="3:9" ht="15.75" customHeight="1">
      <c r="C48" s="4"/>
      <c r="D48" s="4"/>
      <c r="E48" s="4"/>
      <c r="F48" s="4"/>
      <c r="G48" s="4"/>
      <c r="H48" s="4"/>
      <c r="I48" s="4"/>
    </row>
    <row r="49" spans="3:9" ht="15.75" customHeight="1">
      <c r="C49" s="4"/>
      <c r="D49" s="4"/>
      <c r="E49" s="4"/>
      <c r="F49" s="4"/>
      <c r="G49" s="4"/>
      <c r="H49" s="4"/>
      <c r="I49" s="4"/>
    </row>
    <row r="50" spans="3:9" ht="15.75" customHeight="1">
      <c r="C50" s="4"/>
      <c r="D50" s="4"/>
      <c r="E50" s="4"/>
      <c r="F50" s="4"/>
      <c r="G50" s="4"/>
      <c r="H50" s="4"/>
      <c r="I50" s="4"/>
    </row>
    <row r="51" spans="3:9" ht="15.75" customHeight="1">
      <c r="C51" s="4"/>
      <c r="D51" s="4"/>
      <c r="E51" s="4"/>
      <c r="F51" s="4"/>
      <c r="G51" s="4"/>
      <c r="H51" s="4"/>
      <c r="I51" s="4"/>
    </row>
    <row r="52" spans="3:9" ht="15.75" customHeight="1">
      <c r="C52" s="4"/>
      <c r="D52" s="4"/>
      <c r="E52" s="4"/>
      <c r="F52" s="4"/>
      <c r="G52" s="4"/>
      <c r="H52" s="4"/>
      <c r="I52" s="4"/>
    </row>
    <row r="53" spans="3:9" ht="15.75" customHeight="1">
      <c r="C53" s="4"/>
      <c r="D53" s="4"/>
      <c r="E53" s="4"/>
      <c r="F53" s="4"/>
      <c r="G53" s="4"/>
      <c r="H53" s="4"/>
      <c r="I53" s="4"/>
    </row>
    <row r="54" spans="3:9" ht="15.75" customHeight="1">
      <c r="C54" s="4"/>
      <c r="D54" s="4"/>
      <c r="E54" s="4"/>
      <c r="F54" s="4"/>
      <c r="G54" s="4"/>
      <c r="H54" s="4"/>
      <c r="I54" s="4"/>
    </row>
    <row r="55" spans="3:9" ht="15.75" customHeight="1">
      <c r="C55" s="4"/>
      <c r="D55" s="4"/>
      <c r="E55" s="4"/>
      <c r="F55" s="4"/>
      <c r="G55" s="4"/>
      <c r="H55" s="4"/>
      <c r="I55" s="4"/>
    </row>
    <row r="56" spans="3:9" ht="15.75" customHeight="1">
      <c r="C56" s="4"/>
      <c r="D56" s="4"/>
      <c r="E56" s="4"/>
      <c r="F56" s="4"/>
      <c r="G56" s="4"/>
      <c r="H56" s="4"/>
      <c r="I56" s="4"/>
    </row>
    <row r="57" spans="3:9" ht="15.75" customHeight="1">
      <c r="C57" s="4"/>
      <c r="D57" s="4"/>
      <c r="E57" s="4"/>
      <c r="F57" s="4"/>
      <c r="G57" s="4"/>
      <c r="H57" s="4"/>
      <c r="I57" s="4"/>
    </row>
    <row r="58" spans="3:9" ht="15.75" customHeight="1">
      <c r="C58" s="4"/>
      <c r="D58" s="4"/>
      <c r="E58" s="4"/>
      <c r="F58" s="4"/>
      <c r="G58" s="4"/>
      <c r="H58" s="4"/>
      <c r="I58" s="4"/>
    </row>
    <row r="59" spans="3:9" ht="15.75" customHeight="1">
      <c r="C59" s="4"/>
      <c r="D59" s="4"/>
      <c r="E59" s="4"/>
      <c r="F59" s="4"/>
      <c r="G59" s="4"/>
      <c r="H59" s="4"/>
      <c r="I59" s="4"/>
    </row>
    <row r="60" spans="3:9" ht="15.75" customHeight="1">
      <c r="C60" s="4"/>
      <c r="D60" s="4"/>
      <c r="E60" s="4"/>
      <c r="F60" s="4"/>
      <c r="G60" s="4"/>
      <c r="H60" s="4"/>
      <c r="I60" s="4"/>
    </row>
    <row r="61" spans="3:9" ht="15.75" customHeight="1">
      <c r="C61" s="4"/>
      <c r="D61" s="4"/>
      <c r="E61" s="4"/>
      <c r="F61" s="4"/>
      <c r="G61" s="4"/>
      <c r="H61" s="4"/>
      <c r="I61" s="4"/>
    </row>
    <row r="62" spans="3:9" ht="15.75" customHeight="1">
      <c r="C62" s="4"/>
      <c r="D62" s="4"/>
      <c r="E62" s="4"/>
      <c r="F62" s="4"/>
      <c r="G62" s="4"/>
      <c r="H62" s="4"/>
      <c r="I62" s="4"/>
    </row>
    <row r="63" spans="3:9" ht="15.75" customHeight="1">
      <c r="C63" s="4"/>
      <c r="D63" s="4"/>
      <c r="E63" s="4"/>
      <c r="F63" s="4"/>
      <c r="G63" s="4"/>
      <c r="H63" s="4"/>
      <c r="I63" s="4"/>
    </row>
    <row r="64" spans="3:9" ht="15.75" customHeight="1">
      <c r="C64" s="4"/>
      <c r="D64" s="4"/>
      <c r="E64" s="4"/>
      <c r="F64" s="4"/>
      <c r="G64" s="4"/>
      <c r="H64" s="4"/>
      <c r="I64" s="4"/>
    </row>
    <row r="65" spans="3:9" ht="15.75" customHeight="1">
      <c r="C65" s="4"/>
      <c r="D65" s="4"/>
      <c r="E65" s="4"/>
      <c r="F65" s="4"/>
      <c r="G65" s="4"/>
      <c r="H65" s="4"/>
      <c r="I65" s="4"/>
    </row>
    <row r="66" spans="3:9" ht="15.75" customHeight="1">
      <c r="C66" s="4"/>
      <c r="D66" s="4"/>
      <c r="E66" s="4"/>
      <c r="F66" s="4"/>
      <c r="G66" s="4"/>
      <c r="H66" s="4"/>
      <c r="I66" s="4"/>
    </row>
    <row r="67" spans="3:9" ht="15.75" customHeight="1">
      <c r="C67" s="4"/>
      <c r="D67" s="4"/>
      <c r="E67" s="4"/>
      <c r="F67" s="4"/>
      <c r="G67" s="4"/>
      <c r="H67" s="4"/>
      <c r="I67" s="4"/>
    </row>
    <row r="68" spans="3:9" ht="15.75" customHeight="1">
      <c r="C68" s="4"/>
      <c r="D68" s="4"/>
      <c r="E68" s="4"/>
      <c r="F68" s="4"/>
      <c r="G68" s="4"/>
      <c r="H68" s="4"/>
      <c r="I68" s="4"/>
    </row>
    <row r="69" spans="3:9" ht="15.75" customHeight="1">
      <c r="C69" s="4"/>
      <c r="D69" s="4"/>
      <c r="E69" s="4"/>
      <c r="F69" s="4"/>
      <c r="G69" s="4"/>
      <c r="H69" s="4"/>
      <c r="I69" s="4"/>
    </row>
    <row r="70" spans="3:9" ht="15.75" customHeight="1">
      <c r="C70" s="4"/>
      <c r="D70" s="4"/>
      <c r="E70" s="4"/>
      <c r="F70" s="4"/>
      <c r="G70" s="4"/>
      <c r="H70" s="4"/>
      <c r="I70" s="4"/>
    </row>
    <row r="71" spans="3:9" ht="15.75" customHeight="1">
      <c r="C71" s="4"/>
      <c r="D71" s="4"/>
      <c r="E71" s="4"/>
      <c r="F71" s="4"/>
      <c r="G71" s="4"/>
      <c r="H71" s="4"/>
      <c r="I71" s="4"/>
    </row>
    <row r="72" spans="3:9" ht="15.75" customHeight="1">
      <c r="C72" s="4"/>
      <c r="D72" s="4"/>
      <c r="E72" s="4"/>
      <c r="F72" s="4"/>
      <c r="G72" s="4"/>
      <c r="H72" s="4"/>
      <c r="I72" s="4"/>
    </row>
    <row r="73" spans="3:9" ht="15.75" customHeight="1">
      <c r="C73" s="4"/>
      <c r="D73" s="4"/>
      <c r="E73" s="4"/>
      <c r="F73" s="4"/>
      <c r="G73" s="4"/>
      <c r="H73" s="4"/>
      <c r="I73" s="4"/>
    </row>
    <row r="74" spans="3:9" ht="15.75" customHeight="1">
      <c r="C74" s="4"/>
      <c r="D74" s="4"/>
      <c r="E74" s="4"/>
      <c r="F74" s="4"/>
      <c r="G74" s="4"/>
      <c r="H74" s="4"/>
      <c r="I74" s="4"/>
    </row>
    <row r="75" spans="3:9" ht="15.75" customHeight="1">
      <c r="C75" s="4"/>
      <c r="D75" s="4"/>
      <c r="E75" s="4"/>
      <c r="F75" s="4"/>
      <c r="G75" s="4"/>
      <c r="H75" s="4"/>
      <c r="I75" s="4"/>
    </row>
    <row r="76" spans="3:9" ht="15.75" customHeight="1">
      <c r="C76" s="4"/>
      <c r="D76" s="4"/>
      <c r="E76" s="4"/>
      <c r="F76" s="4"/>
      <c r="G76" s="4"/>
      <c r="H76" s="4"/>
      <c r="I76" s="4"/>
    </row>
    <row r="77" spans="3:9" ht="15.75" customHeight="1">
      <c r="C77" s="4"/>
      <c r="D77" s="4"/>
      <c r="E77" s="4"/>
      <c r="F77" s="4"/>
      <c r="G77" s="4"/>
      <c r="H77" s="4"/>
      <c r="I77" s="4"/>
    </row>
    <row r="78" spans="3:9" ht="15.75" customHeight="1">
      <c r="C78" s="4"/>
      <c r="D78" s="4"/>
      <c r="E78" s="4"/>
      <c r="F78" s="4"/>
      <c r="G78" s="4"/>
      <c r="H78" s="4"/>
      <c r="I78" s="4"/>
    </row>
    <row r="79" spans="3:9" ht="15.75" customHeight="1">
      <c r="C79" s="4"/>
      <c r="D79" s="4"/>
      <c r="E79" s="4"/>
      <c r="F79" s="4"/>
      <c r="G79" s="4"/>
      <c r="H79" s="4"/>
      <c r="I79" s="4"/>
    </row>
    <row r="80" spans="3:9" ht="15.75" customHeight="1">
      <c r="C80" s="4"/>
      <c r="D80" s="4"/>
      <c r="E80" s="4"/>
      <c r="F80" s="4"/>
      <c r="G80" s="4"/>
      <c r="H80" s="4"/>
      <c r="I80" s="4"/>
    </row>
    <row r="81" spans="3:9" ht="15.75" customHeight="1">
      <c r="C81" s="4"/>
      <c r="D81" s="4"/>
      <c r="E81" s="4"/>
      <c r="F81" s="4"/>
      <c r="G81" s="4"/>
      <c r="H81" s="4"/>
      <c r="I81" s="4"/>
    </row>
    <row r="82" spans="3:9" ht="15.75" customHeight="1">
      <c r="C82" s="4"/>
      <c r="D82" s="4"/>
      <c r="E82" s="4"/>
      <c r="F82" s="4"/>
      <c r="G82" s="4"/>
      <c r="H82" s="4"/>
      <c r="I82" s="4"/>
    </row>
    <row r="83" spans="3:9" ht="15.75" customHeight="1">
      <c r="C83" s="4"/>
      <c r="D83" s="4"/>
      <c r="E83" s="4"/>
      <c r="F83" s="4"/>
      <c r="G83" s="4"/>
      <c r="H83" s="4"/>
      <c r="I83" s="4"/>
    </row>
    <row r="84" spans="3:9" ht="15.75" customHeight="1">
      <c r="C84" s="4"/>
      <c r="D84" s="4"/>
      <c r="E84" s="4"/>
      <c r="F84" s="4"/>
      <c r="G84" s="4"/>
      <c r="H84" s="4"/>
      <c r="I84" s="4"/>
    </row>
    <row r="85" spans="3:9" ht="15.75" customHeight="1">
      <c r="C85" s="4"/>
      <c r="D85" s="4"/>
      <c r="E85" s="4"/>
      <c r="F85" s="4"/>
      <c r="G85" s="4"/>
      <c r="H85" s="4"/>
      <c r="I85" s="4"/>
    </row>
    <row r="86" spans="3:9" ht="15.75" customHeight="1">
      <c r="C86" s="4"/>
      <c r="D86" s="4"/>
      <c r="E86" s="4"/>
      <c r="F86" s="4"/>
      <c r="G86" s="4"/>
      <c r="H86" s="4"/>
      <c r="I86" s="4"/>
    </row>
    <row r="87" spans="3:9" ht="15.75" customHeight="1">
      <c r="C87" s="4"/>
      <c r="D87" s="4"/>
      <c r="E87" s="4"/>
      <c r="F87" s="4"/>
      <c r="G87" s="4"/>
      <c r="H87" s="4"/>
      <c r="I87" s="4"/>
    </row>
    <row r="88" spans="3:9" ht="15.75" customHeight="1">
      <c r="C88" s="4"/>
      <c r="D88" s="4"/>
      <c r="E88" s="4"/>
      <c r="F88" s="4"/>
      <c r="G88" s="4"/>
      <c r="H88" s="4"/>
      <c r="I88" s="4"/>
    </row>
    <row r="89" spans="3:9" ht="15.75" customHeight="1">
      <c r="C89" s="4"/>
      <c r="D89" s="4"/>
      <c r="E89" s="4"/>
      <c r="F89" s="4"/>
      <c r="G89" s="4"/>
      <c r="H89" s="4"/>
      <c r="I89" s="4"/>
    </row>
    <row r="90" spans="3:9" ht="15.75" customHeight="1">
      <c r="C90" s="4"/>
      <c r="D90" s="4"/>
      <c r="E90" s="4"/>
      <c r="F90" s="4"/>
      <c r="G90" s="4"/>
      <c r="H90" s="4"/>
      <c r="I90" s="4"/>
    </row>
    <row r="91" spans="3:9" ht="15.75" customHeight="1">
      <c r="C91" s="4"/>
      <c r="D91" s="4"/>
      <c r="E91" s="4"/>
      <c r="F91" s="4"/>
      <c r="G91" s="4"/>
      <c r="H91" s="4"/>
      <c r="I91" s="4"/>
    </row>
    <row r="92" spans="3:9" ht="15.75" customHeight="1">
      <c r="C92" s="4"/>
      <c r="D92" s="4"/>
      <c r="E92" s="4"/>
      <c r="F92" s="4"/>
      <c r="G92" s="4"/>
      <c r="H92" s="4"/>
      <c r="I92" s="4"/>
    </row>
    <row r="93" spans="3:9" ht="15.75" customHeight="1">
      <c r="C93" s="4"/>
      <c r="D93" s="4"/>
      <c r="E93" s="4"/>
      <c r="F93" s="4"/>
      <c r="G93" s="4"/>
      <c r="H93" s="4"/>
      <c r="I93" s="4"/>
    </row>
    <row r="94" spans="3:9" ht="15.75" customHeight="1">
      <c r="C94" s="4"/>
      <c r="D94" s="4"/>
      <c r="E94" s="4"/>
      <c r="F94" s="4"/>
      <c r="G94" s="4"/>
      <c r="H94" s="4"/>
      <c r="I94" s="4"/>
    </row>
    <row r="95" spans="3:9" ht="15.75" customHeight="1">
      <c r="C95" s="4"/>
      <c r="D95" s="4"/>
      <c r="E95" s="4"/>
      <c r="F95" s="4"/>
      <c r="G95" s="4"/>
      <c r="H95" s="4"/>
      <c r="I95" s="4"/>
    </row>
    <row r="96" spans="3:9" ht="15.75" customHeight="1">
      <c r="C96" s="4"/>
      <c r="D96" s="4"/>
      <c r="E96" s="4"/>
      <c r="F96" s="4"/>
      <c r="G96" s="4"/>
      <c r="H96" s="4"/>
      <c r="I96" s="4"/>
    </row>
    <row r="97" spans="3:9" ht="15.75" customHeight="1">
      <c r="C97" s="4"/>
      <c r="D97" s="4"/>
      <c r="E97" s="4"/>
      <c r="F97" s="4"/>
      <c r="G97" s="4"/>
      <c r="H97" s="4"/>
      <c r="I97" s="4"/>
    </row>
    <row r="98" spans="3:9" ht="15.75" customHeight="1">
      <c r="C98" s="4"/>
      <c r="D98" s="4"/>
      <c r="E98" s="4"/>
      <c r="F98" s="4"/>
      <c r="G98" s="4"/>
      <c r="H98" s="4"/>
      <c r="I98" s="4"/>
    </row>
    <row r="99" spans="3:9" ht="15.75" customHeight="1">
      <c r="C99" s="4"/>
      <c r="D99" s="4"/>
      <c r="E99" s="4"/>
      <c r="F99" s="4"/>
      <c r="G99" s="4"/>
      <c r="H99" s="4"/>
      <c r="I99" s="4"/>
    </row>
    <row r="100" spans="3:9" ht="15.75" customHeight="1">
      <c r="C100" s="4"/>
      <c r="D100" s="4"/>
      <c r="E100" s="4"/>
      <c r="F100" s="4"/>
      <c r="G100" s="4"/>
      <c r="H100" s="4"/>
      <c r="I100" s="4"/>
    </row>
    <row r="101" spans="3:9" ht="15.75" customHeight="1">
      <c r="C101" s="4"/>
      <c r="D101" s="4"/>
      <c r="E101" s="4"/>
      <c r="F101" s="4"/>
      <c r="G101" s="4"/>
      <c r="H101" s="4"/>
      <c r="I101" s="4"/>
    </row>
    <row r="102" spans="3:9" ht="15.75" customHeight="1">
      <c r="C102" s="4"/>
      <c r="D102" s="4"/>
      <c r="E102" s="4"/>
      <c r="F102" s="4"/>
      <c r="G102" s="4"/>
      <c r="H102" s="4"/>
      <c r="I102" s="4"/>
    </row>
    <row r="103" spans="3:9" ht="15.75" customHeight="1">
      <c r="C103" s="4"/>
      <c r="D103" s="4"/>
      <c r="E103" s="4"/>
      <c r="F103" s="4"/>
      <c r="G103" s="4"/>
      <c r="H103" s="4"/>
      <c r="I103" s="4"/>
    </row>
    <row r="104" spans="3:9" ht="15.75" customHeight="1">
      <c r="C104" s="4"/>
      <c r="D104" s="4"/>
      <c r="E104" s="4"/>
      <c r="F104" s="4"/>
      <c r="G104" s="4"/>
      <c r="H104" s="4"/>
      <c r="I104" s="4"/>
    </row>
    <row r="105" spans="3:9" ht="15.75" customHeight="1">
      <c r="C105" s="4"/>
      <c r="D105" s="4"/>
      <c r="E105" s="4"/>
      <c r="F105" s="4"/>
      <c r="G105" s="4"/>
      <c r="H105" s="4"/>
      <c r="I105" s="4"/>
    </row>
    <row r="106" spans="3:9" ht="15.75" customHeight="1">
      <c r="C106" s="4"/>
      <c r="D106" s="4"/>
      <c r="E106" s="4"/>
      <c r="F106" s="4"/>
      <c r="G106" s="4"/>
      <c r="H106" s="4"/>
      <c r="I106" s="4"/>
    </row>
    <row r="107" spans="3:9" ht="15.75" customHeight="1">
      <c r="C107" s="4"/>
      <c r="D107" s="4"/>
      <c r="E107" s="4"/>
      <c r="F107" s="4"/>
      <c r="G107" s="4"/>
      <c r="H107" s="4"/>
      <c r="I107" s="4"/>
    </row>
    <row r="108" spans="3:9" ht="15.75" customHeight="1">
      <c r="C108" s="4"/>
      <c r="D108" s="4"/>
      <c r="E108" s="4"/>
      <c r="F108" s="4"/>
      <c r="G108" s="4"/>
      <c r="H108" s="4"/>
      <c r="I108" s="4"/>
    </row>
    <row r="109" spans="3:9" ht="15.75" customHeight="1">
      <c r="C109" s="4"/>
      <c r="D109" s="4"/>
      <c r="E109" s="4"/>
      <c r="F109" s="4"/>
      <c r="G109" s="4"/>
      <c r="H109" s="4"/>
      <c r="I109" s="4"/>
    </row>
    <row r="110" spans="3:9" ht="15.75" customHeight="1">
      <c r="C110" s="4"/>
      <c r="D110" s="4"/>
      <c r="E110" s="4"/>
      <c r="F110" s="4"/>
      <c r="G110" s="4"/>
      <c r="H110" s="4"/>
      <c r="I110" s="4"/>
    </row>
    <row r="111" spans="3:9" ht="15.75" customHeight="1">
      <c r="C111" s="4"/>
      <c r="D111" s="4"/>
      <c r="E111" s="4"/>
      <c r="F111" s="4"/>
      <c r="G111" s="4"/>
      <c r="H111" s="4"/>
      <c r="I111" s="4"/>
    </row>
    <row r="112" spans="3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11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1</v>
      </c>
      <c r="C1" s="5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57" t="s">
        <v>24</v>
      </c>
      <c r="E2" s="58"/>
      <c r="F2" s="57" t="s">
        <v>26</v>
      </c>
      <c r="G2" s="58"/>
      <c r="H2" s="57" t="s">
        <v>27</v>
      </c>
      <c r="I2" s="58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0.62</v>
      </c>
    </row>
    <row r="5" spans="1:10" ht="15.75" customHeight="1">
      <c r="A5" s="6" t="s">
        <v>38</v>
      </c>
      <c r="C5" s="4">
        <v>300</v>
      </c>
      <c r="D5" s="4" t="s">
        <v>36</v>
      </c>
      <c r="E5" s="4"/>
      <c r="F5" s="4" t="s">
        <v>36</v>
      </c>
      <c r="G5" s="4"/>
      <c r="H5" s="4"/>
      <c r="I5" s="4" t="s">
        <v>36</v>
      </c>
      <c r="J5" s="8">
        <v>0.48</v>
      </c>
    </row>
    <row r="6" spans="1:10" ht="15.75" customHeight="1">
      <c r="A6" s="6" t="s">
        <v>43</v>
      </c>
      <c r="C6" s="4">
        <v>1200</v>
      </c>
      <c r="D6" s="4" t="s">
        <v>36</v>
      </c>
      <c r="E6" s="4"/>
      <c r="F6" s="4" t="s">
        <v>36</v>
      </c>
      <c r="G6" s="4"/>
      <c r="H6" s="4" t="s">
        <v>36</v>
      </c>
      <c r="I6" s="4"/>
      <c r="J6" s="8">
        <v>0.57999999999999996</v>
      </c>
    </row>
    <row r="7" spans="1:10" ht="15.75" customHeight="1">
      <c r="A7" s="6" t="s">
        <v>46</v>
      </c>
      <c r="C7" s="4">
        <v>1200</v>
      </c>
      <c r="D7" s="4" t="s">
        <v>36</v>
      </c>
      <c r="E7" s="4"/>
      <c r="F7" s="4" t="s">
        <v>36</v>
      </c>
      <c r="G7" s="4"/>
      <c r="H7" s="4"/>
      <c r="I7" s="4" t="s">
        <v>36</v>
      </c>
      <c r="J7" s="8">
        <v>0.59</v>
      </c>
    </row>
    <row r="8" spans="1:10" ht="15.75" customHeight="1">
      <c r="A8" s="6" t="s">
        <v>48</v>
      </c>
      <c r="C8" s="4"/>
      <c r="D8" s="4"/>
      <c r="E8" s="4"/>
      <c r="F8" s="4"/>
      <c r="G8" s="4"/>
      <c r="H8" s="4"/>
      <c r="I8" s="4"/>
    </row>
    <row r="9" spans="1:10" ht="15.75" customHeight="1">
      <c r="A9" s="6" t="s">
        <v>50</v>
      </c>
      <c r="C9" s="4"/>
      <c r="D9" s="4"/>
      <c r="E9" s="4"/>
      <c r="F9" s="4"/>
      <c r="G9" s="4"/>
      <c r="H9" s="4"/>
      <c r="I9" s="4"/>
    </row>
    <row r="10" spans="1:10" ht="15.75" customHeight="1">
      <c r="A10" s="6" t="s">
        <v>53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54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56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 t="s">
        <v>58</v>
      </c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61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62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64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65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66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68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70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72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74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75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77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78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80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81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 t="s">
        <v>82</v>
      </c>
      <c r="C29" s="4"/>
      <c r="D29" s="4"/>
      <c r="E29" s="4"/>
      <c r="F29" s="4"/>
      <c r="G29" s="4"/>
      <c r="H29" s="4"/>
      <c r="I29" s="4"/>
    </row>
    <row r="30" spans="1:9" ht="15.75" customHeight="1">
      <c r="A30" s="6" t="s">
        <v>83</v>
      </c>
      <c r="C30" s="4"/>
      <c r="D30" s="4"/>
      <c r="E30" s="4"/>
      <c r="F30" s="4"/>
      <c r="G30" s="4"/>
      <c r="H30" s="4"/>
      <c r="I30" s="4"/>
    </row>
    <row r="31" spans="1:9" ht="15.75" customHeight="1">
      <c r="A31" s="6" t="s">
        <v>84</v>
      </c>
      <c r="C31" s="4"/>
      <c r="D31" s="4"/>
      <c r="E31" s="4"/>
      <c r="F31" s="4"/>
      <c r="G31" s="4"/>
      <c r="H31" s="4"/>
      <c r="I31" s="4"/>
    </row>
    <row r="32" spans="1:9" ht="15.75" customHeight="1">
      <c r="A32" s="6" t="s">
        <v>85</v>
      </c>
      <c r="C32" s="4"/>
      <c r="D32" s="4"/>
      <c r="E32" s="4"/>
      <c r="F32" s="4"/>
      <c r="G32" s="4"/>
      <c r="H32" s="4"/>
      <c r="I32" s="4"/>
    </row>
    <row r="33" spans="1:9" ht="15.75" customHeight="1">
      <c r="A33" s="6"/>
      <c r="C33" s="4"/>
      <c r="D33" s="4"/>
      <c r="E33" s="4"/>
      <c r="F33" s="4"/>
      <c r="G33" s="4"/>
      <c r="H33" s="4"/>
      <c r="I33" s="4"/>
    </row>
    <row r="34" spans="1:9" ht="15.75" customHeight="1">
      <c r="A34" s="6" t="s">
        <v>86</v>
      </c>
      <c r="C34" s="4"/>
      <c r="D34" s="4"/>
      <c r="E34" s="4"/>
      <c r="F34" s="4"/>
      <c r="G34" s="4"/>
      <c r="H34" s="4"/>
      <c r="I34" s="4"/>
    </row>
    <row r="35" spans="1:9" ht="15.75" customHeight="1">
      <c r="A35" s="6" t="s">
        <v>87</v>
      </c>
      <c r="C35" s="4"/>
      <c r="D35" s="4"/>
      <c r="E35" s="4"/>
      <c r="F35" s="4"/>
      <c r="G35" s="4"/>
      <c r="H35" s="4"/>
      <c r="I35" s="4"/>
    </row>
    <row r="36" spans="1:9" ht="15.75" customHeight="1">
      <c r="A36" s="6" t="s">
        <v>88</v>
      </c>
      <c r="C36" s="4"/>
      <c r="D36" s="4"/>
      <c r="E36" s="4"/>
      <c r="F36" s="4"/>
      <c r="G36" s="4"/>
      <c r="H36" s="4"/>
      <c r="I36" s="4"/>
    </row>
    <row r="37" spans="1:9" ht="15.75" customHeight="1">
      <c r="A37" s="6" t="s">
        <v>89</v>
      </c>
      <c r="C37" s="4"/>
      <c r="D37" s="4"/>
      <c r="E37" s="4"/>
      <c r="F37" s="4"/>
      <c r="G37" s="4"/>
      <c r="H37" s="4"/>
      <c r="I37" s="4"/>
    </row>
    <row r="38" spans="1:9" ht="15.75" customHeight="1">
      <c r="A38" s="6" t="s">
        <v>90</v>
      </c>
      <c r="C38" s="4"/>
      <c r="D38" s="4"/>
      <c r="E38" s="4"/>
      <c r="F38" s="4"/>
      <c r="G38" s="4"/>
      <c r="H38" s="4"/>
      <c r="I38" s="4"/>
    </row>
    <row r="39" spans="1:9" ht="15.75" customHeight="1">
      <c r="A39" s="6" t="s">
        <v>91</v>
      </c>
      <c r="C39" s="4"/>
      <c r="D39" s="4"/>
      <c r="E39" s="4"/>
      <c r="F39" s="4"/>
      <c r="G39" s="4"/>
      <c r="H39" s="4"/>
      <c r="I39" s="4"/>
    </row>
    <row r="40" spans="1:9" ht="15.75" customHeight="1">
      <c r="A40" s="6"/>
      <c r="C40" s="4"/>
      <c r="D40" s="4"/>
      <c r="E40" s="4"/>
      <c r="F40" s="4"/>
      <c r="G40" s="4"/>
      <c r="H40" s="4"/>
      <c r="I40" s="4"/>
    </row>
    <row r="41" spans="1:9" ht="15.75" customHeight="1">
      <c r="A41" s="6" t="s">
        <v>92</v>
      </c>
      <c r="C41" s="4"/>
      <c r="D41" s="4"/>
      <c r="E41" s="4"/>
      <c r="F41" s="4"/>
      <c r="G41" s="4"/>
      <c r="H41" s="4"/>
      <c r="I41" s="4"/>
    </row>
    <row r="42" spans="1:9" ht="15.75" customHeight="1">
      <c r="A42" s="6" t="s">
        <v>93</v>
      </c>
      <c r="C42" s="4"/>
      <c r="D42" s="4"/>
      <c r="E42" s="4"/>
      <c r="F42" s="4"/>
      <c r="G42" s="4"/>
      <c r="H42" s="4"/>
      <c r="I42" s="4"/>
    </row>
    <row r="43" spans="1:9" ht="15.75" customHeight="1">
      <c r="A43" s="6" t="s">
        <v>94</v>
      </c>
      <c r="C43" s="4"/>
      <c r="D43" s="4"/>
      <c r="E43" s="4"/>
      <c r="F43" s="4"/>
      <c r="G43" s="4"/>
      <c r="H43" s="4"/>
      <c r="I43" s="4"/>
    </row>
    <row r="44" spans="1:9" ht="15.75" customHeight="1">
      <c r="A44" s="6" t="s">
        <v>89</v>
      </c>
      <c r="C44" s="4"/>
      <c r="D44" s="4"/>
      <c r="E44" s="4"/>
      <c r="F44" s="4"/>
      <c r="G44" s="4"/>
      <c r="H44" s="4"/>
      <c r="I44" s="4"/>
    </row>
    <row r="45" spans="1:9" ht="15.75" customHeight="1">
      <c r="A45" s="6" t="s">
        <v>95</v>
      </c>
      <c r="C45" s="4"/>
      <c r="D45" s="4"/>
      <c r="E45" s="4"/>
      <c r="F45" s="4"/>
      <c r="G45" s="4"/>
      <c r="H45" s="4"/>
      <c r="I45" s="4"/>
    </row>
    <row r="46" spans="1:9" ht="15.75" customHeight="1">
      <c r="A46" s="6" t="s">
        <v>96</v>
      </c>
      <c r="C46" s="4"/>
      <c r="D46" s="4"/>
      <c r="E46" s="4"/>
      <c r="F46" s="4"/>
      <c r="G46" s="4"/>
      <c r="H46" s="4"/>
      <c r="I46" s="4"/>
    </row>
    <row r="47" spans="1:9" ht="15.75" customHeight="1">
      <c r="A47" s="6"/>
      <c r="C47" s="4"/>
      <c r="D47" s="4"/>
      <c r="E47" s="4"/>
      <c r="F47" s="4"/>
      <c r="G47" s="4"/>
      <c r="H47" s="4"/>
      <c r="I47" s="4"/>
    </row>
    <row r="48" spans="1:9" ht="15.75" customHeight="1">
      <c r="A48" s="6" t="s">
        <v>97</v>
      </c>
      <c r="C48" s="4"/>
      <c r="D48" s="4"/>
      <c r="E48" s="4"/>
      <c r="F48" s="4"/>
      <c r="G48" s="4"/>
      <c r="H48" s="4"/>
      <c r="I48" s="4"/>
    </row>
    <row r="49" spans="1:9" ht="15.75" customHeight="1">
      <c r="A49" s="6" t="s">
        <v>98</v>
      </c>
      <c r="C49" s="4"/>
      <c r="D49" s="4"/>
      <c r="E49" s="4"/>
      <c r="F49" s="4"/>
      <c r="G49" s="4"/>
      <c r="H49" s="4"/>
      <c r="I49" s="4"/>
    </row>
    <row r="50" spans="1:9" ht="15.75" customHeight="1">
      <c r="A50" s="6" t="s">
        <v>99</v>
      </c>
      <c r="C50" s="4"/>
      <c r="D50" s="4"/>
      <c r="E50" s="4"/>
      <c r="F50" s="4"/>
      <c r="G50" s="4"/>
      <c r="H50" s="4"/>
      <c r="I50" s="4"/>
    </row>
    <row r="51" spans="1:9" ht="15.75" customHeight="1">
      <c r="A51" s="6" t="s">
        <v>101</v>
      </c>
      <c r="C51" s="4"/>
      <c r="D51" s="4"/>
      <c r="E51" s="4"/>
      <c r="F51" s="4"/>
      <c r="G51" s="4"/>
      <c r="H51" s="4"/>
      <c r="I51" s="4"/>
    </row>
    <row r="52" spans="1:9" ht="15.75" customHeight="1">
      <c r="A52" s="6" t="s">
        <v>102</v>
      </c>
      <c r="C52" s="4"/>
      <c r="D52" s="4"/>
      <c r="E52" s="4"/>
      <c r="F52" s="4"/>
      <c r="G52" s="4"/>
      <c r="H52" s="4"/>
      <c r="I52" s="4"/>
    </row>
    <row r="53" spans="1:9" ht="15.75" customHeight="1">
      <c r="A53" s="6" t="s">
        <v>89</v>
      </c>
      <c r="C53" s="4"/>
      <c r="D53" s="4"/>
      <c r="E53" s="4"/>
      <c r="F53" s="4"/>
      <c r="G53" s="4"/>
      <c r="H53" s="4"/>
      <c r="I53" s="4"/>
    </row>
    <row r="54" spans="1:9" ht="15.75" customHeight="1">
      <c r="A54" s="6" t="s">
        <v>103</v>
      </c>
      <c r="C54" s="4"/>
      <c r="D54" s="4"/>
      <c r="E54" s="4"/>
      <c r="F54" s="4"/>
      <c r="G54" s="4"/>
      <c r="H54" s="4"/>
      <c r="I54" s="4"/>
    </row>
    <row r="55" spans="1:9" ht="15.75" customHeight="1">
      <c r="A55" s="6" t="s">
        <v>104</v>
      </c>
      <c r="C55" s="4"/>
      <c r="D55" s="4"/>
      <c r="E55" s="4"/>
      <c r="F55" s="4"/>
      <c r="G55" s="4"/>
      <c r="H55" s="4"/>
      <c r="I55" s="4"/>
    </row>
    <row r="56" spans="1:9" ht="15.75" customHeight="1">
      <c r="A56" s="6"/>
      <c r="C56" s="4"/>
      <c r="D56" s="4"/>
      <c r="E56" s="4"/>
      <c r="F56" s="4"/>
      <c r="G56" s="4"/>
      <c r="H56" s="4"/>
      <c r="I56" s="4"/>
    </row>
    <row r="57" spans="1:9" ht="15.75" customHeight="1">
      <c r="A57" s="6" t="s">
        <v>105</v>
      </c>
      <c r="C57" s="4"/>
      <c r="D57" s="4"/>
      <c r="E57" s="4"/>
      <c r="F57" s="4"/>
      <c r="G57" s="4"/>
      <c r="H57" s="4"/>
      <c r="I57" s="4"/>
    </row>
    <row r="58" spans="1:9" ht="15.75" customHeight="1">
      <c r="A58" s="6" t="s">
        <v>106</v>
      </c>
      <c r="C58" s="4"/>
      <c r="D58" s="4"/>
      <c r="E58" s="4"/>
      <c r="F58" s="4"/>
      <c r="G58" s="4"/>
      <c r="H58" s="4"/>
      <c r="I58" s="4"/>
    </row>
    <row r="59" spans="1:9" ht="15.75" customHeight="1">
      <c r="A59" s="6" t="s">
        <v>107</v>
      </c>
      <c r="C59" s="4"/>
      <c r="D59" s="4"/>
      <c r="E59" s="4"/>
      <c r="F59" s="4"/>
      <c r="G59" s="4"/>
      <c r="H59" s="4"/>
      <c r="I59" s="4"/>
    </row>
    <row r="60" spans="1:9" ht="15.75" customHeight="1">
      <c r="A60" s="6"/>
      <c r="C60" s="4"/>
      <c r="D60" s="4"/>
      <c r="E60" s="4"/>
      <c r="F60" s="4"/>
      <c r="G60" s="4"/>
      <c r="H60" s="4"/>
      <c r="I60" s="4"/>
    </row>
    <row r="61" spans="1:9" ht="15.75" customHeight="1">
      <c r="A61" s="6" t="s">
        <v>108</v>
      </c>
      <c r="C61" s="4"/>
      <c r="D61" s="4"/>
      <c r="E61" s="4"/>
      <c r="F61" s="4"/>
      <c r="G61" s="4"/>
      <c r="H61" s="4"/>
      <c r="I61" s="4"/>
    </row>
    <row r="62" spans="1:9" ht="15.75" customHeight="1">
      <c r="A62" s="6" t="s">
        <v>109</v>
      </c>
      <c r="C62" s="4"/>
      <c r="D62" s="4"/>
      <c r="E62" s="4"/>
      <c r="F62" s="4"/>
      <c r="G62" s="4"/>
      <c r="H62" s="4"/>
      <c r="I62" s="4"/>
    </row>
    <row r="63" spans="1:9" ht="15.75" customHeight="1">
      <c r="A63" s="6" t="s">
        <v>110</v>
      </c>
      <c r="C63" s="4"/>
      <c r="D63" s="4"/>
      <c r="E63" s="4"/>
      <c r="F63" s="4"/>
      <c r="G63" s="4"/>
      <c r="H63" s="4"/>
      <c r="I63" s="4"/>
    </row>
    <row r="64" spans="1:9" ht="15.75" customHeight="1">
      <c r="A64" s="6" t="s">
        <v>111</v>
      </c>
      <c r="C64" s="4"/>
      <c r="D64" s="4"/>
      <c r="E64" s="4"/>
      <c r="F64" s="4"/>
      <c r="G64" s="4"/>
      <c r="H64" s="4"/>
      <c r="I64" s="4"/>
    </row>
    <row r="65" spans="1:9" ht="15.75" customHeight="1">
      <c r="A65" s="6" t="s">
        <v>43</v>
      </c>
      <c r="C65" s="4"/>
      <c r="D65" s="4"/>
      <c r="E65" s="4"/>
      <c r="F65" s="4"/>
      <c r="G65" s="4"/>
      <c r="H65" s="4"/>
      <c r="I65" s="4"/>
    </row>
    <row r="66" spans="1:9" ht="15.75" customHeight="1">
      <c r="A66" s="6" t="s">
        <v>43</v>
      </c>
      <c r="C66" s="4"/>
      <c r="D66" s="4"/>
      <c r="E66" s="4"/>
      <c r="F66" s="4"/>
      <c r="G66" s="4"/>
      <c r="H66" s="4"/>
      <c r="I66" s="4"/>
    </row>
    <row r="67" spans="1:9" ht="15.75" customHeight="1">
      <c r="A67" s="6" t="s">
        <v>55</v>
      </c>
      <c r="C67" s="4"/>
      <c r="D67" s="4"/>
      <c r="E67" s="4"/>
      <c r="F67" s="4"/>
      <c r="G67" s="4"/>
      <c r="H67" s="4"/>
      <c r="I67" s="4"/>
    </row>
    <row r="68" spans="1:9" ht="15.75" customHeight="1">
      <c r="A68" s="6" t="s">
        <v>57</v>
      </c>
      <c r="C68" s="4"/>
      <c r="D68" s="4"/>
      <c r="E68" s="4"/>
      <c r="F68" s="4"/>
      <c r="G68" s="4"/>
      <c r="H68" s="4"/>
      <c r="I68" s="4"/>
    </row>
    <row r="69" spans="1:9" ht="15.75" customHeight="1">
      <c r="A69" s="6" t="s">
        <v>114</v>
      </c>
      <c r="C69" s="4"/>
      <c r="D69" s="4"/>
      <c r="E69" s="4"/>
      <c r="F69" s="4"/>
      <c r="G69" s="4"/>
      <c r="H69" s="4"/>
      <c r="I69" s="4"/>
    </row>
    <row r="70" spans="1:9" ht="15.75" customHeight="1">
      <c r="A70" s="6" t="s">
        <v>57</v>
      </c>
      <c r="C70" s="4"/>
      <c r="D70" s="4"/>
      <c r="E70" s="4"/>
      <c r="F70" s="4"/>
      <c r="G70" s="4"/>
      <c r="H70" s="4"/>
      <c r="I70" s="4"/>
    </row>
    <row r="71" spans="1:9" ht="15.75" customHeight="1">
      <c r="A71" s="6" t="s">
        <v>115</v>
      </c>
      <c r="C71" s="4"/>
      <c r="D71" s="4"/>
      <c r="E71" s="4"/>
      <c r="F71" s="4"/>
      <c r="G71" s="4"/>
      <c r="H71" s="4"/>
      <c r="I71" s="4"/>
    </row>
    <row r="72" spans="1:9" ht="15.75" customHeight="1">
      <c r="A72" s="6" t="s">
        <v>57</v>
      </c>
      <c r="C72" s="4"/>
      <c r="D72" s="4"/>
      <c r="E72" s="4"/>
      <c r="F72" s="4"/>
      <c r="G72" s="4"/>
      <c r="H72" s="4"/>
      <c r="I72" s="4"/>
    </row>
    <row r="73" spans="1:9" ht="15.75" customHeight="1">
      <c r="A73" s="6" t="s">
        <v>116</v>
      </c>
      <c r="C73" s="4"/>
      <c r="D73" s="4"/>
      <c r="E73" s="4"/>
      <c r="F73" s="4"/>
      <c r="G73" s="4"/>
      <c r="H73" s="4"/>
      <c r="I73" s="4"/>
    </row>
    <row r="74" spans="1:9" ht="15.75" customHeight="1">
      <c r="A74" s="6" t="s">
        <v>57</v>
      </c>
      <c r="C74" s="4"/>
      <c r="D74" s="4"/>
      <c r="E74" s="4"/>
      <c r="F74" s="4"/>
      <c r="G74" s="4"/>
      <c r="H74" s="4"/>
      <c r="I74" s="4"/>
    </row>
    <row r="75" spans="1:9" ht="15.75" customHeight="1">
      <c r="A75" s="6" t="s">
        <v>117</v>
      </c>
      <c r="C75" s="4"/>
      <c r="D75" s="4"/>
      <c r="E75" s="4"/>
      <c r="F75" s="4"/>
      <c r="G75" s="4"/>
      <c r="H75" s="4"/>
      <c r="I75" s="4"/>
    </row>
    <row r="76" spans="1:9" ht="15.75" customHeight="1">
      <c r="A76" s="6" t="s">
        <v>57</v>
      </c>
      <c r="C76" s="4"/>
      <c r="D76" s="4"/>
      <c r="E76" s="4"/>
      <c r="F76" s="4"/>
      <c r="G76" s="4"/>
      <c r="H76" s="4"/>
      <c r="I76" s="4"/>
    </row>
    <row r="77" spans="1:9" ht="15.75" customHeight="1">
      <c r="A77" s="6" t="s">
        <v>118</v>
      </c>
      <c r="C77" s="4"/>
      <c r="D77" s="4"/>
      <c r="E77" s="4"/>
      <c r="F77" s="4"/>
      <c r="G77" s="4"/>
      <c r="H77" s="4"/>
      <c r="I77" s="4"/>
    </row>
    <row r="78" spans="1:9" ht="15.75" customHeight="1">
      <c r="A78" s="6" t="s">
        <v>57</v>
      </c>
      <c r="C78" s="4"/>
      <c r="D78" s="4"/>
      <c r="E78" s="4"/>
      <c r="F78" s="4"/>
      <c r="G78" s="4"/>
      <c r="H78" s="4"/>
      <c r="I78" s="4"/>
    </row>
    <row r="79" spans="1:9" ht="15.75" customHeight="1">
      <c r="A79" s="6" t="s">
        <v>119</v>
      </c>
      <c r="C79" s="4"/>
      <c r="D79" s="4"/>
      <c r="E79" s="4"/>
      <c r="F79" s="4"/>
      <c r="G79" s="4"/>
      <c r="H79" s="4"/>
      <c r="I79" s="4"/>
    </row>
    <row r="80" spans="1:9" ht="15.75" customHeight="1">
      <c r="A80" s="6" t="s">
        <v>57</v>
      </c>
      <c r="C80" s="4"/>
      <c r="D80" s="4"/>
      <c r="E80" s="4"/>
      <c r="F80" s="4"/>
      <c r="G80" s="4"/>
      <c r="H80" s="4"/>
      <c r="I80" s="4"/>
    </row>
    <row r="81" spans="1:9" ht="15.75" customHeight="1">
      <c r="A81" s="6" t="s">
        <v>120</v>
      </c>
      <c r="C81" s="4"/>
      <c r="D81" s="4"/>
      <c r="E81" s="4"/>
      <c r="F81" s="4"/>
      <c r="G81" s="4"/>
      <c r="H81" s="4"/>
      <c r="I81" s="4"/>
    </row>
    <row r="82" spans="1:9" ht="15.75" customHeight="1">
      <c r="A82" s="6" t="s">
        <v>57</v>
      </c>
      <c r="C82" s="4"/>
      <c r="D82" s="4"/>
      <c r="E82" s="4"/>
      <c r="F82" s="4"/>
      <c r="G82" s="4"/>
      <c r="H82" s="4"/>
      <c r="I82" s="4"/>
    </row>
    <row r="83" spans="1:9" ht="15.75" customHeight="1">
      <c r="A83" s="6" t="s">
        <v>121</v>
      </c>
      <c r="C83" s="4"/>
      <c r="D83" s="4"/>
      <c r="E83" s="4"/>
      <c r="F83" s="4"/>
      <c r="G83" s="4"/>
      <c r="H83" s="4"/>
      <c r="I83" s="4"/>
    </row>
    <row r="84" spans="1:9" ht="15.75" customHeight="1">
      <c r="A84" s="6" t="s">
        <v>122</v>
      </c>
      <c r="C84" s="4"/>
      <c r="D84" s="4"/>
      <c r="E84" s="4"/>
      <c r="F84" s="4"/>
      <c r="G84" s="4"/>
      <c r="H84" s="4"/>
      <c r="I84" s="4"/>
    </row>
    <row r="85" spans="1:9" ht="15.75" customHeight="1">
      <c r="A85" s="6" t="s">
        <v>123</v>
      </c>
      <c r="C85" s="4"/>
      <c r="D85" s="4"/>
      <c r="E85" s="4"/>
      <c r="F85" s="4"/>
      <c r="G85" s="4"/>
      <c r="H85" s="4"/>
      <c r="I85" s="4"/>
    </row>
    <row r="86" spans="1:9" ht="15.75" customHeight="1">
      <c r="A86" s="6" t="s">
        <v>124</v>
      </c>
      <c r="C86" s="4"/>
      <c r="D86" s="4"/>
      <c r="E86" s="4"/>
      <c r="F86" s="4"/>
      <c r="G86" s="4"/>
      <c r="H86" s="4"/>
      <c r="I86" s="4"/>
    </row>
    <row r="87" spans="1:9" ht="15.75" customHeight="1">
      <c r="A87" s="6" t="s">
        <v>125</v>
      </c>
      <c r="C87" s="4"/>
      <c r="D87" s="4"/>
      <c r="E87" s="4"/>
      <c r="F87" s="4"/>
      <c r="G87" s="4"/>
      <c r="H87" s="4"/>
      <c r="I87" s="4"/>
    </row>
    <row r="88" spans="1:9" ht="15.75" customHeight="1">
      <c r="A88" s="6" t="s">
        <v>126</v>
      </c>
      <c r="C88" s="4"/>
      <c r="D88" s="4"/>
      <c r="E88" s="4"/>
      <c r="F88" s="4"/>
      <c r="G88" s="4"/>
      <c r="H88" s="4"/>
      <c r="I88" s="4"/>
    </row>
    <row r="89" spans="1:9" ht="15.75" customHeight="1">
      <c r="A89" s="6" t="s">
        <v>128</v>
      </c>
      <c r="C89" s="4"/>
      <c r="D89" s="4"/>
      <c r="E89" s="4"/>
      <c r="F89" s="4"/>
      <c r="G89" s="4"/>
      <c r="H89" s="4"/>
      <c r="I89" s="4"/>
    </row>
    <row r="90" spans="1:9" ht="15.75" customHeight="1">
      <c r="A90" s="6" t="s">
        <v>129</v>
      </c>
      <c r="C90" s="4"/>
      <c r="D90" s="4"/>
      <c r="E90" s="4"/>
      <c r="F90" s="4"/>
      <c r="G90" s="4"/>
      <c r="H90" s="4"/>
      <c r="I90" s="4"/>
    </row>
    <row r="91" spans="1:9" ht="15.75" customHeight="1">
      <c r="A91" s="6" t="s">
        <v>130</v>
      </c>
      <c r="C91" s="4"/>
      <c r="D91" s="4"/>
      <c r="E91" s="4"/>
      <c r="F91" s="4"/>
      <c r="G91" s="4"/>
      <c r="H91" s="4"/>
      <c r="I91" s="4"/>
    </row>
    <row r="92" spans="1:9" ht="15.75" customHeight="1">
      <c r="A92" s="6" t="s">
        <v>57</v>
      </c>
      <c r="C92" s="4"/>
      <c r="D92" s="4"/>
      <c r="E92" s="4"/>
      <c r="F92" s="4"/>
      <c r="G92" s="4"/>
      <c r="H92" s="4"/>
      <c r="I92" s="4"/>
    </row>
    <row r="93" spans="1:9" ht="15.75" customHeight="1">
      <c r="A93" s="6" t="s">
        <v>131</v>
      </c>
      <c r="C93" s="4"/>
      <c r="D93" s="4"/>
      <c r="E93" s="4"/>
      <c r="F93" s="4"/>
      <c r="G93" s="4"/>
      <c r="H93" s="4"/>
      <c r="I93" s="4"/>
    </row>
    <row r="94" spans="1:9" ht="15.75" customHeight="1">
      <c r="A94" s="6" t="s">
        <v>57</v>
      </c>
      <c r="C94" s="4"/>
      <c r="D94" s="4"/>
      <c r="E94" s="4"/>
      <c r="F94" s="4"/>
      <c r="G94" s="4"/>
      <c r="H94" s="4"/>
      <c r="I94" s="4"/>
    </row>
    <row r="95" spans="1:9" ht="15.75" customHeight="1">
      <c r="A95" s="6" t="s">
        <v>132</v>
      </c>
      <c r="C95" s="4"/>
      <c r="D95" s="4"/>
      <c r="E95" s="4"/>
      <c r="F95" s="4"/>
      <c r="G95" s="4"/>
      <c r="H95" s="4"/>
      <c r="I95" s="4"/>
    </row>
    <row r="96" spans="1:9" ht="15.75" customHeight="1">
      <c r="A96" s="6" t="s">
        <v>133</v>
      </c>
      <c r="C96" s="4"/>
      <c r="D96" s="4"/>
      <c r="E96" s="4"/>
      <c r="F96" s="4"/>
      <c r="G96" s="4"/>
      <c r="H96" s="4"/>
      <c r="I96" s="4"/>
    </row>
    <row r="97" spans="1:9" ht="15.75" customHeight="1">
      <c r="A97" s="6" t="s">
        <v>134</v>
      </c>
      <c r="C97" s="4"/>
      <c r="D97" s="4"/>
      <c r="E97" s="4"/>
      <c r="F97" s="4"/>
      <c r="G97" s="4"/>
      <c r="H97" s="4"/>
      <c r="I97" s="4"/>
    </row>
    <row r="98" spans="1:9" ht="15.75" customHeight="1">
      <c r="A98" s="6" t="s">
        <v>133</v>
      </c>
      <c r="C98" s="4"/>
      <c r="D98" s="4"/>
      <c r="E98" s="4"/>
      <c r="F98" s="4"/>
      <c r="G98" s="4"/>
      <c r="H98" s="4"/>
      <c r="I98" s="4"/>
    </row>
    <row r="99" spans="1:9" ht="15.75" customHeight="1">
      <c r="A99" s="6" t="s">
        <v>135</v>
      </c>
      <c r="C99" s="4"/>
      <c r="D99" s="4"/>
      <c r="E99" s="4"/>
      <c r="F99" s="4"/>
      <c r="G99" s="4"/>
      <c r="H99" s="4"/>
      <c r="I99" s="4"/>
    </row>
    <row r="100" spans="1:9" ht="15.75" customHeight="1">
      <c r="A100" s="6" t="s">
        <v>136</v>
      </c>
      <c r="C100" s="4"/>
      <c r="D100" s="4"/>
      <c r="E100" s="4"/>
      <c r="F100" s="4"/>
      <c r="G100" s="4"/>
      <c r="H100" s="4"/>
      <c r="I100" s="4"/>
    </row>
    <row r="101" spans="1:9" ht="15.75" customHeight="1">
      <c r="A101" s="6" t="s">
        <v>137</v>
      </c>
      <c r="C101" s="4"/>
      <c r="D101" s="4"/>
      <c r="E101" s="4"/>
      <c r="F101" s="4"/>
      <c r="G101" s="4"/>
      <c r="H101" s="4"/>
      <c r="I101" s="4"/>
    </row>
    <row r="102" spans="1:9" ht="15.75" customHeight="1">
      <c r="A102" s="6" t="s">
        <v>43</v>
      </c>
      <c r="C102" s="4"/>
      <c r="D102" s="4"/>
      <c r="E102" s="4"/>
      <c r="F102" s="4"/>
      <c r="G102" s="4"/>
      <c r="H102" s="4"/>
      <c r="I102" s="4"/>
    </row>
    <row r="103" spans="1:9" ht="15.75" customHeight="1">
      <c r="A103" s="6" t="s">
        <v>43</v>
      </c>
      <c r="C103" s="4"/>
      <c r="D103" s="4"/>
      <c r="E103" s="4"/>
      <c r="F103" s="4"/>
      <c r="G103" s="4"/>
      <c r="H103" s="4"/>
      <c r="I103" s="4"/>
    </row>
    <row r="104" spans="1:9" ht="15.75" customHeight="1">
      <c r="A104" s="6" t="s">
        <v>138</v>
      </c>
      <c r="C104" s="4"/>
      <c r="D104" s="4"/>
      <c r="E104" s="4"/>
      <c r="F104" s="4"/>
      <c r="G104" s="4"/>
      <c r="H104" s="4"/>
      <c r="I104" s="4"/>
    </row>
    <row r="105" spans="1:9" ht="15.75" customHeight="1">
      <c r="A105" s="6" t="s">
        <v>133</v>
      </c>
      <c r="C105" s="4"/>
      <c r="D105" s="4"/>
      <c r="E105" s="4"/>
      <c r="F105" s="4"/>
      <c r="G105" s="4"/>
      <c r="H105" s="4"/>
      <c r="I105" s="4"/>
    </row>
    <row r="106" spans="1:9" ht="15.75" customHeight="1">
      <c r="A106" s="6" t="s">
        <v>139</v>
      </c>
      <c r="C106" s="4"/>
      <c r="D106" s="4"/>
      <c r="E106" s="4"/>
      <c r="F106" s="4"/>
      <c r="G106" s="4"/>
      <c r="H106" s="4"/>
      <c r="I106" s="4"/>
    </row>
    <row r="107" spans="1:9" ht="15.75" customHeight="1">
      <c r="A107" s="6" t="s">
        <v>57</v>
      </c>
      <c r="C107" s="4"/>
      <c r="D107" s="4"/>
      <c r="E107" s="4"/>
      <c r="F107" s="4"/>
      <c r="G107" s="4"/>
      <c r="H107" s="4"/>
      <c r="I107" s="4"/>
    </row>
    <row r="108" spans="1:9" ht="15.75" customHeight="1">
      <c r="A108" s="6"/>
      <c r="C108" s="4"/>
      <c r="D108" s="4"/>
      <c r="E108" s="4"/>
      <c r="F108" s="4"/>
      <c r="G108" s="4"/>
      <c r="H108" s="4"/>
      <c r="I108" s="4"/>
    </row>
    <row r="109" spans="1:9" ht="15.75" customHeight="1">
      <c r="A109" s="6" t="s">
        <v>76</v>
      </c>
      <c r="C109" s="4"/>
      <c r="D109" s="4"/>
      <c r="E109" s="4"/>
      <c r="F109" s="4"/>
      <c r="G109" s="4"/>
      <c r="H109" s="4"/>
      <c r="I109" s="4"/>
    </row>
    <row r="110" spans="1:9" ht="15.75" customHeight="1">
      <c r="A110" s="6" t="s">
        <v>79</v>
      </c>
      <c r="C110" s="4"/>
      <c r="D110" s="4"/>
      <c r="E110" s="4"/>
      <c r="F110" s="4"/>
      <c r="G110" s="4"/>
      <c r="H110" s="4"/>
      <c r="I110" s="4"/>
    </row>
    <row r="111" spans="1:9" ht="15.75" customHeight="1">
      <c r="C111" s="4"/>
      <c r="D111" s="4"/>
      <c r="E111" s="4"/>
      <c r="F111" s="4"/>
      <c r="G111" s="4"/>
      <c r="H111" s="4"/>
      <c r="I111" s="4"/>
    </row>
    <row r="112" spans="1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70"/>
  <sheetViews>
    <sheetView tabSelected="1" workbookViewId="0">
      <selection activeCell="N186" sqref="N186"/>
    </sheetView>
  </sheetViews>
  <sheetFormatPr baseColWidth="10" defaultColWidth="11.1640625" defaultRowHeight="15" customHeight="1"/>
  <cols>
    <col min="1" max="1" width="6.5" customWidth="1"/>
    <col min="2" max="2" width="15.5" customWidth="1"/>
    <col min="4" max="4" width="8" customWidth="1"/>
    <col min="5" max="5" width="11.1640625" customWidth="1"/>
    <col min="6" max="6" width="9.33203125" customWidth="1"/>
    <col min="7" max="7" width="7.83203125" customWidth="1"/>
    <col min="11" max="11" width="15" customWidth="1"/>
  </cols>
  <sheetData>
    <row r="1" spans="1:1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>
        <v>1</v>
      </c>
      <c r="B2" s="1">
        <v>350</v>
      </c>
      <c r="C2" s="1">
        <v>1000</v>
      </c>
      <c r="D2" s="1">
        <v>100</v>
      </c>
      <c r="F2" s="1" t="s">
        <v>15</v>
      </c>
      <c r="G2" s="3">
        <v>43230</v>
      </c>
      <c r="H2" s="1" t="s">
        <v>17</v>
      </c>
      <c r="I2" s="1">
        <v>1</v>
      </c>
      <c r="J2" s="1">
        <v>50</v>
      </c>
      <c r="L2" s="1">
        <v>0</v>
      </c>
      <c r="N2" s="1">
        <v>30</v>
      </c>
    </row>
    <row r="3" spans="1:14">
      <c r="A3" s="1">
        <v>1</v>
      </c>
      <c r="B3" s="1">
        <v>350</v>
      </c>
      <c r="C3" s="1">
        <v>222</v>
      </c>
      <c r="D3" s="1">
        <v>100</v>
      </c>
      <c r="F3" s="1" t="s">
        <v>15</v>
      </c>
      <c r="G3" s="3">
        <v>43200</v>
      </c>
      <c r="H3" s="1" t="s">
        <v>17</v>
      </c>
      <c r="I3" s="1">
        <v>1</v>
      </c>
      <c r="J3" s="1">
        <v>50</v>
      </c>
      <c r="L3" s="1">
        <v>0</v>
      </c>
      <c r="N3" s="1">
        <v>40</v>
      </c>
    </row>
    <row r="4" spans="1:14">
      <c r="A4" s="1">
        <v>1</v>
      </c>
      <c r="B4" s="1">
        <v>350</v>
      </c>
      <c r="C4" s="1">
        <v>96</v>
      </c>
      <c r="D4" s="1">
        <v>100</v>
      </c>
      <c r="F4" s="1" t="s">
        <v>15</v>
      </c>
      <c r="G4" s="3">
        <v>43169</v>
      </c>
      <c r="H4" s="1" t="s">
        <v>17</v>
      </c>
      <c r="I4" s="1">
        <v>1</v>
      </c>
      <c r="J4" s="1">
        <v>50</v>
      </c>
      <c r="L4" s="1">
        <v>0</v>
      </c>
      <c r="N4" s="1">
        <v>41</v>
      </c>
    </row>
    <row r="5" spans="1:14">
      <c r="A5" s="1">
        <v>1</v>
      </c>
      <c r="B5" s="1">
        <v>700</v>
      </c>
      <c r="C5" s="1">
        <v>698</v>
      </c>
      <c r="D5" s="1">
        <v>100</v>
      </c>
      <c r="F5" s="1" t="s">
        <v>15</v>
      </c>
      <c r="G5" s="3">
        <v>43230</v>
      </c>
      <c r="H5" s="1" t="s">
        <v>17</v>
      </c>
      <c r="I5" s="1">
        <v>1</v>
      </c>
      <c r="J5" s="1">
        <v>50</v>
      </c>
      <c r="L5" s="1">
        <v>0</v>
      </c>
      <c r="N5" s="1">
        <v>37</v>
      </c>
    </row>
    <row r="6" spans="1:14">
      <c r="A6" s="1">
        <v>1</v>
      </c>
      <c r="B6" s="1">
        <v>700</v>
      </c>
      <c r="C6" s="1">
        <v>118</v>
      </c>
      <c r="D6" s="1">
        <v>100</v>
      </c>
      <c r="F6" s="1" t="s">
        <v>15</v>
      </c>
      <c r="G6" s="3">
        <v>43200</v>
      </c>
      <c r="H6" s="1" t="s">
        <v>17</v>
      </c>
      <c r="I6" s="1">
        <v>1</v>
      </c>
      <c r="J6" s="1">
        <v>50</v>
      </c>
      <c r="L6" s="1">
        <v>0</v>
      </c>
      <c r="N6" s="1">
        <v>36</v>
      </c>
    </row>
    <row r="7" spans="1:14">
      <c r="A7" s="1">
        <v>1</v>
      </c>
      <c r="B7" s="1">
        <v>700</v>
      </c>
      <c r="C7" s="1">
        <v>81</v>
      </c>
      <c r="D7" s="1">
        <v>100</v>
      </c>
      <c r="F7" s="1" t="s">
        <v>15</v>
      </c>
      <c r="G7" s="3">
        <v>43169</v>
      </c>
      <c r="H7" s="1" t="s">
        <v>17</v>
      </c>
      <c r="I7" s="1">
        <v>1</v>
      </c>
      <c r="J7" s="1">
        <v>50</v>
      </c>
      <c r="L7" s="1">
        <v>0</v>
      </c>
      <c r="N7" s="1">
        <v>34</v>
      </c>
    </row>
    <row r="8" spans="1:14">
      <c r="A8" s="1">
        <v>1</v>
      </c>
      <c r="B8" s="1">
        <v>1050</v>
      </c>
      <c r="C8" s="1">
        <v>692</v>
      </c>
      <c r="D8" s="1">
        <v>100</v>
      </c>
      <c r="F8" s="1" t="s">
        <v>15</v>
      </c>
      <c r="G8" s="3">
        <v>43230</v>
      </c>
      <c r="H8" s="1" t="s">
        <v>17</v>
      </c>
      <c r="I8" s="1">
        <v>1</v>
      </c>
      <c r="J8" s="1">
        <v>50</v>
      </c>
      <c r="L8" s="1">
        <v>0</v>
      </c>
      <c r="N8" s="1">
        <v>39</v>
      </c>
    </row>
    <row r="9" spans="1:14">
      <c r="A9" s="1">
        <v>1</v>
      </c>
      <c r="B9" s="1">
        <v>1050</v>
      </c>
      <c r="C9" s="1">
        <v>110</v>
      </c>
      <c r="D9" s="1">
        <v>100</v>
      </c>
      <c r="F9" s="1" t="s">
        <v>15</v>
      </c>
      <c r="G9" s="3">
        <v>43200</v>
      </c>
      <c r="H9" s="1" t="s">
        <v>17</v>
      </c>
      <c r="I9" s="1">
        <v>1</v>
      </c>
      <c r="J9" s="1">
        <v>50</v>
      </c>
      <c r="L9" s="1">
        <v>0</v>
      </c>
      <c r="N9" s="1">
        <v>33</v>
      </c>
    </row>
    <row r="10" spans="1:14">
      <c r="A10" s="1">
        <v>1</v>
      </c>
      <c r="B10" s="1">
        <v>1050</v>
      </c>
      <c r="C10" s="1">
        <v>40</v>
      </c>
      <c r="D10" s="1">
        <v>100</v>
      </c>
      <c r="F10" s="1" t="s">
        <v>15</v>
      </c>
      <c r="G10" s="3">
        <v>43169</v>
      </c>
      <c r="H10" s="1" t="s">
        <v>17</v>
      </c>
      <c r="I10" s="1">
        <v>1</v>
      </c>
      <c r="J10" s="1">
        <v>50</v>
      </c>
      <c r="L10" s="1">
        <v>0</v>
      </c>
      <c r="N10" s="1">
        <v>39</v>
      </c>
    </row>
    <row r="11" spans="1:14">
      <c r="A11" s="1">
        <v>1</v>
      </c>
      <c r="B11" s="1">
        <v>1400</v>
      </c>
      <c r="C11" s="1">
        <v>590</v>
      </c>
      <c r="D11" s="1">
        <v>100</v>
      </c>
      <c r="E11" s="1" t="s">
        <v>18</v>
      </c>
      <c r="F11" s="1" t="s">
        <v>15</v>
      </c>
      <c r="G11" s="3">
        <v>43230</v>
      </c>
      <c r="H11" s="1" t="s">
        <v>17</v>
      </c>
      <c r="I11" s="1">
        <v>1</v>
      </c>
      <c r="J11" s="1">
        <v>50</v>
      </c>
      <c r="L11" s="1">
        <v>0</v>
      </c>
      <c r="N11" s="1">
        <v>38</v>
      </c>
    </row>
    <row r="12" spans="1:14">
      <c r="A12" s="1">
        <v>1</v>
      </c>
      <c r="B12" s="1">
        <v>1400</v>
      </c>
      <c r="C12" s="1">
        <v>110</v>
      </c>
      <c r="D12" s="1">
        <v>100</v>
      </c>
      <c r="E12" s="1" t="s">
        <v>19</v>
      </c>
      <c r="F12" s="1" t="s">
        <v>15</v>
      </c>
      <c r="G12" s="3">
        <v>43200</v>
      </c>
      <c r="H12" s="1" t="s">
        <v>17</v>
      </c>
      <c r="I12" s="1">
        <v>1</v>
      </c>
      <c r="J12" s="1">
        <v>50</v>
      </c>
      <c r="L12" s="1">
        <v>0</v>
      </c>
      <c r="N12" s="1">
        <v>30</v>
      </c>
    </row>
    <row r="13" spans="1:14">
      <c r="A13" s="1">
        <v>1</v>
      </c>
      <c r="B13" s="1">
        <v>1400</v>
      </c>
      <c r="C13" s="1">
        <v>27</v>
      </c>
      <c r="D13" s="1">
        <v>100</v>
      </c>
      <c r="E13" s="1" t="s">
        <v>20</v>
      </c>
      <c r="F13" s="1" t="s">
        <v>15</v>
      </c>
      <c r="G13" s="3">
        <v>43169</v>
      </c>
      <c r="H13" s="1" t="s">
        <v>17</v>
      </c>
      <c r="I13" s="1">
        <v>1</v>
      </c>
      <c r="J13" s="1">
        <v>50</v>
      </c>
      <c r="L13" s="1">
        <v>0</v>
      </c>
      <c r="N13" s="1">
        <v>42</v>
      </c>
    </row>
    <row r="14" spans="1:14">
      <c r="A14" s="1">
        <v>1</v>
      </c>
      <c r="B14" s="1">
        <v>2100</v>
      </c>
      <c r="C14" s="1">
        <v>497</v>
      </c>
      <c r="D14" s="1">
        <v>100</v>
      </c>
      <c r="E14" s="1" t="s">
        <v>21</v>
      </c>
      <c r="F14" s="1" t="s">
        <v>15</v>
      </c>
      <c r="G14" s="3">
        <v>43230</v>
      </c>
      <c r="H14" s="1" t="s">
        <v>17</v>
      </c>
      <c r="I14" s="1">
        <v>1</v>
      </c>
      <c r="J14" s="1">
        <v>50</v>
      </c>
      <c r="L14" s="1">
        <v>0</v>
      </c>
      <c r="N14" s="1">
        <v>34</v>
      </c>
    </row>
    <row r="15" spans="1:14">
      <c r="A15" s="1">
        <v>1</v>
      </c>
      <c r="B15" s="1">
        <v>2100</v>
      </c>
      <c r="C15" s="1">
        <v>108</v>
      </c>
      <c r="D15" s="1">
        <v>100</v>
      </c>
      <c r="F15" s="1" t="s">
        <v>15</v>
      </c>
      <c r="G15" s="3">
        <v>43200</v>
      </c>
      <c r="H15" s="1" t="s">
        <v>17</v>
      </c>
      <c r="I15" s="1">
        <v>1</v>
      </c>
      <c r="J15" s="1">
        <v>50</v>
      </c>
      <c r="L15" s="1">
        <v>0</v>
      </c>
      <c r="N15" s="1">
        <v>28</v>
      </c>
    </row>
    <row r="16" spans="1:14">
      <c r="A16" s="1">
        <v>1</v>
      </c>
      <c r="B16" s="1">
        <v>2100</v>
      </c>
      <c r="C16" s="1">
        <v>21</v>
      </c>
      <c r="D16" s="1">
        <v>100</v>
      </c>
      <c r="F16" s="1" t="s">
        <v>15</v>
      </c>
      <c r="G16" s="3">
        <v>43169</v>
      </c>
      <c r="H16" s="1" t="s">
        <v>17</v>
      </c>
      <c r="I16" s="1">
        <v>1</v>
      </c>
      <c r="J16" s="1">
        <v>50</v>
      </c>
      <c r="L16" s="1">
        <v>0</v>
      </c>
      <c r="N16" s="1">
        <v>42</v>
      </c>
    </row>
    <row r="17" spans="1:15">
      <c r="A17" s="1">
        <v>1</v>
      </c>
      <c r="B17" s="1">
        <v>2800</v>
      </c>
      <c r="C17" s="1">
        <v>309</v>
      </c>
      <c r="D17" s="1">
        <v>100</v>
      </c>
      <c r="E17" s="1" t="s">
        <v>22</v>
      </c>
      <c r="F17" s="1" t="s">
        <v>15</v>
      </c>
      <c r="G17" s="3">
        <v>43230</v>
      </c>
      <c r="H17" s="1" t="s">
        <v>17</v>
      </c>
      <c r="I17" s="1">
        <v>1</v>
      </c>
      <c r="J17" s="1">
        <v>50</v>
      </c>
      <c r="L17" s="1">
        <v>0</v>
      </c>
      <c r="N17" s="1">
        <v>43</v>
      </c>
    </row>
    <row r="18" spans="1:15">
      <c r="A18" s="1">
        <v>1</v>
      </c>
      <c r="B18" s="1">
        <v>2800</v>
      </c>
      <c r="C18" s="1">
        <v>102</v>
      </c>
      <c r="D18" s="1">
        <v>100</v>
      </c>
      <c r="E18" s="1" t="s">
        <v>23</v>
      </c>
      <c r="F18" s="1" t="s">
        <v>15</v>
      </c>
      <c r="G18" s="3">
        <v>43200</v>
      </c>
      <c r="H18" s="1" t="s">
        <v>17</v>
      </c>
      <c r="I18" s="1">
        <v>1</v>
      </c>
      <c r="J18" s="1">
        <v>50</v>
      </c>
      <c r="L18" s="1">
        <v>0</v>
      </c>
      <c r="N18" s="1">
        <v>36</v>
      </c>
    </row>
    <row r="19" spans="1:15">
      <c r="A19" s="1">
        <v>1</v>
      </c>
      <c r="B19" s="1">
        <v>2800</v>
      </c>
      <c r="C19" s="1">
        <v>21</v>
      </c>
      <c r="D19" s="1">
        <v>100</v>
      </c>
      <c r="E19" s="1" t="s">
        <v>25</v>
      </c>
      <c r="F19" s="1" t="s">
        <v>15</v>
      </c>
      <c r="G19" s="3">
        <v>43169</v>
      </c>
      <c r="H19" s="1" t="s">
        <v>17</v>
      </c>
      <c r="I19" s="1">
        <v>1</v>
      </c>
      <c r="J19" s="1">
        <v>50</v>
      </c>
      <c r="L19" s="1">
        <v>0</v>
      </c>
      <c r="N19" s="1">
        <v>40</v>
      </c>
    </row>
    <row r="20" spans="1:15">
      <c r="A20" s="1">
        <v>1</v>
      </c>
      <c r="B20" s="1">
        <v>7000</v>
      </c>
      <c r="C20" s="1">
        <v>346</v>
      </c>
      <c r="D20" s="1">
        <v>100</v>
      </c>
      <c r="E20" s="1" t="s">
        <v>28</v>
      </c>
      <c r="F20" s="1" t="s">
        <v>15</v>
      </c>
      <c r="G20" s="3">
        <v>43230</v>
      </c>
      <c r="H20" s="1" t="s">
        <v>17</v>
      </c>
      <c r="I20" s="1">
        <v>1</v>
      </c>
      <c r="J20" s="1">
        <v>50</v>
      </c>
      <c r="L20" s="1">
        <v>0</v>
      </c>
      <c r="N20" s="1">
        <v>29</v>
      </c>
    </row>
    <row r="21" spans="1:15">
      <c r="A21" s="1">
        <v>1</v>
      </c>
      <c r="B21" s="1">
        <v>7000</v>
      </c>
      <c r="C21" s="1">
        <v>90</v>
      </c>
      <c r="D21" s="1">
        <v>100</v>
      </c>
      <c r="F21" s="1" t="s">
        <v>15</v>
      </c>
      <c r="G21" s="3">
        <v>43200</v>
      </c>
      <c r="H21" s="1" t="s">
        <v>17</v>
      </c>
      <c r="I21" s="1">
        <v>1</v>
      </c>
      <c r="J21" s="1">
        <v>50</v>
      </c>
      <c r="L21" s="1">
        <v>0</v>
      </c>
      <c r="N21" s="1">
        <v>33</v>
      </c>
    </row>
    <row r="22" spans="1:15">
      <c r="A22" s="1">
        <v>1</v>
      </c>
      <c r="B22" s="1">
        <v>7000</v>
      </c>
      <c r="C22" s="1">
        <v>20</v>
      </c>
      <c r="D22" s="1">
        <v>100</v>
      </c>
      <c r="F22" s="1" t="s">
        <v>15</v>
      </c>
      <c r="G22" s="3">
        <v>43169</v>
      </c>
      <c r="H22" s="1" t="s">
        <v>17</v>
      </c>
      <c r="I22" s="1">
        <v>1</v>
      </c>
      <c r="J22" s="1">
        <v>50</v>
      </c>
      <c r="L22" s="1">
        <v>0</v>
      </c>
      <c r="N22" s="1">
        <v>38</v>
      </c>
    </row>
    <row r="23" spans="1:15">
      <c r="A23" s="1">
        <v>1</v>
      </c>
      <c r="B23" s="1">
        <v>14000</v>
      </c>
      <c r="C23" s="1">
        <v>413</v>
      </c>
      <c r="D23" s="1">
        <v>100</v>
      </c>
      <c r="F23" s="1" t="s">
        <v>15</v>
      </c>
      <c r="G23" s="3">
        <v>43230</v>
      </c>
      <c r="H23" s="1" t="s">
        <v>17</v>
      </c>
      <c r="I23" s="1">
        <v>1</v>
      </c>
      <c r="J23" s="1">
        <v>50</v>
      </c>
      <c r="L23" s="1">
        <v>0</v>
      </c>
      <c r="N23" s="1">
        <v>27</v>
      </c>
    </row>
    <row r="24" spans="1:15">
      <c r="A24" s="1">
        <v>1</v>
      </c>
      <c r="B24" s="1">
        <v>14000</v>
      </c>
      <c r="C24" s="1">
        <v>85</v>
      </c>
      <c r="D24" s="1">
        <v>100</v>
      </c>
      <c r="F24" s="1" t="s">
        <v>15</v>
      </c>
      <c r="G24" s="3">
        <v>43200</v>
      </c>
      <c r="H24" s="1" t="s">
        <v>17</v>
      </c>
      <c r="I24" s="1">
        <v>1</v>
      </c>
      <c r="J24" s="1">
        <v>50</v>
      </c>
      <c r="L24" s="1">
        <v>0</v>
      </c>
      <c r="N24" s="1">
        <v>30</v>
      </c>
    </row>
    <row r="25" spans="1:15">
      <c r="A25" s="1">
        <v>1</v>
      </c>
      <c r="B25" s="1">
        <v>14000</v>
      </c>
      <c r="C25" s="1">
        <v>23</v>
      </c>
      <c r="D25" s="1">
        <v>100</v>
      </c>
      <c r="F25" s="1" t="s">
        <v>15</v>
      </c>
      <c r="G25" s="3">
        <v>43169</v>
      </c>
      <c r="H25" s="1" t="s">
        <v>17</v>
      </c>
      <c r="I25" s="1">
        <v>1</v>
      </c>
      <c r="J25" s="1">
        <v>50</v>
      </c>
      <c r="L25" s="1">
        <v>0</v>
      </c>
      <c r="N25" s="1">
        <v>40</v>
      </c>
    </row>
    <row r="26" spans="1:15">
      <c r="A26" s="1"/>
      <c r="B26" s="1"/>
      <c r="C26" s="1"/>
      <c r="D26" s="1"/>
      <c r="F26" s="1"/>
      <c r="G26" s="3"/>
      <c r="H26" s="1"/>
      <c r="I26" s="1"/>
      <c r="J26" s="1"/>
      <c r="L26" s="1"/>
      <c r="N26" s="1"/>
      <c r="O26" s="1" t="s">
        <v>33</v>
      </c>
    </row>
    <row r="27" spans="1:15">
      <c r="A27" s="1">
        <v>3</v>
      </c>
      <c r="B27" s="1">
        <v>350</v>
      </c>
      <c r="C27" s="1">
        <v>1000</v>
      </c>
      <c r="D27" s="1">
        <v>100</v>
      </c>
      <c r="F27" s="1" t="s">
        <v>15</v>
      </c>
      <c r="G27" s="3">
        <v>43230</v>
      </c>
      <c r="H27" s="1" t="s">
        <v>17</v>
      </c>
      <c r="I27" s="1">
        <v>1</v>
      </c>
      <c r="J27" s="1">
        <v>10</v>
      </c>
      <c r="L27" s="1" t="s">
        <v>34</v>
      </c>
      <c r="N27" s="1">
        <v>33</v>
      </c>
    </row>
    <row r="28" spans="1:15">
      <c r="A28" s="1">
        <v>3</v>
      </c>
      <c r="B28" s="1">
        <v>350</v>
      </c>
      <c r="C28" s="1">
        <v>239</v>
      </c>
      <c r="D28" s="1">
        <v>100</v>
      </c>
      <c r="F28" s="1" t="s">
        <v>15</v>
      </c>
      <c r="G28" s="3">
        <v>43200</v>
      </c>
      <c r="H28" s="1" t="s">
        <v>17</v>
      </c>
      <c r="I28" s="1">
        <v>1</v>
      </c>
      <c r="J28" s="1">
        <v>10</v>
      </c>
      <c r="L28" s="1">
        <v>0</v>
      </c>
      <c r="N28" s="1">
        <v>35</v>
      </c>
    </row>
    <row r="29" spans="1:15">
      <c r="A29" s="1">
        <v>3</v>
      </c>
      <c r="B29" s="1">
        <v>350</v>
      </c>
      <c r="C29" s="1">
        <v>72</v>
      </c>
      <c r="D29" s="1">
        <v>100</v>
      </c>
      <c r="E29" s="1" t="s">
        <v>37</v>
      </c>
      <c r="F29" s="1" t="s">
        <v>15</v>
      </c>
      <c r="G29" s="3">
        <v>43169</v>
      </c>
      <c r="H29" s="1" t="s">
        <v>17</v>
      </c>
      <c r="I29" s="1">
        <v>1</v>
      </c>
      <c r="J29" s="1">
        <v>10</v>
      </c>
      <c r="L29" s="1">
        <v>0</v>
      </c>
      <c r="N29" s="1">
        <v>40</v>
      </c>
    </row>
    <row r="30" spans="1:15">
      <c r="A30" s="1">
        <v>3</v>
      </c>
      <c r="B30" s="1">
        <v>350</v>
      </c>
      <c r="C30" s="1">
        <v>1000</v>
      </c>
      <c r="D30" s="1">
        <v>100</v>
      </c>
      <c r="F30" s="1" t="s">
        <v>15</v>
      </c>
      <c r="G30" s="3">
        <v>43230</v>
      </c>
      <c r="H30" s="1" t="s">
        <v>17</v>
      </c>
      <c r="I30" s="1">
        <v>1</v>
      </c>
      <c r="J30" s="1">
        <v>15</v>
      </c>
      <c r="L30" s="1" t="s">
        <v>39</v>
      </c>
      <c r="N30" s="1">
        <v>39</v>
      </c>
    </row>
    <row r="31" spans="1:15">
      <c r="A31" s="1">
        <v>3</v>
      </c>
      <c r="B31" s="1">
        <v>350</v>
      </c>
      <c r="C31" s="1">
        <v>276</v>
      </c>
      <c r="D31" s="1">
        <v>100</v>
      </c>
      <c r="E31" s="1" t="s">
        <v>41</v>
      </c>
      <c r="F31" s="1" t="s">
        <v>15</v>
      </c>
      <c r="G31" s="3">
        <v>43200</v>
      </c>
      <c r="H31" s="1" t="s">
        <v>17</v>
      </c>
      <c r="I31" s="1">
        <v>1</v>
      </c>
      <c r="J31" s="1">
        <v>15</v>
      </c>
      <c r="L31" s="1">
        <v>0</v>
      </c>
      <c r="N31" s="1">
        <v>34</v>
      </c>
    </row>
    <row r="32" spans="1:15">
      <c r="A32" s="1">
        <v>3</v>
      </c>
      <c r="B32" s="1">
        <v>350</v>
      </c>
      <c r="C32" s="1">
        <v>90</v>
      </c>
      <c r="D32" s="1">
        <v>100</v>
      </c>
      <c r="F32" s="1" t="s">
        <v>15</v>
      </c>
      <c r="G32" s="3">
        <v>43169</v>
      </c>
      <c r="H32" s="1" t="s">
        <v>17</v>
      </c>
      <c r="I32" s="1">
        <v>1</v>
      </c>
      <c r="J32" s="1">
        <v>15</v>
      </c>
      <c r="L32" s="1">
        <v>0</v>
      </c>
      <c r="N32" s="1">
        <v>36</v>
      </c>
    </row>
    <row r="33" spans="1:14">
      <c r="A33" s="1">
        <v>3</v>
      </c>
      <c r="B33" s="1">
        <v>350</v>
      </c>
      <c r="C33" s="1">
        <v>1000</v>
      </c>
      <c r="D33" s="1">
        <v>100</v>
      </c>
      <c r="F33" s="1" t="s">
        <v>15</v>
      </c>
      <c r="G33" s="3">
        <v>43230</v>
      </c>
      <c r="H33" s="1" t="s">
        <v>17</v>
      </c>
      <c r="I33" s="1">
        <v>1</v>
      </c>
      <c r="J33" s="1">
        <v>20</v>
      </c>
      <c r="L33" s="1" t="s">
        <v>45</v>
      </c>
      <c r="N33" s="1">
        <v>36</v>
      </c>
    </row>
    <row r="34" spans="1:14">
      <c r="A34" s="1">
        <v>3</v>
      </c>
      <c r="B34" s="1">
        <v>350</v>
      </c>
      <c r="C34" s="1">
        <v>325</v>
      </c>
      <c r="D34" s="1">
        <v>100</v>
      </c>
      <c r="F34" s="1" t="s">
        <v>15</v>
      </c>
      <c r="G34" s="3">
        <v>43200</v>
      </c>
      <c r="H34" s="1" t="s">
        <v>17</v>
      </c>
      <c r="I34" s="1">
        <v>1</v>
      </c>
      <c r="J34" s="1">
        <v>20</v>
      </c>
      <c r="L34" s="1">
        <v>0</v>
      </c>
      <c r="N34" s="1">
        <v>38</v>
      </c>
    </row>
    <row r="35" spans="1:14">
      <c r="A35" s="1">
        <v>3</v>
      </c>
      <c r="B35" s="1">
        <v>350</v>
      </c>
      <c r="C35" s="1">
        <v>82</v>
      </c>
      <c r="D35" s="1">
        <v>100</v>
      </c>
      <c r="F35" s="1" t="s">
        <v>15</v>
      </c>
      <c r="G35" s="3">
        <v>43169</v>
      </c>
      <c r="H35" s="1" t="s">
        <v>17</v>
      </c>
      <c r="I35" s="1">
        <v>1</v>
      </c>
      <c r="J35" s="1">
        <v>20</v>
      </c>
      <c r="L35" s="1">
        <v>0</v>
      </c>
      <c r="N35" s="1">
        <v>36</v>
      </c>
    </row>
    <row r="36" spans="1:14">
      <c r="A36" s="1">
        <v>3</v>
      </c>
      <c r="B36" s="1">
        <v>350</v>
      </c>
      <c r="C36" s="1">
        <v>1000</v>
      </c>
      <c r="D36" s="1">
        <v>100</v>
      </c>
      <c r="F36" s="1" t="s">
        <v>15</v>
      </c>
      <c r="G36" s="3">
        <v>43230</v>
      </c>
      <c r="H36" s="1" t="s">
        <v>17</v>
      </c>
      <c r="I36" s="1">
        <v>1</v>
      </c>
      <c r="J36" s="1">
        <v>25</v>
      </c>
      <c r="L36" s="9">
        <v>692988</v>
      </c>
      <c r="N36" s="1">
        <v>41</v>
      </c>
    </row>
    <row r="37" spans="1:14">
      <c r="A37" s="10">
        <v>3</v>
      </c>
      <c r="B37" s="10">
        <v>350</v>
      </c>
      <c r="C37" s="10">
        <v>361</v>
      </c>
      <c r="D37" s="10">
        <v>100</v>
      </c>
      <c r="E37" s="11"/>
      <c r="F37" s="10" t="s">
        <v>15</v>
      </c>
      <c r="G37" s="12">
        <v>43200</v>
      </c>
      <c r="H37" s="10" t="s">
        <v>17</v>
      </c>
      <c r="I37" s="10">
        <v>1</v>
      </c>
      <c r="J37" s="10">
        <v>25</v>
      </c>
      <c r="K37" s="11"/>
      <c r="L37" s="10">
        <v>0</v>
      </c>
      <c r="M37" s="11"/>
      <c r="N37" s="10">
        <v>28</v>
      </c>
    </row>
    <row r="38" spans="1:14">
      <c r="A38" s="1">
        <v>3</v>
      </c>
      <c r="B38" s="1">
        <v>350</v>
      </c>
      <c r="C38" s="1">
        <v>90</v>
      </c>
      <c r="D38" s="1">
        <v>100</v>
      </c>
      <c r="F38" s="1" t="s">
        <v>15</v>
      </c>
      <c r="G38" s="3">
        <v>43169</v>
      </c>
      <c r="H38" s="1" t="s">
        <v>17</v>
      </c>
      <c r="I38" s="1">
        <v>1</v>
      </c>
      <c r="J38" s="1">
        <v>25</v>
      </c>
      <c r="L38" s="1">
        <v>0</v>
      </c>
      <c r="N38" s="1">
        <v>31</v>
      </c>
    </row>
    <row r="39" spans="1:14">
      <c r="A39" s="1">
        <v>3</v>
      </c>
      <c r="B39" s="1">
        <v>350</v>
      </c>
      <c r="C39" s="1">
        <v>1000</v>
      </c>
      <c r="D39" s="1">
        <v>100</v>
      </c>
      <c r="F39" s="1" t="s">
        <v>15</v>
      </c>
      <c r="G39" s="3">
        <v>43230</v>
      </c>
      <c r="H39" s="1" t="s">
        <v>17</v>
      </c>
      <c r="I39" s="1">
        <v>1</v>
      </c>
      <c r="J39" s="1">
        <v>30</v>
      </c>
      <c r="L39" s="9">
        <v>739557</v>
      </c>
      <c r="N39" s="1">
        <v>43</v>
      </c>
    </row>
    <row r="40" spans="1:14">
      <c r="A40" s="1">
        <v>3</v>
      </c>
      <c r="B40" s="1">
        <v>350</v>
      </c>
      <c r="C40" s="1">
        <v>362</v>
      </c>
      <c r="D40" s="1">
        <v>100</v>
      </c>
      <c r="F40" s="1" t="s">
        <v>15</v>
      </c>
      <c r="G40" s="3">
        <v>43200</v>
      </c>
      <c r="H40" s="1" t="s">
        <v>17</v>
      </c>
      <c r="I40" s="1">
        <v>1</v>
      </c>
      <c r="J40" s="1">
        <v>30</v>
      </c>
      <c r="L40" s="1">
        <v>0</v>
      </c>
      <c r="N40" s="1">
        <v>37</v>
      </c>
    </row>
    <row r="41" spans="1:14">
      <c r="A41" s="1">
        <v>3</v>
      </c>
      <c r="B41" s="1">
        <v>350</v>
      </c>
      <c r="C41" s="1">
        <v>95</v>
      </c>
      <c r="D41" s="1">
        <v>100</v>
      </c>
      <c r="F41" s="1" t="s">
        <v>15</v>
      </c>
      <c r="G41" s="3">
        <v>43169</v>
      </c>
      <c r="H41" s="1" t="s">
        <v>17</v>
      </c>
      <c r="I41" s="1">
        <v>1</v>
      </c>
      <c r="J41" s="1">
        <v>30</v>
      </c>
      <c r="L41" s="1">
        <v>0</v>
      </c>
      <c r="N41" s="1">
        <v>37</v>
      </c>
    </row>
    <row r="42" spans="1:14">
      <c r="A42" s="1">
        <v>3</v>
      </c>
      <c r="B42" s="1">
        <v>700</v>
      </c>
      <c r="C42" s="1">
        <v>727</v>
      </c>
      <c r="D42" s="1">
        <v>100</v>
      </c>
      <c r="F42" s="1" t="s">
        <v>15</v>
      </c>
      <c r="G42" s="3">
        <v>43230</v>
      </c>
      <c r="H42" s="1" t="s">
        <v>17</v>
      </c>
      <c r="I42" s="1">
        <v>1</v>
      </c>
      <c r="J42" s="1">
        <v>10</v>
      </c>
      <c r="L42" s="1">
        <v>0</v>
      </c>
      <c r="N42" s="1">
        <v>36</v>
      </c>
    </row>
    <row r="43" spans="1:14">
      <c r="A43" s="1">
        <v>3</v>
      </c>
      <c r="B43" s="1">
        <v>700</v>
      </c>
      <c r="C43" s="1">
        <v>186</v>
      </c>
      <c r="D43" s="1">
        <v>100</v>
      </c>
      <c r="F43" s="1" t="s">
        <v>15</v>
      </c>
      <c r="G43" s="3">
        <v>43200</v>
      </c>
      <c r="H43" s="1" t="s">
        <v>17</v>
      </c>
      <c r="I43" s="1">
        <v>1</v>
      </c>
      <c r="J43" s="1">
        <v>10</v>
      </c>
      <c r="L43" s="1">
        <v>0</v>
      </c>
      <c r="N43" s="1">
        <v>35</v>
      </c>
    </row>
    <row r="44" spans="1:14">
      <c r="A44" s="1">
        <v>3</v>
      </c>
      <c r="B44" s="1">
        <v>700</v>
      </c>
      <c r="C44" s="1">
        <v>52</v>
      </c>
      <c r="D44" s="1">
        <v>100</v>
      </c>
      <c r="F44" s="1" t="s">
        <v>15</v>
      </c>
      <c r="G44" s="3">
        <v>43169</v>
      </c>
      <c r="H44" s="1" t="s">
        <v>17</v>
      </c>
      <c r="I44" s="1">
        <v>1</v>
      </c>
      <c r="J44" s="1">
        <v>10</v>
      </c>
      <c r="L44" s="1">
        <v>0</v>
      </c>
      <c r="N44" s="1">
        <v>36</v>
      </c>
    </row>
    <row r="45" spans="1:14">
      <c r="A45" s="1">
        <v>3</v>
      </c>
      <c r="B45" s="1">
        <v>700</v>
      </c>
      <c r="C45" s="1">
        <v>1000</v>
      </c>
      <c r="D45" s="1">
        <v>100</v>
      </c>
      <c r="F45" s="1" t="s">
        <v>15</v>
      </c>
      <c r="G45" s="3">
        <v>43230</v>
      </c>
      <c r="H45" s="1" t="s">
        <v>17</v>
      </c>
      <c r="I45" s="1">
        <v>1</v>
      </c>
      <c r="J45" s="1">
        <v>15</v>
      </c>
      <c r="L45" s="1" t="s">
        <v>34</v>
      </c>
      <c r="N45" s="1">
        <v>34</v>
      </c>
    </row>
    <row r="46" spans="1:14">
      <c r="A46" s="1">
        <v>3</v>
      </c>
      <c r="B46" s="1">
        <v>700</v>
      </c>
      <c r="C46" s="1">
        <v>201</v>
      </c>
      <c r="D46" s="1">
        <v>100</v>
      </c>
      <c r="F46" s="1" t="s">
        <v>15</v>
      </c>
      <c r="G46" s="3">
        <v>43200</v>
      </c>
      <c r="H46" s="1" t="s">
        <v>17</v>
      </c>
      <c r="I46" s="1">
        <v>1</v>
      </c>
      <c r="J46" s="1">
        <v>15</v>
      </c>
      <c r="L46" s="1">
        <v>0</v>
      </c>
      <c r="N46" s="1">
        <v>40</v>
      </c>
    </row>
    <row r="47" spans="1:14">
      <c r="A47" s="1">
        <v>3</v>
      </c>
      <c r="B47" s="1">
        <v>700</v>
      </c>
      <c r="C47" s="1">
        <v>66</v>
      </c>
      <c r="D47" s="1">
        <v>100</v>
      </c>
      <c r="F47" s="1" t="s">
        <v>15</v>
      </c>
      <c r="G47" s="3">
        <v>43169</v>
      </c>
      <c r="H47" s="1" t="s">
        <v>17</v>
      </c>
      <c r="I47" s="1">
        <v>1</v>
      </c>
      <c r="J47" s="1">
        <v>15</v>
      </c>
      <c r="L47" s="1">
        <v>0</v>
      </c>
      <c r="N47" s="1">
        <v>35</v>
      </c>
    </row>
    <row r="48" spans="1:14">
      <c r="A48" s="1">
        <v>3</v>
      </c>
      <c r="B48" s="1">
        <v>700</v>
      </c>
      <c r="C48" s="1">
        <v>1000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20</v>
      </c>
      <c r="L48" s="9">
        <v>1432483</v>
      </c>
      <c r="N48" s="1">
        <v>38</v>
      </c>
    </row>
    <row r="49" spans="1:14">
      <c r="A49" s="1">
        <v>3</v>
      </c>
      <c r="B49" s="1">
        <v>700</v>
      </c>
      <c r="C49" s="1">
        <v>273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20</v>
      </c>
      <c r="L49" s="1">
        <v>0</v>
      </c>
      <c r="N49" s="1">
        <v>42</v>
      </c>
    </row>
    <row r="50" spans="1:14">
      <c r="A50" s="1">
        <v>3</v>
      </c>
      <c r="B50" s="1">
        <v>700</v>
      </c>
      <c r="C50" s="1">
        <v>63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20</v>
      </c>
      <c r="L50" s="1">
        <v>0</v>
      </c>
      <c r="N50" s="1">
        <v>38</v>
      </c>
    </row>
    <row r="51" spans="1:14">
      <c r="A51" s="1">
        <v>3</v>
      </c>
      <c r="B51" s="1">
        <v>700</v>
      </c>
      <c r="C51" s="1">
        <v>1000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25</v>
      </c>
      <c r="L51" s="9">
        <v>2403695</v>
      </c>
      <c r="N51" s="1">
        <v>41</v>
      </c>
    </row>
    <row r="52" spans="1:14">
      <c r="A52" s="1">
        <v>3</v>
      </c>
      <c r="B52" s="1">
        <v>700</v>
      </c>
      <c r="C52" s="1">
        <v>249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25</v>
      </c>
      <c r="L52" s="1">
        <v>0</v>
      </c>
      <c r="N52" s="1">
        <v>34</v>
      </c>
    </row>
    <row r="53" spans="1:14">
      <c r="A53" s="1">
        <v>3</v>
      </c>
      <c r="B53" s="1">
        <v>700</v>
      </c>
      <c r="C53" s="1">
        <v>63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25</v>
      </c>
      <c r="L53" s="1">
        <v>0</v>
      </c>
      <c r="N53" s="1">
        <v>37</v>
      </c>
    </row>
    <row r="54" spans="1:14">
      <c r="A54" s="1">
        <v>3</v>
      </c>
      <c r="B54" s="1">
        <v>700</v>
      </c>
      <c r="C54" s="1">
        <v>1000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30</v>
      </c>
      <c r="L54" s="9" t="s">
        <v>100</v>
      </c>
      <c r="N54" s="1">
        <v>42</v>
      </c>
    </row>
    <row r="55" spans="1:14">
      <c r="A55" s="1">
        <v>3</v>
      </c>
      <c r="B55" s="1">
        <v>700</v>
      </c>
      <c r="C55" s="1">
        <v>326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30</v>
      </c>
      <c r="L55" s="1">
        <v>0</v>
      </c>
      <c r="N55" s="1">
        <v>34</v>
      </c>
    </row>
    <row r="56" spans="1:14">
      <c r="A56" s="1">
        <v>3</v>
      </c>
      <c r="B56" s="1">
        <v>700</v>
      </c>
      <c r="C56" s="1">
        <v>81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30</v>
      </c>
      <c r="L56" s="1">
        <v>0</v>
      </c>
      <c r="N56" s="1">
        <v>36</v>
      </c>
    </row>
    <row r="57" spans="1:14">
      <c r="A57" s="1">
        <v>3</v>
      </c>
      <c r="B57" s="1">
        <v>1050</v>
      </c>
      <c r="C57" s="1">
        <v>720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10</v>
      </c>
      <c r="L57" s="1">
        <v>0</v>
      </c>
      <c r="N57" s="1">
        <v>38</v>
      </c>
    </row>
    <row r="58" spans="1:14">
      <c r="A58" s="1">
        <v>3</v>
      </c>
      <c r="B58" s="1">
        <v>1050</v>
      </c>
      <c r="C58" s="1">
        <v>185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10</v>
      </c>
      <c r="L58" s="1">
        <v>0</v>
      </c>
      <c r="N58" s="1">
        <v>31</v>
      </c>
    </row>
    <row r="59" spans="1:14">
      <c r="A59" s="1">
        <v>3</v>
      </c>
      <c r="B59" s="1">
        <v>1050</v>
      </c>
      <c r="C59" s="1">
        <v>49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10</v>
      </c>
      <c r="L59" s="1">
        <v>0</v>
      </c>
      <c r="N59" s="1">
        <v>37</v>
      </c>
    </row>
    <row r="60" spans="1:14">
      <c r="A60" s="1">
        <v>3</v>
      </c>
      <c r="B60" s="1">
        <v>1050</v>
      </c>
      <c r="C60" s="1">
        <v>871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15</v>
      </c>
      <c r="L60" s="1">
        <v>0</v>
      </c>
      <c r="N60" s="1">
        <v>39</v>
      </c>
    </row>
    <row r="61" spans="1:14">
      <c r="A61" s="1">
        <v>3</v>
      </c>
      <c r="B61" s="1">
        <v>1050</v>
      </c>
      <c r="C61" s="1">
        <v>183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15</v>
      </c>
      <c r="L61" s="1">
        <v>0</v>
      </c>
      <c r="N61" s="1">
        <v>34</v>
      </c>
    </row>
    <row r="62" spans="1:14">
      <c r="A62" s="1">
        <v>3</v>
      </c>
      <c r="B62" s="1">
        <v>1050</v>
      </c>
      <c r="C62" s="1">
        <v>49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15</v>
      </c>
      <c r="L62" s="1">
        <v>0</v>
      </c>
      <c r="N62" s="1">
        <v>40</v>
      </c>
    </row>
    <row r="63" spans="1:14">
      <c r="A63" s="1">
        <v>3</v>
      </c>
      <c r="B63" s="1">
        <v>1050</v>
      </c>
      <c r="C63" s="1">
        <v>959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20</v>
      </c>
      <c r="L63" s="1">
        <v>0</v>
      </c>
      <c r="N63" s="1">
        <v>40</v>
      </c>
    </row>
    <row r="64" spans="1:14">
      <c r="A64" s="1">
        <v>3</v>
      </c>
      <c r="B64" s="1">
        <v>1050</v>
      </c>
      <c r="C64" s="1">
        <v>234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20</v>
      </c>
      <c r="L64" s="1">
        <v>0</v>
      </c>
      <c r="N64" s="1">
        <v>37</v>
      </c>
    </row>
    <row r="65" spans="1:14">
      <c r="A65" s="1">
        <v>3</v>
      </c>
      <c r="B65" s="1">
        <v>1050</v>
      </c>
      <c r="C65" s="1">
        <v>55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20</v>
      </c>
      <c r="L65" s="1">
        <v>0</v>
      </c>
      <c r="N65" s="1">
        <v>35</v>
      </c>
    </row>
    <row r="66" spans="1:14">
      <c r="A66" s="1">
        <v>3</v>
      </c>
      <c r="B66" s="1">
        <v>1050</v>
      </c>
      <c r="C66" s="1">
        <v>1000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25</v>
      </c>
      <c r="L66" s="1" t="s">
        <v>112</v>
      </c>
      <c r="N66" s="1">
        <v>34</v>
      </c>
    </row>
    <row r="67" spans="1:14">
      <c r="A67" s="1">
        <v>3</v>
      </c>
      <c r="B67" s="1">
        <v>1050</v>
      </c>
      <c r="C67" s="1">
        <v>204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25</v>
      </c>
      <c r="L67" s="1">
        <v>0</v>
      </c>
      <c r="N67" s="1">
        <v>37</v>
      </c>
    </row>
    <row r="68" spans="1:14">
      <c r="A68" s="1">
        <v>3</v>
      </c>
      <c r="B68" s="1">
        <v>1050</v>
      </c>
      <c r="C68" s="1">
        <v>63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25</v>
      </c>
      <c r="L68" s="1">
        <v>0</v>
      </c>
      <c r="N68" s="1">
        <v>37</v>
      </c>
    </row>
    <row r="69" spans="1:14">
      <c r="A69" s="1">
        <v>3</v>
      </c>
      <c r="B69" s="1">
        <v>1050</v>
      </c>
      <c r="C69" s="1">
        <v>1000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30</v>
      </c>
      <c r="L69" s="1" t="s">
        <v>113</v>
      </c>
      <c r="N69" s="1">
        <v>37</v>
      </c>
    </row>
    <row r="70" spans="1:14">
      <c r="A70" s="1">
        <v>3</v>
      </c>
      <c r="B70" s="1">
        <v>1050</v>
      </c>
      <c r="C70" s="1">
        <v>241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30</v>
      </c>
      <c r="L70" s="1">
        <v>0</v>
      </c>
      <c r="N70" s="1">
        <v>34</v>
      </c>
    </row>
    <row r="71" spans="1:14">
      <c r="A71" s="1">
        <v>3</v>
      </c>
      <c r="B71" s="1">
        <v>1050</v>
      </c>
      <c r="C71" s="1">
        <v>68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30</v>
      </c>
      <c r="L71" s="1">
        <v>0</v>
      </c>
      <c r="N71" s="1">
        <v>37</v>
      </c>
    </row>
    <row r="72" spans="1:14">
      <c r="A72" s="1">
        <v>3</v>
      </c>
      <c r="B72" s="1">
        <v>1400</v>
      </c>
      <c r="C72" s="1">
        <v>594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10</v>
      </c>
      <c r="L72" s="1">
        <v>0</v>
      </c>
      <c r="N72" s="1">
        <v>34</v>
      </c>
    </row>
    <row r="73" spans="1:14">
      <c r="A73" s="1">
        <v>3</v>
      </c>
      <c r="B73" s="1">
        <v>1400</v>
      </c>
      <c r="C73" s="1">
        <v>187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10</v>
      </c>
      <c r="L73" s="1">
        <v>0</v>
      </c>
      <c r="N73" s="1">
        <v>34</v>
      </c>
    </row>
    <row r="74" spans="1:14">
      <c r="A74" s="1">
        <v>3</v>
      </c>
      <c r="B74" s="1">
        <v>1400</v>
      </c>
      <c r="C74" s="1">
        <v>43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10</v>
      </c>
      <c r="L74" s="1">
        <v>0</v>
      </c>
      <c r="N74" s="1">
        <v>35</v>
      </c>
    </row>
    <row r="75" spans="1:14">
      <c r="A75" s="1">
        <v>3</v>
      </c>
      <c r="B75" s="1">
        <v>1400</v>
      </c>
      <c r="C75" s="1">
        <v>803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15</v>
      </c>
      <c r="L75" s="1">
        <v>0</v>
      </c>
      <c r="N75" s="1">
        <v>37</v>
      </c>
    </row>
    <row r="76" spans="1:14">
      <c r="A76" s="1">
        <v>3</v>
      </c>
      <c r="B76" s="1">
        <v>1400</v>
      </c>
      <c r="C76" s="1">
        <v>196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15</v>
      </c>
      <c r="L76" s="1">
        <v>0</v>
      </c>
      <c r="N76" s="1">
        <v>36</v>
      </c>
    </row>
    <row r="77" spans="1:14">
      <c r="A77" s="1">
        <v>3</v>
      </c>
      <c r="B77" s="1">
        <v>1400</v>
      </c>
      <c r="C77" s="1">
        <v>53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15</v>
      </c>
      <c r="L77" s="1">
        <v>0</v>
      </c>
      <c r="N77" s="1">
        <v>35</v>
      </c>
    </row>
    <row r="78" spans="1:14">
      <c r="A78" s="1">
        <v>3</v>
      </c>
      <c r="B78" s="1">
        <v>1400</v>
      </c>
      <c r="C78" s="1">
        <v>939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20</v>
      </c>
      <c r="L78" s="1">
        <v>0</v>
      </c>
      <c r="N78" s="1">
        <v>43</v>
      </c>
    </row>
    <row r="79" spans="1:14">
      <c r="A79" s="1">
        <v>3</v>
      </c>
      <c r="B79" s="1">
        <v>1400</v>
      </c>
      <c r="C79" s="1">
        <v>172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20</v>
      </c>
      <c r="L79" s="1">
        <v>0</v>
      </c>
      <c r="N79" s="1">
        <v>35</v>
      </c>
    </row>
    <row r="80" spans="1:14">
      <c r="A80" s="1">
        <v>3</v>
      </c>
      <c r="B80" s="1">
        <v>1400</v>
      </c>
      <c r="C80" s="1">
        <v>48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20</v>
      </c>
      <c r="L80" s="1">
        <v>0</v>
      </c>
      <c r="N80" s="1">
        <v>36</v>
      </c>
    </row>
    <row r="81" spans="1:15">
      <c r="A81" s="1">
        <v>3</v>
      </c>
      <c r="B81" s="1">
        <v>1400</v>
      </c>
      <c r="C81" s="1">
        <v>1000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25</v>
      </c>
      <c r="L81" s="1" t="s">
        <v>34</v>
      </c>
      <c r="N81" s="1">
        <v>35</v>
      </c>
    </row>
    <row r="82" spans="1:15">
      <c r="A82" s="1">
        <v>3</v>
      </c>
      <c r="B82" s="1">
        <v>1400</v>
      </c>
      <c r="C82" s="1">
        <v>197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25</v>
      </c>
      <c r="L82" s="1">
        <v>0</v>
      </c>
      <c r="N82" s="1">
        <v>44</v>
      </c>
    </row>
    <row r="83" spans="1:15">
      <c r="A83" s="1">
        <v>3</v>
      </c>
      <c r="B83" s="1">
        <v>1400</v>
      </c>
      <c r="C83" s="1">
        <v>48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25</v>
      </c>
      <c r="L83" s="1">
        <v>0</v>
      </c>
      <c r="N83" s="1">
        <v>39</v>
      </c>
    </row>
    <row r="84" spans="1:15">
      <c r="A84" s="1">
        <v>3</v>
      </c>
      <c r="B84" s="1">
        <v>1400</v>
      </c>
      <c r="C84" s="1">
        <v>1000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30</v>
      </c>
      <c r="L84" s="1" t="s">
        <v>127</v>
      </c>
      <c r="N84" s="1">
        <v>43</v>
      </c>
    </row>
    <row r="85" spans="1:15">
      <c r="A85" s="1">
        <v>3</v>
      </c>
      <c r="B85" s="1">
        <v>1400</v>
      </c>
      <c r="C85" s="1">
        <v>204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30</v>
      </c>
      <c r="L85" s="1">
        <v>0</v>
      </c>
      <c r="N85" s="1">
        <v>42</v>
      </c>
    </row>
    <row r="86" spans="1:15">
      <c r="A86" s="1">
        <v>3</v>
      </c>
      <c r="B86" s="1">
        <v>1400</v>
      </c>
      <c r="C86" s="1">
        <v>63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30</v>
      </c>
      <c r="L86" s="1">
        <v>0</v>
      </c>
      <c r="N86" s="1">
        <v>39</v>
      </c>
    </row>
    <row r="87" spans="1:15">
      <c r="A87" s="1">
        <v>3</v>
      </c>
      <c r="B87" s="1">
        <v>2100</v>
      </c>
      <c r="C87" s="1">
        <v>427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10</v>
      </c>
      <c r="L87" s="1">
        <v>0</v>
      </c>
      <c r="N87" s="1">
        <v>40</v>
      </c>
    </row>
    <row r="88" spans="1:15">
      <c r="A88" s="1">
        <v>3</v>
      </c>
      <c r="B88" s="1">
        <v>2100</v>
      </c>
      <c r="C88" s="1">
        <v>123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10</v>
      </c>
      <c r="L88" s="1">
        <v>0</v>
      </c>
      <c r="N88" s="1">
        <v>38</v>
      </c>
    </row>
    <row r="89" spans="1:15">
      <c r="A89" s="1">
        <v>3</v>
      </c>
      <c r="B89" s="1">
        <v>2100</v>
      </c>
      <c r="C89" s="1">
        <v>33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10</v>
      </c>
      <c r="L89" s="1">
        <v>0</v>
      </c>
      <c r="N89" s="1">
        <v>37</v>
      </c>
    </row>
    <row r="90" spans="1:15">
      <c r="A90" s="1">
        <v>3</v>
      </c>
      <c r="B90" s="1">
        <v>2100</v>
      </c>
      <c r="C90" s="1">
        <v>545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15</v>
      </c>
      <c r="L90" s="1">
        <v>0</v>
      </c>
      <c r="N90" s="13">
        <v>39</v>
      </c>
      <c r="O90" s="1"/>
    </row>
    <row r="91" spans="1:15">
      <c r="A91" s="1">
        <v>3</v>
      </c>
      <c r="B91" s="1">
        <v>2100</v>
      </c>
      <c r="C91" s="1">
        <v>146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15</v>
      </c>
      <c r="L91" s="1">
        <v>0</v>
      </c>
      <c r="N91" s="13">
        <v>38</v>
      </c>
      <c r="O91" s="1"/>
    </row>
    <row r="92" spans="1:15">
      <c r="A92" s="1">
        <v>3</v>
      </c>
      <c r="B92" s="1">
        <v>2100</v>
      </c>
      <c r="C92" s="1">
        <v>41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15</v>
      </c>
      <c r="L92" s="1">
        <v>0</v>
      </c>
      <c r="N92" s="13">
        <v>34</v>
      </c>
      <c r="O92" s="1"/>
    </row>
    <row r="93" spans="1:15">
      <c r="A93" s="1">
        <v>3</v>
      </c>
      <c r="B93" s="1">
        <v>2100</v>
      </c>
      <c r="C93" s="1">
        <v>552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20</v>
      </c>
      <c r="L93" s="1">
        <v>0</v>
      </c>
      <c r="N93" s="13">
        <v>41</v>
      </c>
      <c r="O93" s="1"/>
    </row>
    <row r="94" spans="1:15">
      <c r="A94" s="1">
        <v>3</v>
      </c>
      <c r="B94" s="1">
        <v>2100</v>
      </c>
      <c r="C94" s="1">
        <v>153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20</v>
      </c>
      <c r="L94" s="1">
        <v>0</v>
      </c>
      <c r="N94" s="13">
        <v>37</v>
      </c>
      <c r="O94" s="1"/>
    </row>
    <row r="95" spans="1:15">
      <c r="A95" s="1">
        <v>3</v>
      </c>
      <c r="B95" s="1">
        <v>2100</v>
      </c>
      <c r="C95" s="1">
        <v>41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20</v>
      </c>
      <c r="L95" s="1">
        <v>0</v>
      </c>
      <c r="N95" s="13">
        <v>36</v>
      </c>
      <c r="O95" s="1"/>
    </row>
    <row r="96" spans="1:15">
      <c r="A96" s="1">
        <v>3</v>
      </c>
      <c r="B96" s="1">
        <v>2100</v>
      </c>
      <c r="C96" s="1">
        <v>681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25</v>
      </c>
      <c r="L96" s="1">
        <v>0</v>
      </c>
      <c r="N96" s="13">
        <v>40</v>
      </c>
      <c r="O96" s="1"/>
    </row>
    <row r="97" spans="1:17">
      <c r="A97" s="1">
        <v>3</v>
      </c>
      <c r="B97" s="1">
        <v>2100</v>
      </c>
      <c r="C97" s="1">
        <v>167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25</v>
      </c>
      <c r="L97" s="1">
        <v>0</v>
      </c>
      <c r="N97" s="13">
        <v>34</v>
      </c>
      <c r="O97" s="1"/>
    </row>
    <row r="98" spans="1:17">
      <c r="A98" s="1">
        <v>3</v>
      </c>
      <c r="B98" s="1">
        <v>2100</v>
      </c>
      <c r="C98" s="1">
        <v>43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25</v>
      </c>
      <c r="L98" s="1">
        <v>0</v>
      </c>
      <c r="N98" s="13">
        <v>38</v>
      </c>
      <c r="O98" s="1"/>
    </row>
    <row r="99" spans="1:17">
      <c r="A99" s="1">
        <v>3</v>
      </c>
      <c r="B99" s="1">
        <v>2100</v>
      </c>
      <c r="C99" s="1">
        <v>1000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25</v>
      </c>
      <c r="L99" s="1" t="s">
        <v>112</v>
      </c>
      <c r="N99" s="13">
        <v>41</v>
      </c>
      <c r="O99" s="1"/>
    </row>
    <row r="100" spans="1:17">
      <c r="A100" s="1">
        <v>3</v>
      </c>
      <c r="B100" s="1">
        <v>2100</v>
      </c>
      <c r="C100" s="1">
        <v>212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25</v>
      </c>
      <c r="L100" s="1">
        <v>0</v>
      </c>
      <c r="N100" s="13">
        <v>34</v>
      </c>
      <c r="O100" s="1"/>
    </row>
    <row r="101" spans="1:17">
      <c r="A101" s="1">
        <v>3</v>
      </c>
      <c r="B101" s="1">
        <v>2100</v>
      </c>
      <c r="C101" s="1">
        <v>52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25</v>
      </c>
      <c r="L101" s="1">
        <v>0</v>
      </c>
      <c r="N101" s="13">
        <v>39</v>
      </c>
      <c r="O101" s="1"/>
    </row>
    <row r="102" spans="1:17">
      <c r="A102" s="1"/>
      <c r="D102" s="1"/>
      <c r="F102" s="1"/>
      <c r="G102" s="3"/>
      <c r="H102" s="1"/>
      <c r="I102" s="1"/>
      <c r="N102" s="14">
        <f>AVERAGE(N27:N101)</f>
        <v>37.093333333333334</v>
      </c>
      <c r="O102" s="1" t="s">
        <v>33</v>
      </c>
      <c r="P102" s="1" t="s">
        <v>140</v>
      </c>
      <c r="Q102">
        <f>STDEVA(N27:N101)</f>
        <v>3.0719891140948259</v>
      </c>
    </row>
    <row r="103" spans="1:17">
      <c r="A103" s="1">
        <v>2</v>
      </c>
      <c r="B103" s="1">
        <v>350</v>
      </c>
      <c r="C103" s="1">
        <v>356</v>
      </c>
      <c r="D103" s="1">
        <v>100</v>
      </c>
      <c r="F103" s="1" t="s">
        <v>15</v>
      </c>
      <c r="G103" s="3">
        <v>43230</v>
      </c>
      <c r="H103" s="1" t="s">
        <v>17</v>
      </c>
      <c r="I103" s="1">
        <v>1</v>
      </c>
      <c r="J103" s="1">
        <v>10</v>
      </c>
      <c r="L103" s="1">
        <v>0</v>
      </c>
      <c r="N103" s="1">
        <v>32</v>
      </c>
    </row>
    <row r="104" spans="1:17">
      <c r="A104" s="1">
        <v>2</v>
      </c>
      <c r="B104" s="1">
        <v>350</v>
      </c>
      <c r="C104" s="1">
        <v>168</v>
      </c>
      <c r="D104" s="1">
        <v>100</v>
      </c>
      <c r="F104" s="1" t="s">
        <v>15</v>
      </c>
      <c r="G104" s="3">
        <v>43200</v>
      </c>
      <c r="H104" s="1" t="s">
        <v>17</v>
      </c>
      <c r="I104" s="1">
        <v>1</v>
      </c>
      <c r="J104" s="1">
        <v>10</v>
      </c>
      <c r="L104" s="1">
        <v>0</v>
      </c>
      <c r="N104" s="1">
        <v>37</v>
      </c>
    </row>
    <row r="105" spans="1:17">
      <c r="A105" s="1">
        <v>2</v>
      </c>
      <c r="B105" s="1">
        <v>350</v>
      </c>
      <c r="C105" s="1">
        <v>82</v>
      </c>
      <c r="D105" s="1">
        <v>100</v>
      </c>
      <c r="F105" s="1" t="s">
        <v>15</v>
      </c>
      <c r="G105" s="3">
        <v>43169</v>
      </c>
      <c r="H105" s="1" t="s">
        <v>17</v>
      </c>
      <c r="I105" s="1">
        <v>1</v>
      </c>
      <c r="J105" s="1">
        <v>10</v>
      </c>
      <c r="L105" s="1">
        <v>0</v>
      </c>
      <c r="N105" s="1">
        <v>33</v>
      </c>
    </row>
    <row r="106" spans="1:17">
      <c r="A106" s="1">
        <v>2</v>
      </c>
      <c r="B106" s="1">
        <v>350</v>
      </c>
      <c r="C106" s="1">
        <v>653</v>
      </c>
      <c r="D106" s="1">
        <v>100</v>
      </c>
      <c r="F106" s="1" t="s">
        <v>15</v>
      </c>
      <c r="G106" s="3">
        <v>43230</v>
      </c>
      <c r="H106" s="1" t="s">
        <v>17</v>
      </c>
      <c r="I106" s="1">
        <v>1</v>
      </c>
      <c r="J106" s="1">
        <v>15</v>
      </c>
      <c r="L106" s="1">
        <v>0</v>
      </c>
      <c r="N106" s="1">
        <v>40</v>
      </c>
    </row>
    <row r="107" spans="1:17">
      <c r="A107" s="1">
        <v>2</v>
      </c>
      <c r="B107" s="1">
        <v>350</v>
      </c>
      <c r="C107" s="1">
        <v>181</v>
      </c>
      <c r="D107" s="1">
        <v>100</v>
      </c>
      <c r="F107" s="1" t="s">
        <v>15</v>
      </c>
      <c r="G107" s="3">
        <v>43200</v>
      </c>
      <c r="H107" s="1" t="s">
        <v>17</v>
      </c>
      <c r="I107" s="1">
        <v>1</v>
      </c>
      <c r="J107" s="1">
        <v>15</v>
      </c>
      <c r="L107" s="1">
        <v>0</v>
      </c>
      <c r="N107" s="1">
        <v>34</v>
      </c>
    </row>
    <row r="108" spans="1:17">
      <c r="A108" s="10">
        <v>2</v>
      </c>
      <c r="B108" s="10">
        <v>350</v>
      </c>
      <c r="C108" s="10">
        <v>71</v>
      </c>
      <c r="D108" s="10">
        <v>100</v>
      </c>
      <c r="E108" s="11"/>
      <c r="F108" s="10" t="s">
        <v>15</v>
      </c>
      <c r="G108" s="12">
        <v>43169</v>
      </c>
      <c r="H108" s="10" t="s">
        <v>17</v>
      </c>
      <c r="I108" s="10">
        <v>1</v>
      </c>
      <c r="J108" s="10">
        <v>15</v>
      </c>
      <c r="K108" s="11"/>
      <c r="L108" s="10">
        <v>0</v>
      </c>
      <c r="M108" s="11"/>
      <c r="N108" s="10">
        <v>28</v>
      </c>
    </row>
    <row r="109" spans="1:17">
      <c r="A109" s="1">
        <v>2</v>
      </c>
      <c r="B109" s="1">
        <v>350</v>
      </c>
      <c r="C109" s="1">
        <v>866</v>
      </c>
      <c r="D109" s="1">
        <v>100</v>
      </c>
      <c r="F109" s="1" t="s">
        <v>15</v>
      </c>
      <c r="G109" s="3">
        <v>43230</v>
      </c>
      <c r="H109" s="1" t="s">
        <v>17</v>
      </c>
      <c r="I109" s="1">
        <v>1</v>
      </c>
      <c r="J109" s="1">
        <v>20</v>
      </c>
      <c r="L109" s="1">
        <v>0</v>
      </c>
      <c r="N109" s="1">
        <v>36</v>
      </c>
    </row>
    <row r="110" spans="1:17">
      <c r="A110" s="1">
        <v>2</v>
      </c>
      <c r="B110" s="1">
        <v>350</v>
      </c>
      <c r="C110" s="1">
        <v>208</v>
      </c>
      <c r="D110" s="1">
        <v>100</v>
      </c>
      <c r="F110" s="1" t="s">
        <v>15</v>
      </c>
      <c r="G110" s="3">
        <v>43200</v>
      </c>
      <c r="H110" s="1" t="s">
        <v>17</v>
      </c>
      <c r="I110" s="1">
        <v>1</v>
      </c>
      <c r="J110" s="1">
        <v>20</v>
      </c>
      <c r="L110" s="1">
        <v>0</v>
      </c>
      <c r="N110" s="1">
        <v>29</v>
      </c>
    </row>
    <row r="111" spans="1:17">
      <c r="A111" s="1">
        <v>2</v>
      </c>
      <c r="B111" s="1">
        <v>350</v>
      </c>
      <c r="C111" s="1">
        <v>51</v>
      </c>
      <c r="D111" s="1">
        <v>100</v>
      </c>
      <c r="F111" s="1" t="s">
        <v>15</v>
      </c>
      <c r="G111" s="3">
        <v>43169</v>
      </c>
      <c r="H111" s="1" t="s">
        <v>17</v>
      </c>
      <c r="I111" s="1">
        <v>1</v>
      </c>
      <c r="J111" s="1">
        <v>20</v>
      </c>
      <c r="L111" s="1">
        <v>0</v>
      </c>
      <c r="N111" s="1">
        <v>30</v>
      </c>
    </row>
    <row r="112" spans="1:17">
      <c r="A112" s="1">
        <v>2</v>
      </c>
      <c r="B112" s="1">
        <v>350</v>
      </c>
      <c r="C112" s="1">
        <v>1000</v>
      </c>
      <c r="D112" s="1">
        <v>100</v>
      </c>
      <c r="F112" s="1" t="s">
        <v>15</v>
      </c>
      <c r="G112" s="3">
        <v>43230</v>
      </c>
      <c r="H112" s="1" t="s">
        <v>17</v>
      </c>
      <c r="I112" s="1">
        <v>1</v>
      </c>
      <c r="J112" s="1">
        <v>25</v>
      </c>
      <c r="L112" s="1" t="s">
        <v>112</v>
      </c>
      <c r="N112" s="1">
        <v>35</v>
      </c>
    </row>
    <row r="113" spans="1:14">
      <c r="A113" s="1">
        <v>2</v>
      </c>
      <c r="B113" s="1">
        <v>350</v>
      </c>
      <c r="C113" s="1">
        <v>179</v>
      </c>
      <c r="D113" s="1">
        <v>100</v>
      </c>
      <c r="F113" s="1" t="s">
        <v>15</v>
      </c>
      <c r="G113" s="3">
        <v>43200</v>
      </c>
      <c r="H113" s="1" t="s">
        <v>17</v>
      </c>
      <c r="I113" s="1">
        <v>1</v>
      </c>
      <c r="J113" s="1">
        <v>25</v>
      </c>
      <c r="L113" s="1">
        <v>0</v>
      </c>
      <c r="N113" s="1">
        <v>37</v>
      </c>
    </row>
    <row r="114" spans="1:14">
      <c r="A114" s="1">
        <v>2</v>
      </c>
      <c r="B114" s="1">
        <v>350</v>
      </c>
      <c r="C114" s="1">
        <v>56</v>
      </c>
      <c r="D114" s="1">
        <v>100</v>
      </c>
      <c r="F114" s="1" t="s">
        <v>15</v>
      </c>
      <c r="G114" s="3">
        <v>43169</v>
      </c>
      <c r="H114" s="1" t="s">
        <v>17</v>
      </c>
      <c r="I114" s="1">
        <v>1</v>
      </c>
      <c r="J114" s="1">
        <v>25</v>
      </c>
      <c r="L114" s="1">
        <v>0</v>
      </c>
      <c r="N114" s="1">
        <v>36</v>
      </c>
    </row>
    <row r="115" spans="1:14">
      <c r="A115" s="1">
        <v>2</v>
      </c>
      <c r="B115" s="1">
        <v>350</v>
      </c>
      <c r="C115" s="1">
        <v>1000</v>
      </c>
      <c r="D115" s="1">
        <v>100</v>
      </c>
      <c r="F115" s="1" t="s">
        <v>15</v>
      </c>
      <c r="G115" s="3">
        <v>43230</v>
      </c>
      <c r="H115" s="1" t="s">
        <v>17</v>
      </c>
      <c r="I115" s="1">
        <v>1</v>
      </c>
      <c r="J115" s="1">
        <v>30</v>
      </c>
      <c r="L115" s="1" t="s">
        <v>112</v>
      </c>
      <c r="N115" s="1">
        <v>33</v>
      </c>
    </row>
    <row r="116" spans="1:14">
      <c r="A116" s="1">
        <v>2</v>
      </c>
      <c r="B116" s="1">
        <v>350</v>
      </c>
      <c r="C116" s="1">
        <v>193</v>
      </c>
      <c r="D116" s="1">
        <v>100</v>
      </c>
      <c r="F116" s="1" t="s">
        <v>15</v>
      </c>
      <c r="G116" s="3">
        <v>43200</v>
      </c>
      <c r="H116" s="1" t="s">
        <v>17</v>
      </c>
      <c r="I116" s="1">
        <v>1</v>
      </c>
      <c r="J116" s="1">
        <v>30</v>
      </c>
      <c r="L116" s="1">
        <v>0</v>
      </c>
      <c r="N116" s="1">
        <v>42</v>
      </c>
    </row>
    <row r="117" spans="1:14">
      <c r="A117" s="1">
        <v>2</v>
      </c>
      <c r="B117" s="1">
        <v>350</v>
      </c>
      <c r="C117" s="1">
        <v>57</v>
      </c>
      <c r="D117" s="1">
        <v>100</v>
      </c>
      <c r="F117" s="1" t="s">
        <v>15</v>
      </c>
      <c r="G117" s="3">
        <v>43169</v>
      </c>
      <c r="H117" s="1" t="s">
        <v>17</v>
      </c>
      <c r="I117" s="1">
        <v>1</v>
      </c>
      <c r="J117" s="1">
        <v>30</v>
      </c>
      <c r="L117" s="1">
        <v>0</v>
      </c>
      <c r="N117" s="1">
        <v>41</v>
      </c>
    </row>
    <row r="118" spans="1:14">
      <c r="A118" s="1">
        <v>2</v>
      </c>
      <c r="B118" s="1">
        <v>700</v>
      </c>
      <c r="C118" s="1">
        <v>229</v>
      </c>
      <c r="D118" s="1">
        <v>100</v>
      </c>
      <c r="F118" s="1" t="s">
        <v>15</v>
      </c>
      <c r="G118" s="3">
        <v>43230</v>
      </c>
      <c r="H118" s="1" t="s">
        <v>17</v>
      </c>
      <c r="I118" s="1">
        <v>1</v>
      </c>
      <c r="J118" s="1">
        <v>10</v>
      </c>
      <c r="L118" s="1">
        <v>0</v>
      </c>
      <c r="N118" s="1">
        <v>35</v>
      </c>
    </row>
    <row r="119" spans="1:14">
      <c r="A119" s="1">
        <v>2</v>
      </c>
      <c r="B119" s="1">
        <v>700</v>
      </c>
      <c r="C119" s="1">
        <v>136</v>
      </c>
      <c r="D119" s="1">
        <v>100</v>
      </c>
      <c r="F119" s="1" t="s">
        <v>15</v>
      </c>
      <c r="G119" s="3">
        <v>43200</v>
      </c>
      <c r="H119" s="1" t="s">
        <v>17</v>
      </c>
      <c r="I119" s="1">
        <v>1</v>
      </c>
      <c r="J119" s="1">
        <v>10</v>
      </c>
      <c r="L119" s="1">
        <v>0</v>
      </c>
      <c r="N119" s="1">
        <v>32</v>
      </c>
    </row>
    <row r="120" spans="1:14">
      <c r="A120" s="1">
        <v>2</v>
      </c>
      <c r="B120" s="1">
        <v>700</v>
      </c>
      <c r="C120" s="1">
        <v>42</v>
      </c>
      <c r="D120" s="1">
        <v>100</v>
      </c>
      <c r="F120" s="1" t="s">
        <v>15</v>
      </c>
      <c r="G120" s="3">
        <v>43169</v>
      </c>
      <c r="H120" s="1" t="s">
        <v>17</v>
      </c>
      <c r="I120" s="1">
        <v>1</v>
      </c>
      <c r="J120" s="1">
        <v>10</v>
      </c>
      <c r="L120" s="1">
        <v>0</v>
      </c>
      <c r="N120" s="1">
        <v>39</v>
      </c>
    </row>
    <row r="121" spans="1:14">
      <c r="A121" s="1">
        <v>2</v>
      </c>
      <c r="B121" s="1">
        <v>700</v>
      </c>
      <c r="C121" s="1">
        <v>518</v>
      </c>
      <c r="D121" s="1">
        <v>100</v>
      </c>
      <c r="F121" s="1" t="s">
        <v>15</v>
      </c>
      <c r="G121" s="3">
        <v>43230</v>
      </c>
      <c r="H121" s="1" t="s">
        <v>17</v>
      </c>
      <c r="I121" s="1">
        <v>1</v>
      </c>
      <c r="J121" s="1">
        <v>15</v>
      </c>
      <c r="L121" s="1">
        <v>0</v>
      </c>
      <c r="N121" s="1">
        <v>31</v>
      </c>
    </row>
    <row r="122" spans="1:14">
      <c r="A122" s="1">
        <v>2</v>
      </c>
      <c r="B122" s="1">
        <v>700</v>
      </c>
      <c r="C122" s="1">
        <v>132</v>
      </c>
      <c r="D122" s="1">
        <v>100</v>
      </c>
      <c r="F122" s="1" t="s">
        <v>15</v>
      </c>
      <c r="G122" s="3">
        <v>43200</v>
      </c>
      <c r="H122" s="1" t="s">
        <v>17</v>
      </c>
      <c r="I122" s="1">
        <v>1</v>
      </c>
      <c r="J122" s="1">
        <v>15</v>
      </c>
      <c r="L122" s="1">
        <v>0</v>
      </c>
      <c r="N122" s="1">
        <v>37</v>
      </c>
    </row>
    <row r="123" spans="1:14">
      <c r="A123" s="1">
        <v>2</v>
      </c>
      <c r="B123" s="1">
        <v>700</v>
      </c>
      <c r="C123" s="1">
        <v>49</v>
      </c>
      <c r="D123" s="1">
        <v>100</v>
      </c>
      <c r="F123" s="1" t="s">
        <v>15</v>
      </c>
      <c r="G123" s="3">
        <v>43169</v>
      </c>
      <c r="H123" s="1" t="s">
        <v>17</v>
      </c>
      <c r="I123" s="1">
        <v>1</v>
      </c>
      <c r="J123" s="1">
        <v>15</v>
      </c>
      <c r="L123" s="1">
        <v>0</v>
      </c>
      <c r="N123" s="1">
        <v>33</v>
      </c>
    </row>
    <row r="124" spans="1:14">
      <c r="A124" s="1">
        <v>2</v>
      </c>
      <c r="B124" s="1">
        <v>700</v>
      </c>
      <c r="C124" s="1">
        <v>581</v>
      </c>
      <c r="D124" s="1">
        <v>100</v>
      </c>
      <c r="F124" s="1" t="s">
        <v>15</v>
      </c>
      <c r="G124" s="3">
        <v>43230</v>
      </c>
      <c r="H124" s="1" t="s">
        <v>17</v>
      </c>
      <c r="I124" s="1">
        <v>1</v>
      </c>
      <c r="J124" s="1">
        <v>20</v>
      </c>
      <c r="L124" s="1">
        <v>0</v>
      </c>
      <c r="N124" s="1">
        <v>42</v>
      </c>
    </row>
    <row r="125" spans="1:14">
      <c r="A125" s="1">
        <v>2</v>
      </c>
      <c r="B125" s="1">
        <v>700</v>
      </c>
      <c r="C125" s="1">
        <v>132</v>
      </c>
      <c r="D125" s="1">
        <v>100</v>
      </c>
      <c r="F125" s="1" t="s">
        <v>15</v>
      </c>
      <c r="G125" s="3">
        <v>43200</v>
      </c>
      <c r="H125" s="1" t="s">
        <v>17</v>
      </c>
      <c r="I125" s="1">
        <v>1</v>
      </c>
      <c r="J125" s="1">
        <v>20</v>
      </c>
      <c r="L125" s="1">
        <v>0</v>
      </c>
      <c r="N125" s="1">
        <v>38</v>
      </c>
    </row>
    <row r="126" spans="1:14">
      <c r="A126" s="1">
        <v>2</v>
      </c>
      <c r="B126" s="1">
        <v>700</v>
      </c>
      <c r="C126" s="1">
        <v>42</v>
      </c>
      <c r="D126" s="1">
        <v>100</v>
      </c>
      <c r="F126" s="1" t="s">
        <v>15</v>
      </c>
      <c r="G126" s="3">
        <v>43169</v>
      </c>
      <c r="H126" s="1" t="s">
        <v>17</v>
      </c>
      <c r="I126" s="1">
        <v>1</v>
      </c>
      <c r="J126" s="1">
        <v>20</v>
      </c>
      <c r="L126" s="1">
        <v>0</v>
      </c>
      <c r="N126" s="1">
        <v>38</v>
      </c>
    </row>
    <row r="127" spans="1:14">
      <c r="A127" s="1">
        <v>2</v>
      </c>
      <c r="B127" s="1">
        <v>700</v>
      </c>
      <c r="C127" s="1">
        <v>685</v>
      </c>
      <c r="D127" s="1">
        <v>100</v>
      </c>
      <c r="F127" s="1" t="s">
        <v>15</v>
      </c>
      <c r="G127" s="3">
        <v>43230</v>
      </c>
      <c r="H127" s="1" t="s">
        <v>17</v>
      </c>
      <c r="I127" s="1">
        <v>1</v>
      </c>
      <c r="J127" s="1">
        <v>25</v>
      </c>
      <c r="L127" s="1">
        <v>0</v>
      </c>
      <c r="N127" s="1">
        <v>38</v>
      </c>
    </row>
    <row r="128" spans="1:14">
      <c r="A128" s="1">
        <v>2</v>
      </c>
      <c r="B128" s="1">
        <v>700</v>
      </c>
      <c r="C128" s="1">
        <v>172</v>
      </c>
      <c r="D128" s="1">
        <v>100</v>
      </c>
      <c r="F128" s="1" t="s">
        <v>15</v>
      </c>
      <c r="G128" s="3">
        <v>43200</v>
      </c>
      <c r="H128" s="1" t="s">
        <v>17</v>
      </c>
      <c r="I128" s="1">
        <v>1</v>
      </c>
      <c r="J128" s="1">
        <v>25</v>
      </c>
      <c r="L128" s="1">
        <v>0</v>
      </c>
      <c r="N128" s="1">
        <v>40</v>
      </c>
    </row>
    <row r="129" spans="1:14">
      <c r="A129" s="1">
        <v>2</v>
      </c>
      <c r="B129" s="1">
        <v>700</v>
      </c>
      <c r="C129" s="1">
        <v>42</v>
      </c>
      <c r="D129" s="1">
        <v>100</v>
      </c>
      <c r="F129" s="1" t="s">
        <v>15</v>
      </c>
      <c r="G129" s="3">
        <v>43169</v>
      </c>
      <c r="H129" s="1" t="s">
        <v>17</v>
      </c>
      <c r="I129" s="1">
        <v>1</v>
      </c>
      <c r="J129" s="1">
        <v>25</v>
      </c>
      <c r="L129" s="1">
        <v>0</v>
      </c>
      <c r="N129" s="1">
        <v>38</v>
      </c>
    </row>
    <row r="130" spans="1:14">
      <c r="A130" s="1">
        <v>2</v>
      </c>
      <c r="B130" s="1">
        <v>700</v>
      </c>
      <c r="C130" s="1">
        <v>987</v>
      </c>
      <c r="D130" s="1">
        <v>100</v>
      </c>
      <c r="F130" s="1" t="s">
        <v>15</v>
      </c>
      <c r="G130" s="3">
        <v>43230</v>
      </c>
      <c r="H130" s="1" t="s">
        <v>17</v>
      </c>
      <c r="I130" s="1">
        <v>1</v>
      </c>
      <c r="J130" s="1">
        <v>30</v>
      </c>
      <c r="L130" s="1">
        <v>0</v>
      </c>
      <c r="N130" s="1">
        <v>41</v>
      </c>
    </row>
    <row r="131" spans="1:14">
      <c r="A131" s="1">
        <v>2</v>
      </c>
      <c r="B131" s="1">
        <v>700</v>
      </c>
      <c r="C131" s="1">
        <v>261</v>
      </c>
      <c r="D131" s="1">
        <v>100</v>
      </c>
      <c r="F131" s="1" t="s">
        <v>15</v>
      </c>
      <c r="G131" s="3">
        <v>43200</v>
      </c>
      <c r="H131" s="1" t="s">
        <v>17</v>
      </c>
      <c r="I131" s="1">
        <v>1</v>
      </c>
      <c r="J131" s="1">
        <v>30</v>
      </c>
      <c r="L131" s="1">
        <v>0</v>
      </c>
      <c r="N131" s="1">
        <v>37</v>
      </c>
    </row>
    <row r="132" spans="1:14">
      <c r="A132" s="1">
        <v>2</v>
      </c>
      <c r="B132" s="1">
        <v>700</v>
      </c>
      <c r="C132" s="1">
        <v>45</v>
      </c>
      <c r="D132" s="1">
        <v>100</v>
      </c>
      <c r="F132" s="1" t="s">
        <v>15</v>
      </c>
      <c r="G132" s="3">
        <v>43169</v>
      </c>
      <c r="H132" s="1" t="s">
        <v>17</v>
      </c>
      <c r="I132" s="1">
        <v>1</v>
      </c>
      <c r="J132" s="1">
        <v>30</v>
      </c>
      <c r="L132" s="1">
        <v>0</v>
      </c>
      <c r="N132" s="1">
        <v>38</v>
      </c>
    </row>
    <row r="133" spans="1:14">
      <c r="A133" s="1">
        <v>2</v>
      </c>
      <c r="B133" s="1">
        <v>1050</v>
      </c>
      <c r="C133" s="1">
        <v>232</v>
      </c>
      <c r="D133" s="1">
        <v>100</v>
      </c>
      <c r="F133" s="1" t="s">
        <v>15</v>
      </c>
      <c r="G133" s="3">
        <v>43230</v>
      </c>
      <c r="H133" s="1" t="s">
        <v>17</v>
      </c>
      <c r="I133" s="1">
        <v>1</v>
      </c>
      <c r="J133" s="1">
        <v>10</v>
      </c>
      <c r="L133" s="1">
        <v>0</v>
      </c>
      <c r="N133" s="1">
        <v>45</v>
      </c>
    </row>
    <row r="134" spans="1:14">
      <c r="A134" s="1">
        <v>2</v>
      </c>
      <c r="B134" s="1">
        <v>1050</v>
      </c>
      <c r="C134" s="1">
        <v>95</v>
      </c>
      <c r="D134" s="1">
        <v>100</v>
      </c>
      <c r="F134" s="1" t="s">
        <v>15</v>
      </c>
      <c r="G134" s="3">
        <v>43200</v>
      </c>
      <c r="H134" s="1" t="s">
        <v>17</v>
      </c>
      <c r="I134" s="1">
        <v>1</v>
      </c>
      <c r="J134" s="1">
        <v>10</v>
      </c>
      <c r="L134" s="1">
        <v>0</v>
      </c>
      <c r="N134" s="1">
        <v>36</v>
      </c>
    </row>
    <row r="135" spans="1:14">
      <c r="A135" s="1">
        <v>2</v>
      </c>
      <c r="B135" s="1">
        <v>1050</v>
      </c>
      <c r="C135" s="1">
        <v>35</v>
      </c>
      <c r="D135" s="1">
        <v>100</v>
      </c>
      <c r="F135" s="1" t="s">
        <v>15</v>
      </c>
      <c r="G135" s="3">
        <v>43169</v>
      </c>
      <c r="H135" s="1" t="s">
        <v>17</v>
      </c>
      <c r="I135" s="1">
        <v>1</v>
      </c>
      <c r="J135" s="1">
        <v>10</v>
      </c>
      <c r="L135" s="1">
        <v>0</v>
      </c>
      <c r="N135" s="1">
        <v>36</v>
      </c>
    </row>
    <row r="136" spans="1:14">
      <c r="A136" s="1">
        <v>2</v>
      </c>
      <c r="B136" s="1">
        <v>1050</v>
      </c>
      <c r="C136" s="1">
        <v>349</v>
      </c>
      <c r="D136" s="1">
        <v>100</v>
      </c>
      <c r="F136" s="1" t="s">
        <v>15</v>
      </c>
      <c r="G136" s="3">
        <v>43230</v>
      </c>
      <c r="H136" s="1" t="s">
        <v>17</v>
      </c>
      <c r="I136" s="1">
        <v>1</v>
      </c>
      <c r="J136" s="1">
        <v>15</v>
      </c>
      <c r="L136" s="1">
        <v>0</v>
      </c>
      <c r="N136" s="1">
        <v>40</v>
      </c>
    </row>
    <row r="137" spans="1:14">
      <c r="A137" s="1">
        <v>2</v>
      </c>
      <c r="B137" s="1">
        <v>1050</v>
      </c>
      <c r="C137" s="1">
        <v>105</v>
      </c>
      <c r="D137" s="1">
        <v>100</v>
      </c>
      <c r="F137" s="1" t="s">
        <v>15</v>
      </c>
      <c r="G137" s="3">
        <v>43200</v>
      </c>
      <c r="H137" s="1" t="s">
        <v>17</v>
      </c>
      <c r="I137" s="1">
        <v>1</v>
      </c>
      <c r="J137" s="1">
        <v>15</v>
      </c>
      <c r="L137" s="1">
        <v>0</v>
      </c>
      <c r="N137" s="1">
        <v>40</v>
      </c>
    </row>
    <row r="138" spans="1:14">
      <c r="A138" s="1">
        <v>2</v>
      </c>
      <c r="B138" s="1">
        <v>1050</v>
      </c>
      <c r="C138" s="1">
        <v>39</v>
      </c>
      <c r="D138" s="1">
        <v>100</v>
      </c>
      <c r="F138" s="1" t="s">
        <v>15</v>
      </c>
      <c r="G138" s="3">
        <v>43169</v>
      </c>
      <c r="H138" s="1" t="s">
        <v>17</v>
      </c>
      <c r="I138" s="1">
        <v>1</v>
      </c>
      <c r="J138" s="1">
        <v>15</v>
      </c>
      <c r="L138" s="1">
        <v>0</v>
      </c>
      <c r="N138" s="1">
        <v>38</v>
      </c>
    </row>
    <row r="139" spans="1:14">
      <c r="A139" s="1">
        <v>2</v>
      </c>
      <c r="B139" s="1">
        <v>1050</v>
      </c>
      <c r="C139" s="1">
        <v>622</v>
      </c>
      <c r="D139" s="1">
        <v>100</v>
      </c>
      <c r="F139" s="1" t="s">
        <v>15</v>
      </c>
      <c r="G139" s="3">
        <v>43230</v>
      </c>
      <c r="H139" s="1" t="s">
        <v>17</v>
      </c>
      <c r="I139" s="1">
        <v>1</v>
      </c>
      <c r="J139" s="1">
        <v>20</v>
      </c>
      <c r="L139" s="1">
        <v>0</v>
      </c>
      <c r="N139" s="1">
        <v>36</v>
      </c>
    </row>
    <row r="140" spans="1:14">
      <c r="A140" s="10">
        <v>2</v>
      </c>
      <c r="B140" s="10">
        <v>1050</v>
      </c>
      <c r="C140" s="10">
        <v>93</v>
      </c>
      <c r="D140" s="10">
        <v>100</v>
      </c>
      <c r="E140" s="11"/>
      <c r="F140" s="10" t="s">
        <v>15</v>
      </c>
      <c r="G140" s="12">
        <v>43200</v>
      </c>
      <c r="H140" s="10" t="s">
        <v>17</v>
      </c>
      <c r="I140" s="10">
        <v>1</v>
      </c>
      <c r="J140" s="10">
        <v>20</v>
      </c>
      <c r="K140" s="11"/>
      <c r="L140" s="10">
        <v>0</v>
      </c>
      <c r="M140" s="11"/>
      <c r="N140" s="10">
        <v>28</v>
      </c>
    </row>
    <row r="141" spans="1:14">
      <c r="A141" s="1">
        <v>2</v>
      </c>
      <c r="B141" s="1">
        <v>1050</v>
      </c>
      <c r="C141" s="1">
        <v>30</v>
      </c>
      <c r="D141" s="1">
        <v>100</v>
      </c>
      <c r="F141" s="1" t="s">
        <v>15</v>
      </c>
      <c r="G141" s="3">
        <v>43169</v>
      </c>
      <c r="H141" s="1" t="s">
        <v>17</v>
      </c>
      <c r="I141" s="1">
        <v>1</v>
      </c>
      <c r="J141" s="1">
        <v>20</v>
      </c>
      <c r="L141" s="1">
        <v>0</v>
      </c>
      <c r="N141" s="1">
        <v>37</v>
      </c>
    </row>
    <row r="142" spans="1:14">
      <c r="A142" s="1">
        <v>2</v>
      </c>
      <c r="B142" s="1">
        <v>1050</v>
      </c>
      <c r="C142" s="1">
        <v>439</v>
      </c>
      <c r="D142" s="1">
        <v>100</v>
      </c>
      <c r="F142" s="1" t="s">
        <v>15</v>
      </c>
      <c r="G142" s="3">
        <v>43230</v>
      </c>
      <c r="H142" s="1" t="s">
        <v>17</v>
      </c>
      <c r="I142" s="1">
        <v>1</v>
      </c>
      <c r="J142" s="1">
        <v>25</v>
      </c>
      <c r="L142" s="1">
        <v>0</v>
      </c>
      <c r="N142" s="1">
        <v>40</v>
      </c>
    </row>
    <row r="143" spans="1:14">
      <c r="A143" s="1">
        <v>2</v>
      </c>
      <c r="B143" s="1">
        <v>1050</v>
      </c>
      <c r="C143" s="1">
        <v>97</v>
      </c>
      <c r="D143" s="1">
        <v>100</v>
      </c>
      <c r="F143" s="1" t="s">
        <v>15</v>
      </c>
      <c r="G143" s="3">
        <v>43200</v>
      </c>
      <c r="H143" s="1" t="s">
        <v>17</v>
      </c>
      <c r="I143" s="1">
        <v>1</v>
      </c>
      <c r="J143" s="1">
        <v>25</v>
      </c>
      <c r="L143" s="1">
        <v>0</v>
      </c>
      <c r="N143" s="1">
        <v>40</v>
      </c>
    </row>
    <row r="144" spans="1:14">
      <c r="A144" s="1">
        <v>2</v>
      </c>
      <c r="B144" s="1">
        <v>1050</v>
      </c>
      <c r="C144" s="1">
        <v>28</v>
      </c>
      <c r="D144" s="1">
        <v>100</v>
      </c>
      <c r="F144" s="1" t="s">
        <v>15</v>
      </c>
      <c r="G144" s="3">
        <v>43169</v>
      </c>
      <c r="H144" s="1" t="s">
        <v>17</v>
      </c>
      <c r="I144" s="1">
        <v>1</v>
      </c>
      <c r="J144" s="1">
        <v>25</v>
      </c>
      <c r="L144" s="1">
        <v>0</v>
      </c>
      <c r="N144" s="1">
        <v>38</v>
      </c>
    </row>
    <row r="145" spans="1:14">
      <c r="A145" s="1">
        <v>2</v>
      </c>
      <c r="B145" s="1">
        <v>1050</v>
      </c>
      <c r="C145" s="1">
        <v>806</v>
      </c>
      <c r="D145" s="1">
        <v>100</v>
      </c>
      <c r="F145" s="1" t="s">
        <v>15</v>
      </c>
      <c r="G145" s="3">
        <v>43230</v>
      </c>
      <c r="H145" s="1" t="s">
        <v>17</v>
      </c>
      <c r="I145" s="1">
        <v>1</v>
      </c>
      <c r="J145" s="1">
        <v>30</v>
      </c>
      <c r="L145" s="1">
        <v>0</v>
      </c>
      <c r="N145" s="1">
        <v>36</v>
      </c>
    </row>
    <row r="146" spans="1:14">
      <c r="A146" s="1">
        <v>2</v>
      </c>
      <c r="B146" s="1">
        <v>1050</v>
      </c>
      <c r="C146" s="1">
        <v>129</v>
      </c>
      <c r="D146" s="1">
        <v>100</v>
      </c>
      <c r="F146" s="1" t="s">
        <v>15</v>
      </c>
      <c r="G146" s="3">
        <v>43200</v>
      </c>
      <c r="H146" s="1" t="s">
        <v>17</v>
      </c>
      <c r="I146" s="1">
        <v>1</v>
      </c>
      <c r="J146" s="1">
        <v>30</v>
      </c>
      <c r="L146" s="1">
        <v>0</v>
      </c>
      <c r="N146" s="1">
        <v>38</v>
      </c>
    </row>
    <row r="147" spans="1:14">
      <c r="A147" s="1">
        <v>2</v>
      </c>
      <c r="B147" s="1">
        <v>1050</v>
      </c>
      <c r="C147" s="1">
        <v>35</v>
      </c>
      <c r="D147" s="1">
        <v>100</v>
      </c>
      <c r="F147" s="1" t="s">
        <v>15</v>
      </c>
      <c r="G147" s="3">
        <v>43169</v>
      </c>
      <c r="H147" s="1" t="s">
        <v>17</v>
      </c>
      <c r="I147" s="1">
        <v>1</v>
      </c>
      <c r="J147" s="1">
        <v>30</v>
      </c>
      <c r="L147" s="1">
        <v>0</v>
      </c>
      <c r="N147" s="1">
        <v>35</v>
      </c>
    </row>
    <row r="148" spans="1:14">
      <c r="A148" s="1">
        <v>2</v>
      </c>
      <c r="B148" s="1">
        <v>1400</v>
      </c>
      <c r="C148" s="1">
        <v>220</v>
      </c>
      <c r="D148" s="1">
        <v>100</v>
      </c>
      <c r="F148" s="1" t="s">
        <v>15</v>
      </c>
      <c r="G148" s="3">
        <v>43230</v>
      </c>
      <c r="H148" s="1" t="s">
        <v>17</v>
      </c>
      <c r="I148" s="1">
        <v>1</v>
      </c>
      <c r="J148" s="1">
        <v>10</v>
      </c>
      <c r="L148" s="1">
        <v>0</v>
      </c>
      <c r="N148" s="1">
        <v>39</v>
      </c>
    </row>
    <row r="149" spans="1:14">
      <c r="A149" s="1">
        <v>2</v>
      </c>
      <c r="B149" s="1">
        <v>1400</v>
      </c>
      <c r="C149" s="1">
        <v>83</v>
      </c>
      <c r="D149" s="1">
        <v>100</v>
      </c>
      <c r="F149" s="1" t="s">
        <v>15</v>
      </c>
      <c r="G149" s="3">
        <v>43200</v>
      </c>
      <c r="H149" s="1" t="s">
        <v>17</v>
      </c>
      <c r="I149" s="1">
        <v>1</v>
      </c>
      <c r="J149" s="1">
        <v>10</v>
      </c>
      <c r="L149" s="1">
        <v>0</v>
      </c>
      <c r="N149" s="1">
        <v>35</v>
      </c>
    </row>
    <row r="150" spans="1:14">
      <c r="A150" s="1">
        <v>2</v>
      </c>
      <c r="B150" s="1">
        <v>1400</v>
      </c>
      <c r="C150" s="1">
        <v>28</v>
      </c>
      <c r="D150" s="1">
        <v>100</v>
      </c>
      <c r="F150" s="1" t="s">
        <v>15</v>
      </c>
      <c r="G150" s="3">
        <v>43169</v>
      </c>
      <c r="H150" s="1" t="s">
        <v>17</v>
      </c>
      <c r="I150" s="1">
        <v>1</v>
      </c>
      <c r="J150" s="1">
        <v>10</v>
      </c>
      <c r="L150" s="1">
        <v>0</v>
      </c>
      <c r="N150" s="1">
        <v>34</v>
      </c>
    </row>
    <row r="151" spans="1:14">
      <c r="A151" s="1">
        <v>2</v>
      </c>
      <c r="B151" s="1">
        <v>1400</v>
      </c>
      <c r="C151" s="1">
        <v>260</v>
      </c>
      <c r="D151" s="1">
        <v>100</v>
      </c>
      <c r="F151" s="1" t="s">
        <v>15</v>
      </c>
      <c r="G151" s="3">
        <v>43230</v>
      </c>
      <c r="H151" s="1" t="s">
        <v>17</v>
      </c>
      <c r="I151" s="1">
        <v>1</v>
      </c>
      <c r="J151" s="1">
        <v>15</v>
      </c>
      <c r="L151" s="1">
        <v>0</v>
      </c>
      <c r="N151" s="1">
        <v>35</v>
      </c>
    </row>
    <row r="152" spans="1:14">
      <c r="A152" s="1">
        <v>2</v>
      </c>
      <c r="B152" s="1">
        <v>1400</v>
      </c>
      <c r="C152" s="1">
        <v>99</v>
      </c>
      <c r="D152" s="1">
        <v>100</v>
      </c>
      <c r="F152" s="1" t="s">
        <v>15</v>
      </c>
      <c r="G152" s="3">
        <v>43200</v>
      </c>
      <c r="H152" s="1" t="s">
        <v>17</v>
      </c>
      <c r="I152" s="1">
        <v>1</v>
      </c>
      <c r="J152" s="1">
        <v>15</v>
      </c>
      <c r="L152" s="1">
        <v>0</v>
      </c>
      <c r="N152" s="1">
        <v>40</v>
      </c>
    </row>
    <row r="153" spans="1:14">
      <c r="A153" s="1">
        <v>2</v>
      </c>
      <c r="B153" s="1">
        <v>1400</v>
      </c>
      <c r="C153" s="1">
        <v>30</v>
      </c>
      <c r="D153" s="1">
        <v>100</v>
      </c>
      <c r="F153" s="1" t="s">
        <v>15</v>
      </c>
      <c r="G153" s="3">
        <v>43169</v>
      </c>
      <c r="H153" s="1" t="s">
        <v>17</v>
      </c>
      <c r="I153" s="1">
        <v>1</v>
      </c>
      <c r="J153" s="1">
        <v>15</v>
      </c>
      <c r="L153" s="1">
        <v>0</v>
      </c>
      <c r="N153" s="1">
        <v>35</v>
      </c>
    </row>
    <row r="154" spans="1:14">
      <c r="A154" s="1">
        <v>2</v>
      </c>
      <c r="B154" s="1">
        <v>1400</v>
      </c>
      <c r="C154" s="1">
        <v>451</v>
      </c>
      <c r="D154" s="1">
        <v>100</v>
      </c>
      <c r="F154" s="1" t="s">
        <v>15</v>
      </c>
      <c r="G154" s="3">
        <v>43230</v>
      </c>
      <c r="H154" s="1" t="s">
        <v>17</v>
      </c>
      <c r="I154" s="1">
        <v>1</v>
      </c>
      <c r="J154" s="1">
        <v>20</v>
      </c>
      <c r="L154" s="1">
        <v>0</v>
      </c>
      <c r="N154" s="1">
        <v>32</v>
      </c>
    </row>
    <row r="155" spans="1:14">
      <c r="A155" s="1">
        <v>2</v>
      </c>
      <c r="B155" s="1">
        <v>1400</v>
      </c>
      <c r="C155" s="1">
        <v>95</v>
      </c>
      <c r="D155" s="1">
        <v>100</v>
      </c>
      <c r="F155" s="1" t="s">
        <v>15</v>
      </c>
      <c r="G155" s="3">
        <v>43200</v>
      </c>
      <c r="H155" s="1" t="s">
        <v>17</v>
      </c>
      <c r="I155" s="1">
        <v>1</v>
      </c>
      <c r="J155" s="1">
        <v>20</v>
      </c>
      <c r="L155" s="1">
        <v>0</v>
      </c>
      <c r="N155" s="1">
        <v>36</v>
      </c>
    </row>
    <row r="156" spans="1:14">
      <c r="A156" s="1">
        <v>2</v>
      </c>
      <c r="B156" s="1">
        <v>1400</v>
      </c>
      <c r="C156" s="1">
        <v>25</v>
      </c>
      <c r="D156" s="1">
        <v>100</v>
      </c>
      <c r="F156" s="1" t="s">
        <v>15</v>
      </c>
      <c r="G156" s="3">
        <v>43169</v>
      </c>
      <c r="H156" s="1" t="s">
        <v>17</v>
      </c>
      <c r="I156" s="1">
        <v>1</v>
      </c>
      <c r="J156" s="1">
        <v>20</v>
      </c>
      <c r="L156" s="1">
        <v>0</v>
      </c>
      <c r="N156" s="1">
        <v>42</v>
      </c>
    </row>
    <row r="157" spans="1:14">
      <c r="A157" s="1">
        <v>2</v>
      </c>
      <c r="B157" s="1">
        <v>1400</v>
      </c>
      <c r="C157" s="1">
        <v>351</v>
      </c>
      <c r="D157" s="1">
        <v>100</v>
      </c>
      <c r="F157" s="1" t="s">
        <v>15</v>
      </c>
      <c r="G157" s="3">
        <v>43230</v>
      </c>
      <c r="H157" s="1" t="s">
        <v>17</v>
      </c>
      <c r="I157" s="1">
        <v>1</v>
      </c>
      <c r="J157" s="1">
        <v>25</v>
      </c>
      <c r="L157" s="1">
        <v>0</v>
      </c>
      <c r="N157" s="1">
        <v>31</v>
      </c>
    </row>
    <row r="158" spans="1:14">
      <c r="A158" s="1">
        <v>2</v>
      </c>
      <c r="B158" s="1">
        <v>1400</v>
      </c>
      <c r="C158" s="1">
        <v>113</v>
      </c>
      <c r="D158" s="1">
        <v>100</v>
      </c>
      <c r="F158" s="1" t="s">
        <v>15</v>
      </c>
      <c r="G158" s="3">
        <v>43200</v>
      </c>
      <c r="H158" s="1" t="s">
        <v>17</v>
      </c>
      <c r="I158" s="1">
        <v>1</v>
      </c>
      <c r="J158" s="1">
        <v>25</v>
      </c>
      <c r="L158" s="1">
        <v>0</v>
      </c>
      <c r="N158" s="1">
        <v>31</v>
      </c>
    </row>
    <row r="159" spans="1:14">
      <c r="A159" s="1">
        <v>2</v>
      </c>
      <c r="B159" s="1">
        <v>1400</v>
      </c>
      <c r="C159" s="1">
        <v>29</v>
      </c>
      <c r="D159" s="1">
        <v>100</v>
      </c>
      <c r="F159" s="1" t="s">
        <v>15</v>
      </c>
      <c r="G159" s="3">
        <v>43169</v>
      </c>
      <c r="H159" s="1" t="s">
        <v>17</v>
      </c>
      <c r="I159" s="1">
        <v>1</v>
      </c>
      <c r="J159" s="1">
        <v>25</v>
      </c>
      <c r="L159" s="1">
        <v>0</v>
      </c>
      <c r="N159" s="1">
        <v>35</v>
      </c>
    </row>
    <row r="160" spans="1:14">
      <c r="A160" s="1">
        <v>2</v>
      </c>
      <c r="B160" s="1">
        <v>1400</v>
      </c>
      <c r="C160" s="1">
        <v>633</v>
      </c>
      <c r="D160" s="1">
        <v>100</v>
      </c>
      <c r="F160" s="1" t="s">
        <v>15</v>
      </c>
      <c r="G160" s="3">
        <v>43230</v>
      </c>
      <c r="H160" s="1" t="s">
        <v>17</v>
      </c>
      <c r="I160" s="1">
        <v>1</v>
      </c>
      <c r="J160" s="1">
        <v>30</v>
      </c>
      <c r="L160" s="1">
        <v>0</v>
      </c>
      <c r="N160" s="1">
        <v>33</v>
      </c>
    </row>
    <row r="161" spans="1:14">
      <c r="A161" s="1">
        <v>2</v>
      </c>
      <c r="B161" s="1">
        <v>1400</v>
      </c>
      <c r="C161" s="1">
        <v>122</v>
      </c>
      <c r="D161" s="1">
        <v>100</v>
      </c>
      <c r="F161" s="1" t="s">
        <v>15</v>
      </c>
      <c r="G161" s="3">
        <v>43200</v>
      </c>
      <c r="H161" s="1" t="s">
        <v>17</v>
      </c>
      <c r="I161" s="1">
        <v>1</v>
      </c>
      <c r="J161" s="1">
        <v>30</v>
      </c>
      <c r="L161" s="1">
        <v>0</v>
      </c>
      <c r="N161" s="1">
        <v>39</v>
      </c>
    </row>
    <row r="162" spans="1:14">
      <c r="A162" s="1">
        <v>2</v>
      </c>
      <c r="B162" s="1">
        <v>1400</v>
      </c>
      <c r="C162" s="1">
        <v>31</v>
      </c>
      <c r="D162" s="1">
        <v>100</v>
      </c>
      <c r="F162" s="1" t="s">
        <v>15</v>
      </c>
      <c r="G162" s="3">
        <v>43169</v>
      </c>
      <c r="H162" s="1" t="s">
        <v>17</v>
      </c>
      <c r="I162" s="1">
        <v>1</v>
      </c>
      <c r="J162" s="1">
        <v>30</v>
      </c>
      <c r="L162" s="1">
        <v>0</v>
      </c>
      <c r="N162" s="1">
        <v>34</v>
      </c>
    </row>
    <row r="163" spans="1:14">
      <c r="A163" s="1">
        <v>2</v>
      </c>
      <c r="B163" s="1">
        <v>2100</v>
      </c>
      <c r="C163" s="1">
        <v>179</v>
      </c>
      <c r="D163" s="1">
        <v>100</v>
      </c>
      <c r="F163" s="1" t="s">
        <v>15</v>
      </c>
      <c r="G163" s="3">
        <v>43230</v>
      </c>
      <c r="H163" s="1" t="s">
        <v>17</v>
      </c>
      <c r="I163" s="1">
        <v>1</v>
      </c>
      <c r="J163" s="1">
        <v>10</v>
      </c>
      <c r="L163" s="1">
        <v>0</v>
      </c>
      <c r="N163" s="1">
        <v>37</v>
      </c>
    </row>
    <row r="164" spans="1:14">
      <c r="A164" s="1">
        <v>2</v>
      </c>
      <c r="B164" s="1">
        <v>2100</v>
      </c>
      <c r="C164" s="1">
        <v>74</v>
      </c>
      <c r="D164" s="1">
        <v>100</v>
      </c>
      <c r="F164" s="1" t="s">
        <v>15</v>
      </c>
      <c r="G164" s="3">
        <v>43200</v>
      </c>
      <c r="H164" s="1" t="s">
        <v>17</v>
      </c>
      <c r="I164" s="1">
        <v>1</v>
      </c>
      <c r="J164" s="1">
        <v>10</v>
      </c>
      <c r="L164" s="1">
        <v>0</v>
      </c>
      <c r="N164" s="1">
        <v>38</v>
      </c>
    </row>
    <row r="165" spans="1:14">
      <c r="A165" s="1">
        <v>2</v>
      </c>
      <c r="B165" s="1">
        <v>2100</v>
      </c>
      <c r="C165" s="1">
        <v>23</v>
      </c>
      <c r="D165" s="1">
        <v>100</v>
      </c>
      <c r="F165" s="1" t="s">
        <v>15</v>
      </c>
      <c r="G165" s="3">
        <v>43169</v>
      </c>
      <c r="H165" s="1" t="s">
        <v>17</v>
      </c>
      <c r="I165" s="1">
        <v>1</v>
      </c>
      <c r="J165" s="1">
        <v>10</v>
      </c>
      <c r="L165" s="1">
        <v>0</v>
      </c>
      <c r="N165" s="1">
        <v>38</v>
      </c>
    </row>
    <row r="166" spans="1:14">
      <c r="A166" s="1">
        <v>2</v>
      </c>
      <c r="B166" s="1">
        <v>2100</v>
      </c>
      <c r="C166" s="1">
        <v>182</v>
      </c>
      <c r="D166" s="1">
        <v>100</v>
      </c>
      <c r="F166" s="1" t="s">
        <v>15</v>
      </c>
      <c r="G166" s="3">
        <v>43230</v>
      </c>
      <c r="H166" s="1" t="s">
        <v>17</v>
      </c>
      <c r="I166" s="1">
        <v>1</v>
      </c>
      <c r="J166" s="1">
        <v>15</v>
      </c>
      <c r="L166" s="1">
        <v>0</v>
      </c>
      <c r="N166" s="1">
        <v>42</v>
      </c>
    </row>
    <row r="167" spans="1:14">
      <c r="A167" s="1">
        <v>2</v>
      </c>
      <c r="B167" s="1">
        <v>2100</v>
      </c>
      <c r="C167" s="1">
        <v>69</v>
      </c>
      <c r="D167" s="1">
        <v>100</v>
      </c>
      <c r="F167" s="1" t="s">
        <v>15</v>
      </c>
      <c r="G167" s="3">
        <v>43200</v>
      </c>
      <c r="H167" s="1" t="s">
        <v>17</v>
      </c>
      <c r="I167" s="1">
        <v>1</v>
      </c>
      <c r="J167" s="1">
        <v>15</v>
      </c>
      <c r="L167" s="1">
        <v>0</v>
      </c>
      <c r="N167" s="1">
        <v>35</v>
      </c>
    </row>
    <row r="168" spans="1:14">
      <c r="A168" s="1">
        <v>2</v>
      </c>
      <c r="B168" s="56">
        <v>2100</v>
      </c>
      <c r="C168" s="1">
        <v>29</v>
      </c>
      <c r="D168" s="1">
        <v>100</v>
      </c>
      <c r="F168" s="1" t="s">
        <v>15</v>
      </c>
      <c r="G168" s="3">
        <v>43169</v>
      </c>
      <c r="H168" s="1" t="s">
        <v>17</v>
      </c>
      <c r="I168" s="1">
        <v>1</v>
      </c>
      <c r="J168" s="1">
        <v>15</v>
      </c>
      <c r="L168" s="1">
        <v>0</v>
      </c>
      <c r="N168" s="1">
        <v>40</v>
      </c>
    </row>
    <row r="169" spans="1:14">
      <c r="A169" s="1">
        <v>2</v>
      </c>
      <c r="B169" s="56">
        <v>2100</v>
      </c>
      <c r="C169" s="1">
        <v>297</v>
      </c>
      <c r="D169" s="1">
        <v>100</v>
      </c>
      <c r="F169" s="1" t="s">
        <v>15</v>
      </c>
      <c r="G169" s="3">
        <v>43230</v>
      </c>
      <c r="H169" s="1" t="s">
        <v>17</v>
      </c>
      <c r="I169" s="1">
        <v>1</v>
      </c>
      <c r="J169" s="1">
        <v>20</v>
      </c>
      <c r="L169" s="1">
        <v>0</v>
      </c>
      <c r="N169" s="1">
        <v>34</v>
      </c>
    </row>
    <row r="170" spans="1:14">
      <c r="A170" s="1">
        <v>2</v>
      </c>
      <c r="B170" s="56">
        <v>2100</v>
      </c>
      <c r="C170" s="1">
        <v>74</v>
      </c>
      <c r="D170" s="1">
        <v>100</v>
      </c>
      <c r="F170" s="1" t="s">
        <v>15</v>
      </c>
      <c r="G170" s="3">
        <v>43200</v>
      </c>
      <c r="H170" s="1" t="s">
        <v>17</v>
      </c>
      <c r="I170" s="1">
        <v>1</v>
      </c>
      <c r="J170" s="1">
        <v>20</v>
      </c>
      <c r="L170" s="1">
        <v>0</v>
      </c>
      <c r="N170" s="1">
        <v>39</v>
      </c>
    </row>
    <row r="171" spans="1:14">
      <c r="A171" s="1">
        <v>2</v>
      </c>
      <c r="B171" s="56">
        <v>2100</v>
      </c>
      <c r="C171" s="1">
        <v>21</v>
      </c>
      <c r="D171" s="1">
        <v>100</v>
      </c>
      <c r="F171" s="1" t="s">
        <v>15</v>
      </c>
      <c r="G171" s="3">
        <v>43169</v>
      </c>
      <c r="H171" s="1" t="s">
        <v>17</v>
      </c>
      <c r="I171" s="1">
        <v>1</v>
      </c>
      <c r="J171" s="1">
        <v>20</v>
      </c>
      <c r="L171" s="1">
        <v>0</v>
      </c>
      <c r="N171" s="1">
        <v>39</v>
      </c>
    </row>
    <row r="172" spans="1:14">
      <c r="A172" s="1">
        <v>2</v>
      </c>
      <c r="B172" s="56">
        <v>2100</v>
      </c>
      <c r="C172" s="1">
        <v>304</v>
      </c>
      <c r="D172" s="1">
        <v>100</v>
      </c>
      <c r="F172" s="1" t="s">
        <v>15</v>
      </c>
      <c r="G172" s="3">
        <v>43230</v>
      </c>
      <c r="H172" s="1" t="s">
        <v>17</v>
      </c>
      <c r="I172" s="1">
        <v>1</v>
      </c>
      <c r="J172" s="1">
        <v>25</v>
      </c>
      <c r="L172" s="1">
        <v>0</v>
      </c>
      <c r="N172" s="1">
        <v>38</v>
      </c>
    </row>
    <row r="173" spans="1:14">
      <c r="A173" s="1">
        <v>2</v>
      </c>
      <c r="B173" s="56">
        <v>2100</v>
      </c>
      <c r="C173" s="1">
        <v>82</v>
      </c>
      <c r="D173" s="56">
        <v>100</v>
      </c>
      <c r="F173" s="1" t="s">
        <v>15</v>
      </c>
      <c r="G173" s="3">
        <v>43200</v>
      </c>
      <c r="H173" s="1" t="s">
        <v>17</v>
      </c>
      <c r="I173" s="1">
        <v>1</v>
      </c>
      <c r="J173" s="1">
        <v>25</v>
      </c>
      <c r="L173" s="1">
        <v>0</v>
      </c>
      <c r="N173" s="1">
        <v>33</v>
      </c>
    </row>
    <row r="174" spans="1:14">
      <c r="A174" s="1">
        <v>2</v>
      </c>
      <c r="B174" s="56">
        <v>2100</v>
      </c>
      <c r="C174" s="1">
        <v>28</v>
      </c>
      <c r="D174" s="56">
        <v>100</v>
      </c>
      <c r="F174" s="1" t="s">
        <v>15</v>
      </c>
      <c r="G174" s="3">
        <v>43169</v>
      </c>
      <c r="H174" s="1" t="s">
        <v>17</v>
      </c>
      <c r="I174" s="1">
        <v>1</v>
      </c>
      <c r="J174" s="1">
        <v>25</v>
      </c>
      <c r="L174" s="1">
        <v>0</v>
      </c>
      <c r="N174" s="1">
        <v>36</v>
      </c>
    </row>
    <row r="175" spans="1:14">
      <c r="A175" s="1">
        <v>2</v>
      </c>
      <c r="B175" s="56">
        <v>2100</v>
      </c>
      <c r="C175" s="1">
        <v>471</v>
      </c>
      <c r="D175" s="56">
        <v>100</v>
      </c>
      <c r="F175" s="1" t="s">
        <v>15</v>
      </c>
      <c r="G175" s="3">
        <v>43230</v>
      </c>
      <c r="H175" s="1" t="s">
        <v>17</v>
      </c>
      <c r="I175" s="1">
        <v>1</v>
      </c>
      <c r="J175" s="1">
        <v>30</v>
      </c>
      <c r="L175" s="1">
        <v>0</v>
      </c>
      <c r="N175" s="1">
        <v>33</v>
      </c>
    </row>
    <row r="176" spans="1:14">
      <c r="A176" s="1">
        <v>2</v>
      </c>
      <c r="B176" s="56">
        <v>2100</v>
      </c>
      <c r="C176" s="1">
        <v>88</v>
      </c>
      <c r="D176" s="56">
        <v>100</v>
      </c>
      <c r="F176" s="1" t="s">
        <v>15</v>
      </c>
      <c r="G176" s="3">
        <v>43200</v>
      </c>
      <c r="H176" s="1" t="s">
        <v>17</v>
      </c>
      <c r="I176" s="1">
        <v>1</v>
      </c>
      <c r="J176" s="1">
        <v>30</v>
      </c>
      <c r="L176" s="1">
        <v>0</v>
      </c>
      <c r="N176" s="1">
        <v>31</v>
      </c>
    </row>
    <row r="177" spans="1:16">
      <c r="A177" s="1">
        <v>2</v>
      </c>
      <c r="B177" s="56">
        <v>2100</v>
      </c>
      <c r="C177" s="1">
        <v>29</v>
      </c>
      <c r="D177" s="56">
        <v>100</v>
      </c>
      <c r="F177" s="1" t="s">
        <v>15</v>
      </c>
      <c r="G177" s="3">
        <v>43169</v>
      </c>
      <c r="H177" s="1" t="s">
        <v>17</v>
      </c>
      <c r="I177" s="1">
        <v>1</v>
      </c>
      <c r="J177" s="1">
        <v>30</v>
      </c>
      <c r="L177" s="1">
        <v>0</v>
      </c>
      <c r="N177" s="1">
        <v>42</v>
      </c>
    </row>
    <row r="178" spans="1:16">
      <c r="A178" s="1"/>
      <c r="G178" s="3"/>
      <c r="H178" s="1"/>
      <c r="I178" s="1"/>
      <c r="J178" s="1"/>
      <c r="N178" s="14">
        <f>AVERAGE(N103:N177)</f>
        <v>36.386666666666663</v>
      </c>
      <c r="O178" s="1" t="s">
        <v>141</v>
      </c>
      <c r="P178">
        <f>STDEVA(N103:N177)</f>
        <v>3.6051514693722804</v>
      </c>
    </row>
    <row r="179" spans="1:16">
      <c r="A179" s="1">
        <v>1</v>
      </c>
      <c r="B179" s="1">
        <v>350</v>
      </c>
      <c r="C179" s="1">
        <v>333</v>
      </c>
      <c r="D179" s="1">
        <v>100</v>
      </c>
      <c r="F179" s="1" t="s">
        <v>15</v>
      </c>
      <c r="G179" s="3">
        <v>43230</v>
      </c>
      <c r="H179" s="1" t="s">
        <v>17</v>
      </c>
      <c r="I179" s="1">
        <v>1</v>
      </c>
      <c r="J179" s="1">
        <v>10</v>
      </c>
      <c r="L179" s="1">
        <v>0</v>
      </c>
      <c r="N179" s="1">
        <v>31</v>
      </c>
    </row>
    <row r="180" spans="1:16">
      <c r="A180" s="1">
        <v>1</v>
      </c>
      <c r="B180" s="1">
        <v>350</v>
      </c>
      <c r="C180" s="1">
        <v>77</v>
      </c>
      <c r="D180" s="1">
        <v>100</v>
      </c>
      <c r="F180" s="1" t="s">
        <v>15</v>
      </c>
      <c r="G180" s="3">
        <v>43200</v>
      </c>
      <c r="H180" s="1" t="s">
        <v>17</v>
      </c>
      <c r="I180" s="1">
        <v>1</v>
      </c>
      <c r="J180" s="1">
        <v>10</v>
      </c>
      <c r="L180" s="1">
        <v>0</v>
      </c>
      <c r="N180" s="1">
        <v>35</v>
      </c>
    </row>
    <row r="181" spans="1:16">
      <c r="A181" s="1">
        <v>1</v>
      </c>
      <c r="B181" s="1">
        <v>350</v>
      </c>
      <c r="C181" s="1">
        <v>161</v>
      </c>
      <c r="D181" s="1">
        <v>100</v>
      </c>
      <c r="F181" s="1" t="s">
        <v>15</v>
      </c>
      <c r="G181" s="3">
        <v>43169</v>
      </c>
      <c r="H181" s="1" t="s">
        <v>17</v>
      </c>
      <c r="I181" s="1">
        <v>1</v>
      </c>
      <c r="J181" s="1">
        <v>10</v>
      </c>
      <c r="L181" s="1">
        <v>0</v>
      </c>
      <c r="N181" s="1">
        <v>38</v>
      </c>
    </row>
    <row r="182" spans="1:16">
      <c r="A182" s="1">
        <v>1</v>
      </c>
      <c r="B182" s="1">
        <v>350</v>
      </c>
      <c r="C182" s="1">
        <v>364</v>
      </c>
      <c r="D182" s="1">
        <v>100</v>
      </c>
      <c r="F182" s="1" t="s">
        <v>15</v>
      </c>
      <c r="G182" s="3">
        <v>43230</v>
      </c>
      <c r="H182" s="1" t="s">
        <v>17</v>
      </c>
      <c r="I182" s="1">
        <v>1</v>
      </c>
      <c r="J182" s="1">
        <v>15</v>
      </c>
      <c r="L182" s="1">
        <v>0</v>
      </c>
      <c r="N182" s="1">
        <v>29</v>
      </c>
    </row>
    <row r="183" spans="1:16">
      <c r="A183" s="1">
        <v>1</v>
      </c>
      <c r="B183" s="1">
        <v>350</v>
      </c>
      <c r="C183" s="1">
        <v>154</v>
      </c>
      <c r="D183" s="1">
        <v>100</v>
      </c>
      <c r="F183" s="1" t="s">
        <v>15</v>
      </c>
      <c r="G183" s="3">
        <v>43200</v>
      </c>
      <c r="H183" s="1" t="s">
        <v>17</v>
      </c>
      <c r="I183" s="1">
        <v>1</v>
      </c>
      <c r="J183" s="1">
        <v>15</v>
      </c>
      <c r="L183" s="1">
        <v>0</v>
      </c>
      <c r="N183" s="1">
        <v>33</v>
      </c>
    </row>
    <row r="184" spans="1:16">
      <c r="A184" s="1">
        <v>1</v>
      </c>
      <c r="B184" s="1">
        <v>350</v>
      </c>
      <c r="C184" s="1">
        <v>162</v>
      </c>
      <c r="D184" s="1">
        <v>100</v>
      </c>
      <c r="F184" s="1" t="s">
        <v>15</v>
      </c>
      <c r="G184" s="3">
        <v>43169</v>
      </c>
      <c r="H184" s="1" t="s">
        <v>17</v>
      </c>
      <c r="I184" s="1">
        <v>1</v>
      </c>
      <c r="J184" s="1">
        <v>15</v>
      </c>
      <c r="L184" s="1">
        <v>0</v>
      </c>
      <c r="N184" s="1">
        <v>41</v>
      </c>
    </row>
    <row r="185" spans="1:16">
      <c r="A185" s="1">
        <v>1</v>
      </c>
      <c r="B185" s="1">
        <v>350</v>
      </c>
      <c r="C185" s="1">
        <v>293</v>
      </c>
      <c r="D185" s="1">
        <v>100</v>
      </c>
      <c r="F185" s="1" t="s">
        <v>15</v>
      </c>
      <c r="G185" s="3">
        <v>43230</v>
      </c>
      <c r="H185" s="1" t="s">
        <v>17</v>
      </c>
      <c r="I185" s="1">
        <v>1</v>
      </c>
      <c r="J185" s="1">
        <v>20</v>
      </c>
      <c r="L185" s="1">
        <v>0</v>
      </c>
      <c r="N185" s="1">
        <v>31</v>
      </c>
    </row>
    <row r="186" spans="1:16">
      <c r="A186" s="1">
        <v>1</v>
      </c>
      <c r="B186" s="1">
        <v>350</v>
      </c>
      <c r="C186" s="1">
        <v>135</v>
      </c>
      <c r="D186" s="1">
        <v>100</v>
      </c>
      <c r="F186" s="1" t="s">
        <v>15</v>
      </c>
      <c r="G186" s="3">
        <v>43200</v>
      </c>
      <c r="H186" s="1" t="s">
        <v>17</v>
      </c>
      <c r="I186" s="1">
        <v>1</v>
      </c>
      <c r="J186" s="1">
        <v>20</v>
      </c>
      <c r="N186" s="1">
        <v>38</v>
      </c>
    </row>
    <row r="187" spans="1:16">
      <c r="A187" s="1">
        <v>1</v>
      </c>
      <c r="B187" s="1">
        <v>350</v>
      </c>
      <c r="C187" s="1">
        <v>110</v>
      </c>
      <c r="D187" s="1">
        <v>100</v>
      </c>
      <c r="F187" s="1" t="s">
        <v>15</v>
      </c>
      <c r="G187" s="3">
        <v>43169</v>
      </c>
      <c r="H187" s="1" t="s">
        <v>17</v>
      </c>
      <c r="I187" s="1">
        <v>1</v>
      </c>
      <c r="J187" s="1">
        <v>20</v>
      </c>
      <c r="L187" s="1">
        <v>0</v>
      </c>
      <c r="N187" s="1">
        <v>35</v>
      </c>
    </row>
    <row r="188" spans="1:16">
      <c r="A188" s="1">
        <v>1</v>
      </c>
      <c r="B188" s="1">
        <v>350</v>
      </c>
      <c r="C188" s="1">
        <v>868</v>
      </c>
      <c r="D188" s="1">
        <v>100</v>
      </c>
      <c r="F188" s="1" t="s">
        <v>15</v>
      </c>
      <c r="G188" s="3">
        <v>43230</v>
      </c>
      <c r="H188" s="1" t="s">
        <v>17</v>
      </c>
      <c r="I188" s="1">
        <v>1</v>
      </c>
      <c r="J188" s="1">
        <v>25</v>
      </c>
      <c r="L188" s="1">
        <v>0</v>
      </c>
      <c r="N188" s="1">
        <v>31</v>
      </c>
    </row>
    <row r="189" spans="1:16">
      <c r="A189" s="1">
        <v>1</v>
      </c>
      <c r="B189" s="1">
        <v>350</v>
      </c>
      <c r="C189" s="1">
        <v>98</v>
      </c>
      <c r="D189" s="1">
        <v>100</v>
      </c>
      <c r="F189" s="1" t="s">
        <v>15</v>
      </c>
      <c r="G189" s="3">
        <v>43200</v>
      </c>
      <c r="H189" s="1" t="s">
        <v>17</v>
      </c>
      <c r="I189" s="1">
        <v>1</v>
      </c>
      <c r="J189" s="1">
        <v>25</v>
      </c>
      <c r="N189" s="1">
        <v>29</v>
      </c>
    </row>
    <row r="190" spans="1:16">
      <c r="A190" s="1">
        <v>1</v>
      </c>
      <c r="B190" s="1">
        <v>350</v>
      </c>
      <c r="C190" s="1">
        <v>116</v>
      </c>
      <c r="D190" s="1">
        <v>100</v>
      </c>
      <c r="F190" s="1" t="s">
        <v>15</v>
      </c>
      <c r="G190" s="3">
        <v>43169</v>
      </c>
      <c r="H190" s="1" t="s">
        <v>17</v>
      </c>
      <c r="I190" s="1">
        <v>1</v>
      </c>
      <c r="J190" s="1">
        <v>25</v>
      </c>
      <c r="L190" s="1">
        <v>0</v>
      </c>
      <c r="N190" s="1">
        <v>37</v>
      </c>
    </row>
    <row r="191" spans="1:16">
      <c r="A191" s="1">
        <v>1</v>
      </c>
      <c r="B191" s="1">
        <v>350</v>
      </c>
      <c r="C191" s="1">
        <v>510</v>
      </c>
      <c r="D191" s="1">
        <v>100</v>
      </c>
      <c r="F191" s="1" t="s">
        <v>15</v>
      </c>
      <c r="G191" s="3">
        <v>43230</v>
      </c>
      <c r="H191" s="1" t="s">
        <v>17</v>
      </c>
      <c r="I191" s="1">
        <v>1</v>
      </c>
      <c r="J191" s="1">
        <v>30</v>
      </c>
      <c r="L191" s="1">
        <v>0</v>
      </c>
      <c r="N191" s="1">
        <v>36</v>
      </c>
    </row>
    <row r="192" spans="1:16">
      <c r="A192" s="1">
        <v>1</v>
      </c>
      <c r="B192" s="1">
        <v>350</v>
      </c>
      <c r="C192" s="1">
        <v>150</v>
      </c>
      <c r="D192" s="1">
        <v>100</v>
      </c>
      <c r="F192" s="1" t="s">
        <v>15</v>
      </c>
      <c r="G192" s="3">
        <v>43200</v>
      </c>
      <c r="H192" s="1" t="s">
        <v>17</v>
      </c>
      <c r="I192" s="1">
        <v>1</v>
      </c>
      <c r="J192" s="1">
        <v>30</v>
      </c>
      <c r="L192" s="1">
        <v>0</v>
      </c>
      <c r="N192" s="1">
        <v>30</v>
      </c>
    </row>
    <row r="193" spans="1:14">
      <c r="A193" s="1">
        <v>1</v>
      </c>
      <c r="B193" s="1">
        <v>350</v>
      </c>
      <c r="C193" s="1">
        <v>145</v>
      </c>
      <c r="D193" s="1">
        <v>100</v>
      </c>
      <c r="F193" s="1" t="s">
        <v>15</v>
      </c>
      <c r="G193" s="3">
        <v>43169</v>
      </c>
      <c r="H193" s="1" t="s">
        <v>17</v>
      </c>
      <c r="I193" s="1">
        <v>1</v>
      </c>
      <c r="J193" s="1">
        <v>30</v>
      </c>
      <c r="L193" s="1">
        <v>0</v>
      </c>
      <c r="N193" s="1">
        <v>35</v>
      </c>
    </row>
    <row r="194" spans="1:14">
      <c r="A194" s="10">
        <v>1</v>
      </c>
      <c r="B194" s="10">
        <v>700</v>
      </c>
      <c r="C194" s="10">
        <v>254</v>
      </c>
      <c r="D194" s="10">
        <v>100</v>
      </c>
      <c r="E194" s="11"/>
      <c r="F194" s="10" t="s">
        <v>15</v>
      </c>
      <c r="G194" s="12">
        <v>43230</v>
      </c>
      <c r="H194" s="10" t="s">
        <v>17</v>
      </c>
      <c r="I194" s="10">
        <v>1</v>
      </c>
      <c r="J194" s="10">
        <v>10</v>
      </c>
      <c r="K194" s="11"/>
      <c r="L194" s="10">
        <v>0</v>
      </c>
      <c r="M194" s="11"/>
      <c r="N194" s="15">
        <v>26</v>
      </c>
    </row>
    <row r="195" spans="1:14">
      <c r="A195" s="1">
        <v>1</v>
      </c>
      <c r="B195" s="1">
        <v>700</v>
      </c>
      <c r="C195" s="1">
        <v>60</v>
      </c>
      <c r="D195" s="1">
        <v>100</v>
      </c>
      <c r="F195" s="1" t="s">
        <v>15</v>
      </c>
      <c r="G195" s="3">
        <v>43200</v>
      </c>
      <c r="H195" s="1" t="s">
        <v>17</v>
      </c>
      <c r="I195" s="1">
        <v>1</v>
      </c>
      <c r="J195" s="1">
        <v>10</v>
      </c>
      <c r="L195" s="1">
        <v>0</v>
      </c>
      <c r="N195" s="1">
        <v>40</v>
      </c>
    </row>
    <row r="196" spans="1:14">
      <c r="A196" s="1">
        <v>1</v>
      </c>
      <c r="B196" s="1">
        <v>700</v>
      </c>
      <c r="C196" s="1">
        <v>136</v>
      </c>
      <c r="D196" s="1">
        <v>100</v>
      </c>
      <c r="F196" s="1" t="s">
        <v>15</v>
      </c>
      <c r="G196" s="3">
        <v>43169</v>
      </c>
      <c r="H196" s="1" t="s">
        <v>17</v>
      </c>
      <c r="I196" s="1">
        <v>1</v>
      </c>
      <c r="J196" s="1">
        <v>10</v>
      </c>
      <c r="L196" s="1">
        <v>0</v>
      </c>
      <c r="N196" s="1">
        <v>39</v>
      </c>
    </row>
    <row r="197" spans="1:14">
      <c r="A197" s="1">
        <v>1</v>
      </c>
      <c r="B197" s="1">
        <v>700</v>
      </c>
      <c r="C197" s="1">
        <v>331</v>
      </c>
      <c r="D197" s="1">
        <v>100</v>
      </c>
      <c r="F197" s="1" t="s">
        <v>15</v>
      </c>
      <c r="G197" s="3">
        <v>43230</v>
      </c>
      <c r="H197" s="1" t="s">
        <v>17</v>
      </c>
      <c r="I197" s="1">
        <v>1</v>
      </c>
      <c r="J197" s="1">
        <v>15</v>
      </c>
      <c r="L197" s="1">
        <v>0</v>
      </c>
      <c r="N197" s="1">
        <v>41</v>
      </c>
    </row>
    <row r="198" spans="1:14">
      <c r="A198" s="1">
        <v>1</v>
      </c>
      <c r="B198" s="1">
        <v>700</v>
      </c>
      <c r="C198" s="1">
        <v>105</v>
      </c>
      <c r="D198" s="1">
        <v>100</v>
      </c>
      <c r="F198" s="1" t="s">
        <v>15</v>
      </c>
      <c r="G198" s="3">
        <v>43200</v>
      </c>
      <c r="H198" s="1" t="s">
        <v>17</v>
      </c>
      <c r="I198" s="1">
        <v>1</v>
      </c>
      <c r="J198" s="1">
        <v>15</v>
      </c>
      <c r="L198" s="1">
        <v>0</v>
      </c>
      <c r="N198" s="1">
        <v>33</v>
      </c>
    </row>
    <row r="199" spans="1:14">
      <c r="A199" s="1">
        <v>1</v>
      </c>
      <c r="B199" s="1">
        <v>700</v>
      </c>
      <c r="C199" s="1">
        <v>123</v>
      </c>
      <c r="D199" s="1">
        <v>100</v>
      </c>
      <c r="F199" s="1" t="s">
        <v>15</v>
      </c>
      <c r="G199" s="3">
        <v>43169</v>
      </c>
      <c r="H199" s="1" t="s">
        <v>17</v>
      </c>
      <c r="I199" s="1">
        <v>1</v>
      </c>
      <c r="J199" s="1">
        <v>15</v>
      </c>
      <c r="L199" s="1">
        <v>0</v>
      </c>
      <c r="N199" s="1">
        <v>39</v>
      </c>
    </row>
    <row r="200" spans="1:14">
      <c r="A200" s="1">
        <v>1</v>
      </c>
      <c r="B200" s="1">
        <v>700</v>
      </c>
      <c r="C200" s="1">
        <v>415</v>
      </c>
      <c r="D200" s="1">
        <v>100</v>
      </c>
      <c r="F200" s="1" t="s">
        <v>15</v>
      </c>
      <c r="G200" s="3">
        <v>43230</v>
      </c>
      <c r="H200" s="1" t="s">
        <v>17</v>
      </c>
      <c r="I200" s="1">
        <v>1</v>
      </c>
      <c r="J200" s="1">
        <v>20</v>
      </c>
      <c r="L200" s="1">
        <v>0</v>
      </c>
      <c r="N200" s="1">
        <v>35</v>
      </c>
    </row>
    <row r="201" spans="1:14">
      <c r="A201" s="1">
        <v>1</v>
      </c>
      <c r="B201" s="1">
        <v>700</v>
      </c>
      <c r="C201" s="1">
        <v>56</v>
      </c>
      <c r="D201" s="1">
        <v>100</v>
      </c>
      <c r="F201" s="1" t="s">
        <v>15</v>
      </c>
      <c r="G201" s="3">
        <v>43200</v>
      </c>
      <c r="H201" s="1" t="s">
        <v>17</v>
      </c>
      <c r="I201" s="1">
        <v>1</v>
      </c>
      <c r="J201" s="1">
        <v>20</v>
      </c>
      <c r="N201" s="1">
        <v>40</v>
      </c>
    </row>
    <row r="202" spans="1:14">
      <c r="A202" s="1">
        <v>1</v>
      </c>
      <c r="B202" s="1">
        <v>700</v>
      </c>
      <c r="C202" s="1">
        <v>53</v>
      </c>
      <c r="D202" s="1">
        <v>100</v>
      </c>
      <c r="F202" s="1" t="s">
        <v>15</v>
      </c>
      <c r="G202" s="3">
        <v>43169</v>
      </c>
      <c r="H202" s="1" t="s">
        <v>17</v>
      </c>
      <c r="I202" s="1">
        <v>1</v>
      </c>
      <c r="J202" s="1">
        <v>20</v>
      </c>
      <c r="L202" s="1">
        <v>0</v>
      </c>
      <c r="N202" s="1">
        <v>42</v>
      </c>
    </row>
    <row r="203" spans="1:14">
      <c r="A203" s="1">
        <v>1</v>
      </c>
      <c r="B203" s="1">
        <v>700</v>
      </c>
      <c r="C203" s="1">
        <v>365</v>
      </c>
      <c r="D203" s="1">
        <v>100</v>
      </c>
      <c r="F203" s="1" t="s">
        <v>15</v>
      </c>
      <c r="G203" s="3">
        <v>43230</v>
      </c>
      <c r="H203" s="1" t="s">
        <v>17</v>
      </c>
      <c r="I203" s="1">
        <v>1</v>
      </c>
      <c r="J203" s="1">
        <v>25</v>
      </c>
      <c r="L203" s="1">
        <v>0</v>
      </c>
      <c r="N203" s="1">
        <v>37</v>
      </c>
    </row>
    <row r="204" spans="1:14">
      <c r="A204" s="1">
        <v>1</v>
      </c>
      <c r="B204" s="1">
        <v>700</v>
      </c>
      <c r="C204" s="1">
        <v>63</v>
      </c>
      <c r="D204" s="1">
        <v>100</v>
      </c>
      <c r="F204" s="1" t="s">
        <v>15</v>
      </c>
      <c r="G204" s="3">
        <v>43200</v>
      </c>
      <c r="H204" s="1" t="s">
        <v>17</v>
      </c>
      <c r="I204" s="1">
        <v>1</v>
      </c>
      <c r="J204" s="1">
        <v>25</v>
      </c>
      <c r="L204" s="1">
        <v>0</v>
      </c>
      <c r="N204" s="1">
        <v>38</v>
      </c>
    </row>
    <row r="205" spans="1:14">
      <c r="A205" s="1">
        <v>1</v>
      </c>
      <c r="B205" s="1">
        <v>700</v>
      </c>
      <c r="C205" s="1">
        <v>51</v>
      </c>
      <c r="D205" s="1">
        <v>100</v>
      </c>
      <c r="F205" s="1" t="s">
        <v>15</v>
      </c>
      <c r="G205" s="3">
        <v>43169</v>
      </c>
      <c r="H205" s="1" t="s">
        <v>17</v>
      </c>
      <c r="I205" s="1">
        <v>1</v>
      </c>
      <c r="J205" s="1">
        <v>25</v>
      </c>
      <c r="L205" s="1">
        <v>0</v>
      </c>
      <c r="N205" s="1">
        <v>34</v>
      </c>
    </row>
    <row r="206" spans="1:14">
      <c r="A206" s="1">
        <v>1</v>
      </c>
      <c r="B206" s="1">
        <v>700</v>
      </c>
      <c r="C206" s="1">
        <v>488</v>
      </c>
      <c r="D206" s="1">
        <v>100</v>
      </c>
      <c r="F206" s="1" t="s">
        <v>15</v>
      </c>
      <c r="G206" s="3">
        <v>43230</v>
      </c>
      <c r="H206" s="1" t="s">
        <v>17</v>
      </c>
      <c r="I206" s="1">
        <v>1</v>
      </c>
      <c r="J206" s="1">
        <v>30</v>
      </c>
      <c r="L206" s="1">
        <v>0</v>
      </c>
      <c r="N206" s="1">
        <v>31</v>
      </c>
    </row>
    <row r="207" spans="1:14">
      <c r="A207" s="1">
        <v>1</v>
      </c>
      <c r="B207" s="1">
        <v>700</v>
      </c>
      <c r="C207" s="1">
        <v>78</v>
      </c>
      <c r="D207" s="1">
        <v>100</v>
      </c>
      <c r="F207" s="1" t="s">
        <v>15</v>
      </c>
      <c r="G207" s="3">
        <v>43200</v>
      </c>
      <c r="H207" s="1" t="s">
        <v>17</v>
      </c>
      <c r="I207" s="1">
        <v>1</v>
      </c>
      <c r="J207" s="1">
        <v>30</v>
      </c>
      <c r="L207" s="1">
        <v>0</v>
      </c>
      <c r="N207" s="1">
        <v>41</v>
      </c>
    </row>
    <row r="208" spans="1:14">
      <c r="A208" s="1">
        <v>1</v>
      </c>
      <c r="B208" s="1">
        <v>700</v>
      </c>
      <c r="C208" s="1">
        <v>59</v>
      </c>
      <c r="D208" s="1">
        <v>100</v>
      </c>
      <c r="F208" s="1" t="s">
        <v>15</v>
      </c>
      <c r="G208" s="3">
        <v>43169</v>
      </c>
      <c r="H208" s="1" t="s">
        <v>17</v>
      </c>
      <c r="I208" s="1">
        <v>1</v>
      </c>
      <c r="J208" s="1">
        <v>30</v>
      </c>
      <c r="L208" s="1">
        <v>0</v>
      </c>
      <c r="N208" s="1">
        <v>41</v>
      </c>
    </row>
    <row r="209" spans="1:14">
      <c r="A209" s="1">
        <v>1</v>
      </c>
      <c r="B209" s="1">
        <v>1050</v>
      </c>
      <c r="C209" s="1">
        <v>262</v>
      </c>
      <c r="D209" s="1">
        <v>100</v>
      </c>
      <c r="F209" s="1" t="s">
        <v>15</v>
      </c>
      <c r="G209" s="3">
        <v>43230</v>
      </c>
      <c r="H209" s="1" t="s">
        <v>17</v>
      </c>
      <c r="I209" s="1">
        <v>1</v>
      </c>
      <c r="J209" s="1">
        <v>10</v>
      </c>
      <c r="L209" s="1">
        <v>0</v>
      </c>
      <c r="N209" s="1">
        <v>28</v>
      </c>
    </row>
    <row r="210" spans="1:14">
      <c r="A210" s="1">
        <v>1</v>
      </c>
      <c r="B210" s="1">
        <v>1050</v>
      </c>
      <c r="C210" s="1">
        <v>55</v>
      </c>
      <c r="D210" s="1">
        <v>100</v>
      </c>
      <c r="F210" s="1" t="s">
        <v>15</v>
      </c>
      <c r="G210" s="3">
        <v>43200</v>
      </c>
      <c r="H210" s="1" t="s">
        <v>17</v>
      </c>
      <c r="I210" s="1">
        <v>1</v>
      </c>
      <c r="J210" s="1">
        <v>10</v>
      </c>
      <c r="L210" s="1">
        <v>0</v>
      </c>
      <c r="N210" s="1">
        <v>30</v>
      </c>
    </row>
    <row r="211" spans="1:14">
      <c r="A211" s="1">
        <v>1</v>
      </c>
      <c r="B211" s="1">
        <v>1050</v>
      </c>
      <c r="C211" s="1">
        <v>103</v>
      </c>
      <c r="D211" s="1">
        <v>100</v>
      </c>
      <c r="F211" s="1" t="s">
        <v>15</v>
      </c>
      <c r="G211" s="3">
        <v>43169</v>
      </c>
      <c r="H211" s="1" t="s">
        <v>17</v>
      </c>
      <c r="I211" s="1">
        <v>1</v>
      </c>
      <c r="J211" s="1">
        <v>10</v>
      </c>
      <c r="L211" s="1">
        <v>0</v>
      </c>
      <c r="N211" s="1">
        <v>37</v>
      </c>
    </row>
    <row r="212" spans="1:14">
      <c r="A212" s="1">
        <v>1</v>
      </c>
      <c r="B212" s="1">
        <v>1050</v>
      </c>
      <c r="C212" s="1">
        <v>174</v>
      </c>
      <c r="D212" s="1">
        <v>100</v>
      </c>
      <c r="F212" s="1" t="s">
        <v>15</v>
      </c>
      <c r="G212" s="3">
        <v>43230</v>
      </c>
      <c r="H212" s="1" t="s">
        <v>17</v>
      </c>
      <c r="I212" s="1">
        <v>1</v>
      </c>
      <c r="J212" s="1">
        <v>15</v>
      </c>
      <c r="L212" s="1">
        <v>0</v>
      </c>
      <c r="N212" s="1">
        <v>34</v>
      </c>
    </row>
    <row r="213" spans="1:14">
      <c r="A213" s="1">
        <v>1</v>
      </c>
      <c r="B213" s="1">
        <v>1050</v>
      </c>
      <c r="C213" s="1">
        <v>55</v>
      </c>
      <c r="D213" s="1">
        <v>100</v>
      </c>
      <c r="F213" s="1" t="s">
        <v>15</v>
      </c>
      <c r="G213" s="3">
        <v>43200</v>
      </c>
      <c r="H213" s="1" t="s">
        <v>17</v>
      </c>
      <c r="I213" s="1">
        <v>1</v>
      </c>
      <c r="J213" s="1">
        <v>15</v>
      </c>
      <c r="L213" s="1">
        <v>0</v>
      </c>
      <c r="N213" s="1">
        <v>38</v>
      </c>
    </row>
    <row r="214" spans="1:14">
      <c r="A214" s="1">
        <v>1</v>
      </c>
      <c r="B214" s="1">
        <v>1050</v>
      </c>
      <c r="C214" s="1">
        <v>137</v>
      </c>
      <c r="D214" s="1">
        <v>100</v>
      </c>
      <c r="F214" s="1" t="s">
        <v>15</v>
      </c>
      <c r="G214" s="3">
        <v>43169</v>
      </c>
      <c r="H214" s="1" t="s">
        <v>17</v>
      </c>
      <c r="I214" s="1">
        <v>1</v>
      </c>
      <c r="J214" s="1">
        <v>15</v>
      </c>
      <c r="L214" s="1">
        <v>0</v>
      </c>
      <c r="N214" s="1">
        <v>44</v>
      </c>
    </row>
    <row r="215" spans="1:14">
      <c r="A215" s="1">
        <v>1</v>
      </c>
      <c r="B215" s="1">
        <v>1050</v>
      </c>
      <c r="C215" s="1">
        <v>303</v>
      </c>
      <c r="D215" s="1">
        <v>100</v>
      </c>
      <c r="F215" s="1" t="s">
        <v>15</v>
      </c>
      <c r="G215" s="3">
        <v>43230</v>
      </c>
      <c r="H215" s="1" t="s">
        <v>17</v>
      </c>
      <c r="I215" s="1">
        <v>1</v>
      </c>
      <c r="J215" s="1">
        <v>20</v>
      </c>
      <c r="L215" s="1">
        <v>0</v>
      </c>
      <c r="N215" s="1">
        <v>31</v>
      </c>
    </row>
    <row r="216" spans="1:14">
      <c r="A216" s="1">
        <v>1</v>
      </c>
      <c r="B216" s="1">
        <v>1050</v>
      </c>
      <c r="C216" s="1">
        <v>59</v>
      </c>
      <c r="D216" s="1">
        <v>100</v>
      </c>
      <c r="F216" s="1" t="s">
        <v>15</v>
      </c>
      <c r="G216" s="3">
        <v>43200</v>
      </c>
      <c r="H216" s="1" t="s">
        <v>17</v>
      </c>
      <c r="I216" s="1">
        <v>1</v>
      </c>
      <c r="J216" s="1">
        <v>20</v>
      </c>
      <c r="L216" s="1">
        <v>0</v>
      </c>
      <c r="N216" s="1">
        <v>30</v>
      </c>
    </row>
    <row r="217" spans="1:14">
      <c r="A217" s="1">
        <v>1</v>
      </c>
      <c r="B217" s="1">
        <v>1050</v>
      </c>
      <c r="C217" s="1">
        <v>42</v>
      </c>
      <c r="D217" s="1">
        <v>100</v>
      </c>
      <c r="F217" s="1" t="s">
        <v>15</v>
      </c>
      <c r="G217" s="3">
        <v>43169</v>
      </c>
      <c r="H217" s="1" t="s">
        <v>17</v>
      </c>
      <c r="I217" s="1">
        <v>1</v>
      </c>
      <c r="J217" s="1">
        <v>20</v>
      </c>
      <c r="L217" s="1">
        <v>0</v>
      </c>
      <c r="N217" s="1">
        <v>37</v>
      </c>
    </row>
    <row r="218" spans="1:14">
      <c r="A218" s="1">
        <v>1</v>
      </c>
      <c r="B218" s="1">
        <v>1050</v>
      </c>
      <c r="C218" s="1">
        <v>273</v>
      </c>
      <c r="D218" s="1">
        <v>100</v>
      </c>
      <c r="F218" s="1" t="s">
        <v>15</v>
      </c>
      <c r="G218" s="3">
        <v>43230</v>
      </c>
      <c r="H218" s="1" t="s">
        <v>17</v>
      </c>
      <c r="I218" s="1">
        <v>1</v>
      </c>
      <c r="J218" s="1">
        <v>25</v>
      </c>
      <c r="L218" s="1">
        <v>0</v>
      </c>
      <c r="N218" s="1">
        <v>38</v>
      </c>
    </row>
    <row r="219" spans="1:14">
      <c r="A219" s="1">
        <v>1</v>
      </c>
      <c r="B219" s="1">
        <v>1050</v>
      </c>
      <c r="C219" s="1">
        <v>70</v>
      </c>
      <c r="D219" s="1">
        <v>100</v>
      </c>
      <c r="F219" s="1" t="s">
        <v>15</v>
      </c>
      <c r="G219" s="3">
        <v>43200</v>
      </c>
      <c r="H219" s="1" t="s">
        <v>17</v>
      </c>
      <c r="I219" s="1">
        <v>1</v>
      </c>
      <c r="J219" s="1">
        <v>25</v>
      </c>
      <c r="L219" s="1">
        <v>0</v>
      </c>
      <c r="N219" s="1">
        <v>38</v>
      </c>
    </row>
    <row r="220" spans="1:14">
      <c r="A220" s="1">
        <v>1</v>
      </c>
      <c r="B220" s="1">
        <v>1050</v>
      </c>
      <c r="C220" s="1">
        <v>44</v>
      </c>
      <c r="D220" s="1">
        <v>100</v>
      </c>
      <c r="F220" s="1" t="s">
        <v>15</v>
      </c>
      <c r="G220" s="3">
        <v>43169</v>
      </c>
      <c r="H220" s="1" t="s">
        <v>17</v>
      </c>
      <c r="I220" s="1">
        <v>1</v>
      </c>
      <c r="J220" s="1">
        <v>25</v>
      </c>
      <c r="L220" s="1">
        <v>0</v>
      </c>
      <c r="N220" s="1">
        <v>34</v>
      </c>
    </row>
    <row r="221" spans="1:14">
      <c r="A221" s="1">
        <v>1</v>
      </c>
      <c r="B221" s="1">
        <v>1050</v>
      </c>
      <c r="C221" s="1">
        <v>407</v>
      </c>
      <c r="D221" s="1">
        <v>100</v>
      </c>
      <c r="F221" s="1" t="s">
        <v>15</v>
      </c>
      <c r="G221" s="3">
        <v>43230</v>
      </c>
      <c r="H221" s="1" t="s">
        <v>17</v>
      </c>
      <c r="I221" s="1">
        <v>1</v>
      </c>
      <c r="J221" s="1">
        <v>30</v>
      </c>
      <c r="L221" s="1">
        <v>0</v>
      </c>
      <c r="N221" s="1">
        <v>33</v>
      </c>
    </row>
    <row r="222" spans="1:14">
      <c r="A222" s="1">
        <v>1</v>
      </c>
      <c r="B222" s="1">
        <v>1050</v>
      </c>
      <c r="C222" s="1">
        <v>68</v>
      </c>
      <c r="D222" s="1">
        <v>100</v>
      </c>
      <c r="F222" s="1" t="s">
        <v>15</v>
      </c>
      <c r="G222" s="3">
        <v>43200</v>
      </c>
      <c r="H222" s="1" t="s">
        <v>17</v>
      </c>
      <c r="I222" s="1">
        <v>1</v>
      </c>
      <c r="J222" s="1">
        <v>30</v>
      </c>
      <c r="L222" s="1">
        <v>0</v>
      </c>
      <c r="N222" s="1">
        <v>33</v>
      </c>
    </row>
    <row r="223" spans="1:14">
      <c r="A223" s="1">
        <v>1</v>
      </c>
      <c r="B223" s="1">
        <v>1050</v>
      </c>
      <c r="C223" s="1">
        <v>44</v>
      </c>
      <c r="D223" s="1">
        <v>100</v>
      </c>
      <c r="F223" s="1" t="s">
        <v>15</v>
      </c>
      <c r="G223" s="3">
        <v>43169</v>
      </c>
      <c r="H223" s="1" t="s">
        <v>17</v>
      </c>
      <c r="I223" s="1">
        <v>1</v>
      </c>
      <c r="J223" s="1">
        <v>30</v>
      </c>
      <c r="N223" s="1">
        <v>39</v>
      </c>
    </row>
    <row r="224" spans="1:14">
      <c r="A224" s="1">
        <v>1</v>
      </c>
      <c r="B224" s="1">
        <v>1400</v>
      </c>
      <c r="C224" s="1">
        <v>239</v>
      </c>
      <c r="D224" s="1">
        <v>100</v>
      </c>
      <c r="F224" s="1" t="s">
        <v>15</v>
      </c>
      <c r="G224" s="3">
        <v>43230</v>
      </c>
      <c r="H224" s="1" t="s">
        <v>17</v>
      </c>
      <c r="I224" s="1">
        <v>1</v>
      </c>
      <c r="J224" s="1">
        <v>10</v>
      </c>
      <c r="L224" s="1">
        <v>0</v>
      </c>
      <c r="N224" s="1">
        <v>40</v>
      </c>
    </row>
    <row r="225" spans="1:14">
      <c r="A225" s="1">
        <v>1</v>
      </c>
      <c r="B225" s="1">
        <v>1400</v>
      </c>
      <c r="C225" s="1">
        <v>45</v>
      </c>
      <c r="D225" s="1">
        <v>100</v>
      </c>
      <c r="F225" s="1" t="s">
        <v>15</v>
      </c>
      <c r="G225" s="3">
        <v>43200</v>
      </c>
      <c r="H225" s="1" t="s">
        <v>17</v>
      </c>
      <c r="I225" s="1">
        <v>1</v>
      </c>
      <c r="J225" s="1">
        <v>10</v>
      </c>
      <c r="L225" s="1">
        <v>0</v>
      </c>
      <c r="N225" s="1">
        <v>38</v>
      </c>
    </row>
    <row r="226" spans="1:14">
      <c r="A226" s="1">
        <v>1</v>
      </c>
      <c r="B226" s="1">
        <v>1400</v>
      </c>
      <c r="C226" s="1">
        <v>163</v>
      </c>
      <c r="D226" s="1">
        <v>100</v>
      </c>
      <c r="F226" s="1" t="s">
        <v>15</v>
      </c>
      <c r="G226" s="3">
        <v>43169</v>
      </c>
      <c r="H226" s="1" t="s">
        <v>17</v>
      </c>
      <c r="I226" s="1">
        <v>1</v>
      </c>
      <c r="J226" s="1">
        <v>10</v>
      </c>
      <c r="L226" s="1">
        <v>0</v>
      </c>
      <c r="N226" s="1">
        <v>38</v>
      </c>
    </row>
    <row r="227" spans="1:14">
      <c r="A227" s="1">
        <v>1</v>
      </c>
      <c r="B227" s="1">
        <v>1400</v>
      </c>
      <c r="C227" s="1">
        <v>290</v>
      </c>
      <c r="D227" s="1">
        <v>100</v>
      </c>
      <c r="F227" s="1" t="s">
        <v>15</v>
      </c>
      <c r="G227" s="3">
        <v>43230</v>
      </c>
      <c r="H227" s="1" t="s">
        <v>17</v>
      </c>
      <c r="I227" s="1">
        <v>1</v>
      </c>
      <c r="J227" s="1">
        <v>15</v>
      </c>
      <c r="L227" s="1">
        <v>0</v>
      </c>
      <c r="N227" s="1">
        <v>46</v>
      </c>
    </row>
    <row r="228" spans="1:14">
      <c r="A228" s="1">
        <v>1</v>
      </c>
      <c r="B228" s="1">
        <v>1400</v>
      </c>
      <c r="C228" s="1">
        <v>43</v>
      </c>
      <c r="D228" s="1">
        <v>100</v>
      </c>
      <c r="F228" s="1" t="s">
        <v>15</v>
      </c>
      <c r="G228" s="3">
        <v>43200</v>
      </c>
      <c r="H228" s="1" t="s">
        <v>17</v>
      </c>
      <c r="I228" s="1">
        <v>1</v>
      </c>
      <c r="J228" s="1">
        <v>15</v>
      </c>
      <c r="L228" s="1">
        <v>0</v>
      </c>
      <c r="N228" s="1">
        <v>35</v>
      </c>
    </row>
    <row r="229" spans="1:14">
      <c r="A229" s="1">
        <v>1</v>
      </c>
      <c r="B229" s="1">
        <v>1400</v>
      </c>
      <c r="C229" s="1">
        <v>48</v>
      </c>
      <c r="D229" s="1">
        <v>100</v>
      </c>
      <c r="F229" s="1" t="s">
        <v>15</v>
      </c>
      <c r="G229" s="3">
        <v>43169</v>
      </c>
      <c r="H229" s="1" t="s">
        <v>17</v>
      </c>
      <c r="I229" s="1">
        <v>1</v>
      </c>
      <c r="J229" s="1">
        <v>15</v>
      </c>
      <c r="L229" s="1">
        <v>0</v>
      </c>
      <c r="N229" s="1">
        <v>37</v>
      </c>
    </row>
    <row r="230" spans="1:14">
      <c r="A230" s="1">
        <v>1</v>
      </c>
      <c r="B230" s="1">
        <v>1400</v>
      </c>
      <c r="C230" s="1">
        <v>238</v>
      </c>
      <c r="D230" s="1">
        <v>100</v>
      </c>
      <c r="F230" s="1" t="s">
        <v>15</v>
      </c>
      <c r="G230" s="3">
        <v>43230</v>
      </c>
      <c r="H230" s="1" t="s">
        <v>17</v>
      </c>
      <c r="I230" s="1">
        <v>1</v>
      </c>
      <c r="J230" s="1">
        <v>20</v>
      </c>
      <c r="N230" s="1">
        <v>37</v>
      </c>
    </row>
    <row r="231" spans="1:14">
      <c r="A231" s="1">
        <v>1</v>
      </c>
      <c r="B231" s="1">
        <v>1400</v>
      </c>
      <c r="C231" s="1">
        <v>49</v>
      </c>
      <c r="D231" s="1">
        <v>100</v>
      </c>
      <c r="F231" s="1" t="s">
        <v>15</v>
      </c>
      <c r="G231" s="3">
        <v>43200</v>
      </c>
      <c r="H231" s="1" t="s">
        <v>17</v>
      </c>
      <c r="I231" s="1">
        <v>1</v>
      </c>
      <c r="J231" s="1">
        <v>20</v>
      </c>
      <c r="L231" s="1">
        <v>0</v>
      </c>
      <c r="N231" s="1">
        <v>35</v>
      </c>
    </row>
    <row r="232" spans="1:14">
      <c r="A232" s="1">
        <v>1</v>
      </c>
      <c r="B232" s="1">
        <v>1400</v>
      </c>
      <c r="C232" s="1">
        <v>40</v>
      </c>
      <c r="D232" s="1">
        <v>100</v>
      </c>
      <c r="F232" s="1" t="s">
        <v>15</v>
      </c>
      <c r="G232" s="3">
        <v>43169</v>
      </c>
      <c r="H232" s="1" t="s">
        <v>17</v>
      </c>
      <c r="I232" s="1">
        <v>1</v>
      </c>
      <c r="J232" s="1">
        <v>20</v>
      </c>
      <c r="L232" s="1">
        <v>0</v>
      </c>
      <c r="N232" s="1">
        <v>38</v>
      </c>
    </row>
    <row r="233" spans="1:14">
      <c r="A233" s="1">
        <v>1</v>
      </c>
      <c r="B233" s="1">
        <v>1400</v>
      </c>
      <c r="C233" s="1">
        <v>334</v>
      </c>
      <c r="D233" s="1">
        <v>100</v>
      </c>
      <c r="F233" s="1" t="s">
        <v>15</v>
      </c>
      <c r="G233" s="3">
        <v>43230</v>
      </c>
      <c r="H233" s="1" t="s">
        <v>17</v>
      </c>
      <c r="I233" s="1">
        <v>1</v>
      </c>
      <c r="J233" s="1">
        <v>25</v>
      </c>
      <c r="L233" s="1">
        <v>0</v>
      </c>
      <c r="N233" s="1">
        <v>35</v>
      </c>
    </row>
    <row r="234" spans="1:14">
      <c r="A234" s="1">
        <v>1</v>
      </c>
      <c r="B234" s="1">
        <v>1400</v>
      </c>
      <c r="C234" s="1">
        <v>74</v>
      </c>
      <c r="D234" s="1">
        <v>100</v>
      </c>
      <c r="F234" s="1" t="s">
        <v>15</v>
      </c>
      <c r="G234" s="3">
        <v>43200</v>
      </c>
      <c r="H234" s="1" t="s">
        <v>17</v>
      </c>
      <c r="I234" s="1">
        <v>1</v>
      </c>
      <c r="J234" s="1">
        <v>25</v>
      </c>
      <c r="L234" s="1">
        <v>0</v>
      </c>
      <c r="N234" s="1">
        <v>30</v>
      </c>
    </row>
    <row r="235" spans="1:14">
      <c r="A235" s="1">
        <v>1</v>
      </c>
      <c r="B235" s="1">
        <v>1400</v>
      </c>
      <c r="C235" s="1">
        <v>29</v>
      </c>
      <c r="D235" s="1">
        <v>100</v>
      </c>
      <c r="F235" s="1" t="s">
        <v>15</v>
      </c>
      <c r="G235" s="3">
        <v>43169</v>
      </c>
      <c r="H235" s="1" t="s">
        <v>17</v>
      </c>
      <c r="I235" s="1">
        <v>1</v>
      </c>
      <c r="J235" s="1">
        <v>25</v>
      </c>
      <c r="L235" s="1">
        <v>0</v>
      </c>
      <c r="N235" s="1">
        <v>36</v>
      </c>
    </row>
    <row r="236" spans="1:14">
      <c r="A236" s="1">
        <v>1</v>
      </c>
      <c r="B236" s="1">
        <v>1400</v>
      </c>
      <c r="C236" s="1">
        <v>249</v>
      </c>
      <c r="D236" s="1">
        <v>100</v>
      </c>
      <c r="F236" s="1" t="s">
        <v>15</v>
      </c>
      <c r="G236" s="3">
        <v>43230</v>
      </c>
      <c r="H236" s="1" t="s">
        <v>17</v>
      </c>
      <c r="I236" s="1">
        <v>1</v>
      </c>
      <c r="J236" s="1">
        <v>30</v>
      </c>
      <c r="L236" s="1">
        <v>0</v>
      </c>
      <c r="N236" s="1">
        <v>39</v>
      </c>
    </row>
    <row r="237" spans="1:14">
      <c r="A237" s="1">
        <v>1</v>
      </c>
      <c r="B237" s="1">
        <v>1400</v>
      </c>
      <c r="C237" s="1">
        <v>63</v>
      </c>
      <c r="D237" s="1">
        <v>100</v>
      </c>
      <c r="F237" s="1" t="s">
        <v>15</v>
      </c>
      <c r="G237" s="3">
        <v>43200</v>
      </c>
      <c r="H237" s="1" t="s">
        <v>17</v>
      </c>
      <c r="I237" s="1">
        <v>1</v>
      </c>
      <c r="J237" s="1">
        <v>30</v>
      </c>
      <c r="L237" s="1">
        <v>0</v>
      </c>
      <c r="N237" s="1">
        <v>30</v>
      </c>
    </row>
    <row r="238" spans="1:14">
      <c r="A238" s="1">
        <v>1</v>
      </c>
      <c r="B238" s="1">
        <v>1400</v>
      </c>
      <c r="C238" s="1">
        <v>26</v>
      </c>
      <c r="D238" s="1">
        <v>100</v>
      </c>
      <c r="F238" s="1" t="s">
        <v>15</v>
      </c>
      <c r="G238" s="3">
        <v>43169</v>
      </c>
      <c r="H238" s="1" t="s">
        <v>17</v>
      </c>
      <c r="I238" s="1">
        <v>1</v>
      </c>
      <c r="J238" s="1">
        <v>30</v>
      </c>
      <c r="L238" s="1">
        <v>0</v>
      </c>
      <c r="N238" s="1">
        <v>35</v>
      </c>
    </row>
    <row r="239" spans="1:14">
      <c r="A239" s="1">
        <v>1</v>
      </c>
      <c r="B239" s="1">
        <v>2100</v>
      </c>
      <c r="C239" s="1">
        <v>275</v>
      </c>
      <c r="D239" s="1">
        <v>100</v>
      </c>
      <c r="F239" s="1" t="s">
        <v>15</v>
      </c>
      <c r="G239" s="3">
        <v>43230</v>
      </c>
      <c r="H239" s="1" t="s">
        <v>17</v>
      </c>
      <c r="I239" s="1">
        <v>1</v>
      </c>
      <c r="J239" s="1">
        <v>10</v>
      </c>
      <c r="N239" s="1">
        <v>35</v>
      </c>
    </row>
    <row r="240" spans="1:14">
      <c r="A240" s="1">
        <v>1</v>
      </c>
      <c r="B240" s="1">
        <v>2100</v>
      </c>
      <c r="C240" s="1">
        <v>34</v>
      </c>
      <c r="D240" s="1">
        <v>100</v>
      </c>
      <c r="F240" s="1" t="s">
        <v>15</v>
      </c>
      <c r="G240" s="3">
        <v>43200</v>
      </c>
      <c r="H240" s="1" t="s">
        <v>17</v>
      </c>
      <c r="I240" s="1">
        <v>1</v>
      </c>
      <c r="J240" s="1">
        <v>10</v>
      </c>
      <c r="L240" s="1">
        <v>0</v>
      </c>
      <c r="N240" s="1">
        <v>41</v>
      </c>
    </row>
    <row r="241" spans="1:16">
      <c r="A241" s="1">
        <v>1</v>
      </c>
      <c r="B241" s="1">
        <v>2100</v>
      </c>
      <c r="C241" s="1">
        <v>87</v>
      </c>
      <c r="D241" s="1">
        <v>100</v>
      </c>
      <c r="F241" s="1" t="s">
        <v>15</v>
      </c>
      <c r="G241" s="3">
        <v>43169</v>
      </c>
      <c r="H241" s="1" t="s">
        <v>17</v>
      </c>
      <c r="I241" s="1">
        <v>1</v>
      </c>
      <c r="J241" s="1">
        <v>10</v>
      </c>
      <c r="L241" s="1">
        <v>0</v>
      </c>
      <c r="N241" s="1">
        <v>39</v>
      </c>
    </row>
    <row r="242" spans="1:16">
      <c r="A242" s="1">
        <v>1</v>
      </c>
      <c r="B242" s="1">
        <v>2100</v>
      </c>
      <c r="C242" s="1">
        <v>223</v>
      </c>
      <c r="D242" s="1">
        <v>100</v>
      </c>
      <c r="F242" s="1" t="s">
        <v>15</v>
      </c>
      <c r="G242" s="3">
        <v>43230</v>
      </c>
      <c r="H242" s="1" t="s">
        <v>17</v>
      </c>
      <c r="I242" s="1">
        <v>1</v>
      </c>
      <c r="J242" s="1">
        <v>15</v>
      </c>
      <c r="L242" s="1">
        <v>0</v>
      </c>
      <c r="N242" s="1">
        <v>33</v>
      </c>
    </row>
    <row r="243" spans="1:16">
      <c r="A243" s="1">
        <v>1</v>
      </c>
      <c r="B243" s="1">
        <v>2100</v>
      </c>
      <c r="C243" s="1">
        <v>30</v>
      </c>
      <c r="D243" s="1">
        <v>100</v>
      </c>
      <c r="F243" s="1" t="s">
        <v>15</v>
      </c>
      <c r="G243" s="3">
        <v>43200</v>
      </c>
      <c r="H243" s="1" t="s">
        <v>17</v>
      </c>
      <c r="I243" s="1">
        <v>1</v>
      </c>
      <c r="J243" s="1">
        <v>15</v>
      </c>
      <c r="L243" s="1">
        <v>0</v>
      </c>
      <c r="N243" s="1">
        <v>34</v>
      </c>
    </row>
    <row r="244" spans="1:16">
      <c r="A244" s="1">
        <v>1</v>
      </c>
      <c r="B244" s="56">
        <v>2100</v>
      </c>
      <c r="C244" s="1">
        <v>41</v>
      </c>
      <c r="D244" s="1">
        <v>100</v>
      </c>
      <c r="F244" s="1" t="s">
        <v>15</v>
      </c>
      <c r="G244" s="3">
        <v>43169</v>
      </c>
      <c r="H244" s="1" t="s">
        <v>17</v>
      </c>
      <c r="I244" s="1">
        <v>1</v>
      </c>
      <c r="J244" s="1">
        <v>15</v>
      </c>
      <c r="L244" s="1">
        <v>0</v>
      </c>
      <c r="N244" s="1">
        <v>39</v>
      </c>
    </row>
    <row r="245" spans="1:16">
      <c r="A245" s="1">
        <v>1</v>
      </c>
      <c r="B245" s="56">
        <v>2100</v>
      </c>
      <c r="C245" s="1">
        <v>274</v>
      </c>
      <c r="D245" s="1">
        <v>100</v>
      </c>
      <c r="F245" s="1" t="s">
        <v>15</v>
      </c>
      <c r="G245" s="3">
        <v>43230</v>
      </c>
      <c r="H245" s="1" t="s">
        <v>17</v>
      </c>
      <c r="I245" s="1">
        <v>1</v>
      </c>
      <c r="J245" s="1">
        <v>20</v>
      </c>
      <c r="L245" s="1">
        <v>0</v>
      </c>
      <c r="N245" s="1">
        <v>33</v>
      </c>
    </row>
    <row r="246" spans="1:16">
      <c r="A246" s="1">
        <v>1</v>
      </c>
      <c r="B246" s="56">
        <v>2100</v>
      </c>
      <c r="C246" s="1">
        <v>38</v>
      </c>
      <c r="D246" s="1">
        <v>100</v>
      </c>
      <c r="F246" s="1" t="s">
        <v>15</v>
      </c>
      <c r="G246" s="3">
        <v>43200</v>
      </c>
      <c r="H246" s="1" t="s">
        <v>17</v>
      </c>
      <c r="I246" s="1">
        <v>1</v>
      </c>
      <c r="J246" s="1">
        <v>20</v>
      </c>
      <c r="L246" s="1">
        <v>0</v>
      </c>
      <c r="N246" s="1">
        <v>38</v>
      </c>
    </row>
    <row r="247" spans="1:16">
      <c r="A247" s="1">
        <v>1</v>
      </c>
      <c r="B247" s="56">
        <v>2100</v>
      </c>
      <c r="C247" s="1">
        <v>21</v>
      </c>
      <c r="D247" s="1">
        <v>100</v>
      </c>
      <c r="F247" s="1" t="s">
        <v>15</v>
      </c>
      <c r="G247" s="3">
        <v>43169</v>
      </c>
      <c r="H247" s="1" t="s">
        <v>17</v>
      </c>
      <c r="I247" s="1">
        <v>1</v>
      </c>
      <c r="J247" s="1">
        <v>20</v>
      </c>
      <c r="L247" s="1">
        <v>0</v>
      </c>
      <c r="N247" s="1">
        <v>37</v>
      </c>
    </row>
    <row r="248" spans="1:16">
      <c r="A248" s="1">
        <v>1</v>
      </c>
      <c r="B248" s="56">
        <v>2100</v>
      </c>
      <c r="C248" s="1">
        <v>368</v>
      </c>
      <c r="D248" s="1">
        <v>100</v>
      </c>
      <c r="F248" s="1" t="s">
        <v>15</v>
      </c>
      <c r="G248" s="3">
        <v>43230</v>
      </c>
      <c r="H248" s="1" t="s">
        <v>17</v>
      </c>
      <c r="I248" s="1">
        <v>1</v>
      </c>
      <c r="J248" s="1">
        <v>25</v>
      </c>
      <c r="L248" s="1">
        <v>0</v>
      </c>
      <c r="N248" s="1">
        <v>32</v>
      </c>
    </row>
    <row r="249" spans="1:16">
      <c r="A249" s="1">
        <v>1</v>
      </c>
      <c r="B249" s="56">
        <v>2100</v>
      </c>
      <c r="C249" s="1">
        <v>61</v>
      </c>
      <c r="D249" s="56">
        <v>100</v>
      </c>
      <c r="F249" s="1" t="s">
        <v>15</v>
      </c>
      <c r="G249" s="3">
        <v>43200</v>
      </c>
      <c r="H249" s="1" t="s">
        <v>17</v>
      </c>
      <c r="I249" s="1">
        <v>1</v>
      </c>
      <c r="J249" s="1">
        <v>25</v>
      </c>
      <c r="L249" s="1">
        <v>0</v>
      </c>
      <c r="N249" s="1">
        <v>29</v>
      </c>
    </row>
    <row r="250" spans="1:16">
      <c r="A250" s="1">
        <v>1</v>
      </c>
      <c r="B250" s="56">
        <v>2100</v>
      </c>
      <c r="C250" s="1">
        <v>24</v>
      </c>
      <c r="D250" s="56">
        <v>100</v>
      </c>
      <c r="F250" s="1" t="s">
        <v>15</v>
      </c>
      <c r="G250" s="3">
        <v>43169</v>
      </c>
      <c r="H250" s="1" t="s">
        <v>17</v>
      </c>
      <c r="I250" s="1">
        <v>1</v>
      </c>
      <c r="J250" s="1">
        <v>25</v>
      </c>
      <c r="L250" s="1">
        <v>0</v>
      </c>
      <c r="N250" s="1">
        <v>35</v>
      </c>
    </row>
    <row r="251" spans="1:16">
      <c r="A251" s="1">
        <v>1</v>
      </c>
      <c r="B251" s="56">
        <v>2100</v>
      </c>
      <c r="C251" s="1">
        <v>281</v>
      </c>
      <c r="D251" s="56">
        <v>100</v>
      </c>
      <c r="F251" s="1" t="s">
        <v>15</v>
      </c>
      <c r="G251" s="3">
        <v>43230</v>
      </c>
      <c r="H251" s="1" t="s">
        <v>17</v>
      </c>
      <c r="I251" s="1">
        <v>1</v>
      </c>
      <c r="J251" s="1">
        <v>30</v>
      </c>
      <c r="L251" s="1">
        <v>0</v>
      </c>
      <c r="N251" s="1">
        <v>32</v>
      </c>
    </row>
    <row r="252" spans="1:16">
      <c r="A252" s="1">
        <v>1</v>
      </c>
      <c r="B252" s="56">
        <v>2100</v>
      </c>
      <c r="C252" s="1">
        <v>81</v>
      </c>
      <c r="D252" s="56">
        <v>100</v>
      </c>
      <c r="F252" s="1" t="s">
        <v>15</v>
      </c>
      <c r="G252" s="3">
        <v>43200</v>
      </c>
      <c r="H252" s="1" t="s">
        <v>17</v>
      </c>
      <c r="I252" s="1">
        <v>1</v>
      </c>
      <c r="J252" s="1">
        <v>30</v>
      </c>
      <c r="L252" s="1">
        <v>0</v>
      </c>
      <c r="N252" s="1">
        <v>33</v>
      </c>
    </row>
    <row r="253" spans="1:16">
      <c r="A253" s="1">
        <v>1</v>
      </c>
      <c r="B253" s="56">
        <v>2100</v>
      </c>
      <c r="C253" s="1">
        <v>22</v>
      </c>
      <c r="D253" s="56">
        <v>100</v>
      </c>
      <c r="F253" s="1" t="s">
        <v>15</v>
      </c>
      <c r="G253" s="3">
        <v>43169</v>
      </c>
      <c r="H253" s="1" t="s">
        <v>17</v>
      </c>
      <c r="I253" s="1">
        <v>1</v>
      </c>
      <c r="J253" s="1">
        <v>30</v>
      </c>
      <c r="L253" s="1">
        <v>0</v>
      </c>
      <c r="N253" s="1">
        <v>38</v>
      </c>
    </row>
    <row r="254" spans="1:16">
      <c r="L254" s="1">
        <v>0</v>
      </c>
    </row>
    <row r="255" spans="1:16">
      <c r="N255" s="16">
        <f>AVERAGE(N179:N253)</f>
        <v>35.56</v>
      </c>
      <c r="O255" s="1" t="s">
        <v>140</v>
      </c>
      <c r="P255">
        <f>STDEVA(N179:N253)</f>
        <v>4.0277416380277726</v>
      </c>
    </row>
    <row r="258" spans="1:5">
      <c r="A258" s="1" t="s">
        <v>142</v>
      </c>
      <c r="E258" s="1" t="s">
        <v>143</v>
      </c>
    </row>
    <row r="259" spans="1:5">
      <c r="A259" s="1" t="s">
        <v>144</v>
      </c>
      <c r="B259" s="17">
        <v>43311</v>
      </c>
      <c r="C259" s="1">
        <v>30.7</v>
      </c>
      <c r="E259" s="1">
        <v>48.1</v>
      </c>
    </row>
    <row r="260" spans="1:5">
      <c r="A260" s="1" t="s">
        <v>145</v>
      </c>
      <c r="C260" s="1">
        <v>31.5</v>
      </c>
      <c r="E260" s="1">
        <v>50.1</v>
      </c>
    </row>
    <row r="261" spans="1:5">
      <c r="A261" s="1" t="s">
        <v>146</v>
      </c>
      <c r="C261" s="1">
        <v>32.299999999999997</v>
      </c>
      <c r="E261" s="1">
        <v>47.9</v>
      </c>
    </row>
    <row r="262" spans="1:5">
      <c r="A262" s="1" t="s">
        <v>147</v>
      </c>
      <c r="C262" s="1">
        <v>34.700000000000003</v>
      </c>
      <c r="E262" s="1">
        <v>47.4</v>
      </c>
    </row>
    <row r="263" spans="1:5">
      <c r="A263" s="1" t="s">
        <v>148</v>
      </c>
      <c r="C263" s="1">
        <v>35.299999999999997</v>
      </c>
      <c r="E263" s="1">
        <v>46.9</v>
      </c>
    </row>
    <row r="264" spans="1:5">
      <c r="A264" s="1" t="s">
        <v>149</v>
      </c>
      <c r="C264" s="1">
        <v>36</v>
      </c>
      <c r="E264" s="1">
        <v>47</v>
      </c>
    </row>
    <row r="265" spans="1:5">
      <c r="A265" s="1" t="s">
        <v>150</v>
      </c>
      <c r="C265" s="1">
        <v>35.200000000000003</v>
      </c>
      <c r="E265" s="1">
        <v>47</v>
      </c>
    </row>
    <row r="266" spans="1:5">
      <c r="A266" s="1" t="s">
        <v>151</v>
      </c>
      <c r="C266" s="1">
        <v>30.2</v>
      </c>
      <c r="E266">
        <f>AVERAGE(E259:E265)</f>
        <v>47.771428571428565</v>
      </c>
    </row>
    <row r="267" spans="1:5">
      <c r="A267" s="1" t="s">
        <v>152</v>
      </c>
      <c r="C267" s="1">
        <v>31.7</v>
      </c>
      <c r="E267">
        <f>STDEVA(E259:E265)</f>
        <v>1.127998649104224</v>
      </c>
    </row>
    <row r="268" spans="1:5">
      <c r="A268" s="1" t="s">
        <v>146</v>
      </c>
      <c r="C268" s="1">
        <v>32.299999999999997</v>
      </c>
    </row>
    <row r="269" spans="1:5">
      <c r="A269">
        <f>SUM(A259:A268)</f>
        <v>0</v>
      </c>
      <c r="B269">
        <f>STDEVA(A259:A268)</f>
        <v>0</v>
      </c>
      <c r="C269">
        <f>AVERAGE(C259:C268)</f>
        <v>32.989999999999995</v>
      </c>
    </row>
    <row r="270" spans="1:5">
      <c r="C270">
        <f>STDEVA(C259:C268)</f>
        <v>2.1100026329630759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84"/>
  <sheetViews>
    <sheetView workbookViewId="0">
      <selection activeCell="P18" sqref="P18"/>
    </sheetView>
  </sheetViews>
  <sheetFormatPr baseColWidth="10" defaultColWidth="11.1640625" defaultRowHeight="15" customHeight="1"/>
  <sheetData>
    <row r="1" spans="1:1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  <c r="O1" s="1" t="s">
        <v>140</v>
      </c>
      <c r="P1" s="1" t="s">
        <v>175</v>
      </c>
      <c r="Q1" s="1" t="s">
        <v>176</v>
      </c>
    </row>
    <row r="2" spans="1:17">
      <c r="A2" s="1">
        <v>1</v>
      </c>
      <c r="B2" s="1">
        <v>70</v>
      </c>
      <c r="G2" s="3">
        <v>43230</v>
      </c>
      <c r="H2" s="1" t="s">
        <v>17</v>
      </c>
      <c r="I2" s="1">
        <v>1</v>
      </c>
      <c r="J2" s="1">
        <v>10</v>
      </c>
      <c r="N2" s="1">
        <v>47</v>
      </c>
      <c r="O2" s="1">
        <f>STDEVA(N2:N16)</f>
        <v>5.472876844254845</v>
      </c>
      <c r="P2">
        <f>AVERAGE(N2:N16)</f>
        <v>34.666666666666664</v>
      </c>
      <c r="Q2" s="1">
        <v>70</v>
      </c>
    </row>
    <row r="3" spans="1:17">
      <c r="A3" s="1">
        <v>1</v>
      </c>
      <c r="B3" s="1">
        <v>70</v>
      </c>
      <c r="G3" s="3">
        <v>43200</v>
      </c>
      <c r="H3" s="1" t="s">
        <v>17</v>
      </c>
      <c r="I3" s="1">
        <v>1</v>
      </c>
      <c r="J3" s="1">
        <v>10</v>
      </c>
      <c r="N3" s="1">
        <v>24</v>
      </c>
      <c r="O3">
        <f>STDEVA(N17:N31)</f>
        <v>2.2572634084745395</v>
      </c>
      <c r="P3">
        <f>AVERAGE(N32:N46)</f>
        <v>34.666666666666664</v>
      </c>
      <c r="Q3" s="1">
        <v>280</v>
      </c>
    </row>
    <row r="4" spans="1:17">
      <c r="A4" s="1">
        <v>1</v>
      </c>
      <c r="B4" s="1">
        <v>70</v>
      </c>
      <c r="G4" s="3">
        <v>43169</v>
      </c>
      <c r="H4" s="1" t="s">
        <v>17</v>
      </c>
      <c r="I4" s="1">
        <v>1</v>
      </c>
      <c r="J4" s="1">
        <v>10</v>
      </c>
      <c r="N4" s="1">
        <v>35</v>
      </c>
      <c r="O4">
        <f>STDEVA(N48:N62)</f>
        <v>3.6929791819201077</v>
      </c>
      <c r="P4">
        <f>AVERAGE(N48:N62)</f>
        <v>33.93333333333333</v>
      </c>
      <c r="Q4" s="1">
        <v>350</v>
      </c>
    </row>
    <row r="5" spans="1:17">
      <c r="A5" s="1">
        <v>1</v>
      </c>
      <c r="B5" s="1">
        <v>70</v>
      </c>
      <c r="G5" s="3">
        <v>43230</v>
      </c>
      <c r="H5" s="1" t="s">
        <v>17</v>
      </c>
      <c r="I5" s="1">
        <v>1</v>
      </c>
      <c r="J5" s="1">
        <v>15</v>
      </c>
      <c r="N5" s="1">
        <v>37</v>
      </c>
      <c r="O5">
        <f>STDEVA(N63:N77)</f>
        <v>4.5176900966670814</v>
      </c>
      <c r="P5">
        <f>AVERAGE(N63:N77)</f>
        <v>37.133333333333333</v>
      </c>
      <c r="Q5" s="1">
        <v>700</v>
      </c>
    </row>
    <row r="6" spans="1:17">
      <c r="A6" s="1">
        <v>1</v>
      </c>
      <c r="B6" s="1">
        <v>70</v>
      </c>
      <c r="G6" s="3">
        <v>43200</v>
      </c>
      <c r="H6" s="1" t="s">
        <v>17</v>
      </c>
      <c r="I6" s="1">
        <v>1</v>
      </c>
      <c r="J6" s="1">
        <v>15</v>
      </c>
      <c r="N6" s="1">
        <v>36</v>
      </c>
      <c r="O6">
        <f>STDEVA(N78:N92)</f>
        <v>4.2839678981501512</v>
      </c>
      <c r="P6">
        <f>AVERAGE(N78:N92)</f>
        <v>34.93333333333333</v>
      </c>
      <c r="Q6" s="1">
        <v>1050</v>
      </c>
    </row>
    <row r="7" spans="1:17">
      <c r="A7" s="1">
        <v>1</v>
      </c>
      <c r="B7" s="1">
        <v>70</v>
      </c>
      <c r="G7" s="3">
        <v>43169</v>
      </c>
      <c r="H7" s="1" t="s">
        <v>17</v>
      </c>
      <c r="I7" s="1">
        <v>1</v>
      </c>
      <c r="J7" s="1">
        <v>15</v>
      </c>
      <c r="N7" s="1">
        <v>31</v>
      </c>
      <c r="O7">
        <f>STDEVA(N93:N107)</f>
        <v>3.8692930325097459</v>
      </c>
      <c r="P7">
        <f>AVERAGE(N93:N107)</f>
        <v>36.6</v>
      </c>
      <c r="Q7" s="1">
        <v>1400</v>
      </c>
    </row>
    <row r="8" spans="1:17">
      <c r="A8" s="1">
        <v>1</v>
      </c>
      <c r="B8" s="1">
        <v>70</v>
      </c>
      <c r="G8" s="3">
        <v>43230</v>
      </c>
      <c r="H8" s="1" t="s">
        <v>17</v>
      </c>
      <c r="I8" s="1">
        <v>1</v>
      </c>
      <c r="J8" s="1">
        <v>20</v>
      </c>
      <c r="N8" s="1">
        <v>33</v>
      </c>
      <c r="O8">
        <f>STDEVA(N108:N122)</f>
        <v>3.3423687066852108</v>
      </c>
      <c r="P8">
        <f>AVERAGE(N108:N122)</f>
        <v>35.200000000000003</v>
      </c>
      <c r="Q8" s="1">
        <v>2100</v>
      </c>
    </row>
    <row r="9" spans="1:17">
      <c r="A9" s="1">
        <v>1</v>
      </c>
      <c r="B9" s="1">
        <v>70</v>
      </c>
      <c r="G9" s="3">
        <v>43200</v>
      </c>
      <c r="H9" s="1" t="s">
        <v>17</v>
      </c>
      <c r="I9" s="1">
        <v>1</v>
      </c>
      <c r="J9" s="1">
        <v>20</v>
      </c>
      <c r="N9" s="1">
        <v>34</v>
      </c>
    </row>
    <row r="10" spans="1:17">
      <c r="A10" s="1">
        <v>1</v>
      </c>
      <c r="B10" s="1">
        <v>70</v>
      </c>
      <c r="G10" s="3">
        <v>43169</v>
      </c>
      <c r="H10" s="1" t="s">
        <v>17</v>
      </c>
      <c r="I10" s="1">
        <v>1</v>
      </c>
      <c r="J10" s="1">
        <v>20</v>
      </c>
      <c r="N10" s="1">
        <v>35</v>
      </c>
    </row>
    <row r="11" spans="1:17">
      <c r="A11" s="1">
        <v>1</v>
      </c>
      <c r="B11" s="1">
        <v>70</v>
      </c>
      <c r="G11" s="3">
        <v>43230</v>
      </c>
      <c r="H11" s="1" t="s">
        <v>17</v>
      </c>
      <c r="I11" s="1">
        <v>1</v>
      </c>
      <c r="J11" s="1">
        <v>25</v>
      </c>
      <c r="N11" s="1">
        <v>43</v>
      </c>
    </row>
    <row r="12" spans="1:17">
      <c r="A12" s="1">
        <v>1</v>
      </c>
      <c r="B12" s="1">
        <v>70</v>
      </c>
      <c r="G12" s="3">
        <v>43200</v>
      </c>
      <c r="H12" s="1" t="s">
        <v>17</v>
      </c>
      <c r="I12" s="1">
        <v>1</v>
      </c>
      <c r="J12" s="1">
        <v>25</v>
      </c>
      <c r="N12" s="1">
        <v>35</v>
      </c>
    </row>
    <row r="13" spans="1:17">
      <c r="A13" s="1">
        <v>1</v>
      </c>
      <c r="B13" s="1">
        <v>70</v>
      </c>
      <c r="G13" s="3">
        <v>43169</v>
      </c>
      <c r="H13" s="1" t="s">
        <v>17</v>
      </c>
      <c r="I13" s="1">
        <v>1</v>
      </c>
      <c r="J13" s="1">
        <v>25</v>
      </c>
      <c r="N13" s="1">
        <v>37</v>
      </c>
    </row>
    <row r="14" spans="1:17">
      <c r="A14" s="1">
        <v>1</v>
      </c>
      <c r="B14" s="1">
        <v>70</v>
      </c>
      <c r="G14" s="3">
        <v>43230</v>
      </c>
      <c r="H14" s="1" t="s">
        <v>17</v>
      </c>
      <c r="I14" s="1">
        <v>1</v>
      </c>
      <c r="J14" s="1">
        <v>30</v>
      </c>
      <c r="N14" s="1">
        <v>29</v>
      </c>
    </row>
    <row r="15" spans="1:17">
      <c r="A15" s="1">
        <v>1</v>
      </c>
      <c r="B15" s="1">
        <v>70</v>
      </c>
      <c r="G15" s="3">
        <v>43200</v>
      </c>
      <c r="H15" s="1" t="s">
        <v>17</v>
      </c>
      <c r="I15" s="1">
        <v>1</v>
      </c>
      <c r="J15" s="1">
        <v>30</v>
      </c>
      <c r="N15" s="1">
        <v>30</v>
      </c>
    </row>
    <row r="16" spans="1:17">
      <c r="A16" s="1">
        <v>1</v>
      </c>
      <c r="B16" s="1">
        <v>70</v>
      </c>
      <c r="G16" s="3">
        <v>43169</v>
      </c>
      <c r="H16" s="1" t="s">
        <v>17</v>
      </c>
      <c r="I16" s="1">
        <v>1</v>
      </c>
      <c r="J16" s="1">
        <v>30</v>
      </c>
      <c r="N16" s="1">
        <v>34</v>
      </c>
    </row>
    <row r="17" spans="1:14">
      <c r="A17" s="1">
        <v>1</v>
      </c>
      <c r="B17" s="1">
        <v>140</v>
      </c>
      <c r="G17" s="3">
        <v>43230</v>
      </c>
      <c r="H17" s="1" t="s">
        <v>17</v>
      </c>
      <c r="I17" s="1">
        <v>1</v>
      </c>
      <c r="J17" s="1">
        <v>10</v>
      </c>
      <c r="N17" s="1">
        <v>37</v>
      </c>
    </row>
    <row r="18" spans="1:14">
      <c r="A18" s="1">
        <v>1</v>
      </c>
      <c r="B18" s="1">
        <v>140</v>
      </c>
      <c r="G18" s="3">
        <v>43200</v>
      </c>
      <c r="H18" s="1" t="s">
        <v>17</v>
      </c>
      <c r="I18" s="1">
        <v>1</v>
      </c>
      <c r="J18" s="1">
        <v>10</v>
      </c>
      <c r="N18" s="1">
        <v>34</v>
      </c>
    </row>
    <row r="19" spans="1:14">
      <c r="A19" s="1">
        <v>1</v>
      </c>
      <c r="B19" s="1">
        <v>140</v>
      </c>
      <c r="G19" s="3">
        <v>43169</v>
      </c>
      <c r="H19" s="1" t="s">
        <v>17</v>
      </c>
      <c r="I19" s="1">
        <v>1</v>
      </c>
      <c r="J19" s="1">
        <v>10</v>
      </c>
      <c r="N19" s="1">
        <v>35</v>
      </c>
    </row>
    <row r="20" spans="1:14">
      <c r="A20" s="1">
        <v>1</v>
      </c>
      <c r="B20" s="1">
        <v>140</v>
      </c>
      <c r="G20" s="3">
        <v>43230</v>
      </c>
      <c r="H20" s="1" t="s">
        <v>17</v>
      </c>
      <c r="I20" s="1">
        <v>1</v>
      </c>
      <c r="J20" s="1">
        <v>15</v>
      </c>
      <c r="N20" s="1">
        <v>32</v>
      </c>
    </row>
    <row r="21" spans="1:14">
      <c r="A21" s="1">
        <v>1</v>
      </c>
      <c r="B21" s="1">
        <v>140</v>
      </c>
      <c r="G21" s="3">
        <v>43200</v>
      </c>
      <c r="H21" s="1" t="s">
        <v>17</v>
      </c>
      <c r="I21" s="1">
        <v>1</v>
      </c>
      <c r="J21" s="1">
        <v>15</v>
      </c>
      <c r="N21" s="1">
        <v>34</v>
      </c>
    </row>
    <row r="22" spans="1:14">
      <c r="A22" s="1">
        <v>1</v>
      </c>
      <c r="B22" s="1">
        <v>140</v>
      </c>
      <c r="G22" s="3">
        <v>43169</v>
      </c>
      <c r="H22" s="1" t="s">
        <v>17</v>
      </c>
      <c r="I22" s="1">
        <v>1</v>
      </c>
      <c r="J22" s="1">
        <v>15</v>
      </c>
      <c r="N22" s="1">
        <v>29</v>
      </c>
    </row>
    <row r="23" spans="1:14">
      <c r="A23" s="1">
        <v>1</v>
      </c>
      <c r="B23" s="1">
        <v>140</v>
      </c>
      <c r="G23" s="3">
        <v>43230</v>
      </c>
      <c r="H23" s="1" t="s">
        <v>17</v>
      </c>
      <c r="I23" s="1">
        <v>1</v>
      </c>
      <c r="J23" s="1">
        <v>20</v>
      </c>
      <c r="N23" s="1">
        <v>34</v>
      </c>
    </row>
    <row r="24" spans="1:14">
      <c r="A24" s="1">
        <v>1</v>
      </c>
      <c r="B24" s="1">
        <v>140</v>
      </c>
      <c r="G24" s="3">
        <v>43200</v>
      </c>
      <c r="H24" s="1" t="s">
        <v>17</v>
      </c>
      <c r="I24" s="1">
        <v>1</v>
      </c>
      <c r="J24" s="1">
        <v>20</v>
      </c>
      <c r="N24" s="1">
        <v>32</v>
      </c>
    </row>
    <row r="25" spans="1:14">
      <c r="A25" s="1">
        <v>1</v>
      </c>
      <c r="B25" s="1">
        <v>140</v>
      </c>
      <c r="G25" s="3">
        <v>43169</v>
      </c>
      <c r="H25" s="1" t="s">
        <v>17</v>
      </c>
      <c r="I25" s="1">
        <v>1</v>
      </c>
      <c r="J25" s="1">
        <v>20</v>
      </c>
      <c r="N25" s="1">
        <v>33</v>
      </c>
    </row>
    <row r="26" spans="1:14">
      <c r="A26" s="1">
        <v>1</v>
      </c>
      <c r="B26" s="1">
        <v>140</v>
      </c>
      <c r="G26" s="3">
        <v>43230</v>
      </c>
      <c r="H26" s="1" t="s">
        <v>17</v>
      </c>
      <c r="I26" s="1">
        <v>1</v>
      </c>
      <c r="J26" s="1">
        <v>25</v>
      </c>
      <c r="N26" s="1">
        <v>36</v>
      </c>
    </row>
    <row r="27" spans="1:14">
      <c r="A27" s="1">
        <v>1</v>
      </c>
      <c r="B27" s="1">
        <v>140</v>
      </c>
      <c r="G27" s="3">
        <v>43200</v>
      </c>
      <c r="H27" s="1" t="s">
        <v>17</v>
      </c>
      <c r="I27" s="1">
        <v>1</v>
      </c>
      <c r="J27" s="1">
        <v>25</v>
      </c>
      <c r="N27" s="1">
        <v>32</v>
      </c>
    </row>
    <row r="28" spans="1:14">
      <c r="A28" s="1">
        <v>1</v>
      </c>
      <c r="B28" s="1">
        <v>140</v>
      </c>
      <c r="G28" s="3">
        <v>43169</v>
      </c>
      <c r="H28" s="1" t="s">
        <v>17</v>
      </c>
      <c r="I28" s="1">
        <v>1</v>
      </c>
      <c r="J28" s="1">
        <v>25</v>
      </c>
      <c r="N28" s="1">
        <v>34</v>
      </c>
    </row>
    <row r="29" spans="1:14">
      <c r="A29" s="1">
        <v>1</v>
      </c>
      <c r="B29" s="1">
        <v>140</v>
      </c>
      <c r="G29" s="3">
        <v>43230</v>
      </c>
      <c r="H29" s="1" t="s">
        <v>17</v>
      </c>
      <c r="I29" s="1">
        <v>1</v>
      </c>
      <c r="J29" s="1">
        <v>30</v>
      </c>
      <c r="N29" s="1">
        <v>32</v>
      </c>
    </row>
    <row r="30" spans="1:14">
      <c r="A30" s="1">
        <v>1</v>
      </c>
      <c r="B30" s="1">
        <v>140</v>
      </c>
      <c r="G30" s="3">
        <v>43200</v>
      </c>
      <c r="H30" s="1" t="s">
        <v>17</v>
      </c>
      <c r="I30" s="1">
        <v>1</v>
      </c>
      <c r="J30" s="1">
        <v>30</v>
      </c>
      <c r="N30" s="1">
        <v>38</v>
      </c>
    </row>
    <row r="31" spans="1:14">
      <c r="A31" s="1">
        <v>1</v>
      </c>
      <c r="B31" s="1">
        <v>140</v>
      </c>
      <c r="G31" s="3">
        <v>43169</v>
      </c>
      <c r="H31" s="1" t="s">
        <v>17</v>
      </c>
      <c r="I31" s="1">
        <v>1</v>
      </c>
      <c r="J31" s="1">
        <v>30</v>
      </c>
      <c r="N31" s="1">
        <v>33</v>
      </c>
    </row>
    <row r="32" spans="1:14">
      <c r="A32" s="1">
        <v>1</v>
      </c>
      <c r="B32" s="1">
        <v>280</v>
      </c>
      <c r="G32" s="3">
        <v>43230</v>
      </c>
      <c r="H32" s="1" t="s">
        <v>17</v>
      </c>
      <c r="I32" s="1">
        <v>1</v>
      </c>
      <c r="J32" s="1">
        <v>10</v>
      </c>
      <c r="N32" s="1">
        <v>35</v>
      </c>
    </row>
    <row r="33" spans="1:14">
      <c r="A33" s="1">
        <v>1</v>
      </c>
      <c r="B33" s="1">
        <v>280</v>
      </c>
      <c r="G33" s="3">
        <v>43200</v>
      </c>
      <c r="H33" s="1" t="s">
        <v>17</v>
      </c>
      <c r="I33" s="1">
        <v>1</v>
      </c>
      <c r="J33" s="1">
        <v>10</v>
      </c>
      <c r="N33" s="1">
        <v>29</v>
      </c>
    </row>
    <row r="34" spans="1:14">
      <c r="A34" s="1">
        <v>1</v>
      </c>
      <c r="B34" s="1">
        <v>280</v>
      </c>
      <c r="G34" s="3">
        <v>43169</v>
      </c>
      <c r="H34" s="1" t="s">
        <v>17</v>
      </c>
      <c r="I34" s="1">
        <v>1</v>
      </c>
      <c r="J34" s="1">
        <v>10</v>
      </c>
      <c r="N34" s="1">
        <v>36</v>
      </c>
    </row>
    <row r="35" spans="1:14">
      <c r="A35" s="1">
        <v>1</v>
      </c>
      <c r="B35" s="1">
        <v>280</v>
      </c>
      <c r="G35" s="3">
        <v>43230</v>
      </c>
      <c r="H35" s="1" t="s">
        <v>17</v>
      </c>
      <c r="I35" s="1">
        <v>1</v>
      </c>
      <c r="J35" s="1">
        <v>15</v>
      </c>
      <c r="N35" s="1">
        <v>33</v>
      </c>
    </row>
    <row r="36" spans="1:14">
      <c r="A36" s="1">
        <v>1</v>
      </c>
      <c r="B36" s="1">
        <v>280</v>
      </c>
      <c r="G36" s="3">
        <v>43200</v>
      </c>
      <c r="H36" s="1" t="s">
        <v>17</v>
      </c>
      <c r="I36" s="1">
        <v>1</v>
      </c>
      <c r="J36" s="1">
        <v>15</v>
      </c>
      <c r="N36" s="1">
        <v>35</v>
      </c>
    </row>
    <row r="37" spans="1:14">
      <c r="A37" s="1">
        <v>1</v>
      </c>
      <c r="B37" s="1">
        <v>280</v>
      </c>
      <c r="G37" s="3">
        <v>43169</v>
      </c>
      <c r="H37" s="1" t="s">
        <v>17</v>
      </c>
      <c r="I37" s="1">
        <v>1</v>
      </c>
      <c r="J37" s="1">
        <v>15</v>
      </c>
      <c r="N37" s="1">
        <v>37</v>
      </c>
    </row>
    <row r="38" spans="1:14">
      <c r="A38" s="1">
        <v>1</v>
      </c>
      <c r="B38" s="1">
        <v>280</v>
      </c>
      <c r="G38" s="3">
        <v>43230</v>
      </c>
      <c r="H38" s="1" t="s">
        <v>17</v>
      </c>
      <c r="I38" s="1">
        <v>1</v>
      </c>
      <c r="J38" s="1">
        <v>20</v>
      </c>
      <c r="N38" s="1">
        <v>39</v>
      </c>
    </row>
    <row r="39" spans="1:14">
      <c r="A39" s="1">
        <v>1</v>
      </c>
      <c r="B39" s="1">
        <v>280</v>
      </c>
      <c r="G39" s="3">
        <v>43200</v>
      </c>
      <c r="H39" s="1" t="s">
        <v>17</v>
      </c>
      <c r="I39" s="1">
        <v>1</v>
      </c>
      <c r="J39" s="1">
        <v>20</v>
      </c>
      <c r="N39" s="1">
        <v>37</v>
      </c>
    </row>
    <row r="40" spans="1:14">
      <c r="A40" s="1">
        <v>1</v>
      </c>
      <c r="B40" s="1">
        <v>280</v>
      </c>
      <c r="G40" s="3">
        <v>43169</v>
      </c>
      <c r="H40" s="1" t="s">
        <v>17</v>
      </c>
      <c r="I40" s="1">
        <v>1</v>
      </c>
      <c r="J40" s="1">
        <v>20</v>
      </c>
      <c r="N40" s="1">
        <v>34</v>
      </c>
    </row>
    <row r="41" spans="1:14">
      <c r="A41" s="1">
        <v>1</v>
      </c>
      <c r="B41" s="1">
        <v>280</v>
      </c>
      <c r="G41" s="3">
        <v>43230</v>
      </c>
      <c r="H41" s="1" t="s">
        <v>17</v>
      </c>
      <c r="I41" s="1">
        <v>1</v>
      </c>
      <c r="J41" s="1">
        <v>25</v>
      </c>
      <c r="N41" s="1">
        <v>35</v>
      </c>
    </row>
    <row r="42" spans="1:14">
      <c r="A42" s="1">
        <v>1</v>
      </c>
      <c r="B42" s="1">
        <v>280</v>
      </c>
      <c r="G42" s="3">
        <v>43200</v>
      </c>
      <c r="H42" s="1" t="s">
        <v>17</v>
      </c>
      <c r="I42" s="1">
        <v>1</v>
      </c>
      <c r="J42" s="1">
        <v>25</v>
      </c>
      <c r="N42" s="1">
        <v>28</v>
      </c>
    </row>
    <row r="43" spans="1:14">
      <c r="A43" s="1">
        <v>1</v>
      </c>
      <c r="B43" s="1">
        <v>280</v>
      </c>
      <c r="G43" s="3">
        <v>43169</v>
      </c>
      <c r="H43" s="1" t="s">
        <v>17</v>
      </c>
      <c r="I43" s="1">
        <v>1</v>
      </c>
      <c r="J43" s="1">
        <v>25</v>
      </c>
      <c r="N43" s="1">
        <v>35</v>
      </c>
    </row>
    <row r="44" spans="1:14">
      <c r="A44" s="1">
        <v>1</v>
      </c>
      <c r="B44" s="1">
        <v>280</v>
      </c>
      <c r="G44" s="3">
        <v>43230</v>
      </c>
      <c r="H44" s="1" t="s">
        <v>17</v>
      </c>
      <c r="I44" s="1">
        <v>1</v>
      </c>
      <c r="J44" s="1">
        <v>30</v>
      </c>
      <c r="N44" s="1">
        <v>37</v>
      </c>
    </row>
    <row r="45" spans="1:14">
      <c r="A45" s="1">
        <v>1</v>
      </c>
      <c r="B45" s="1">
        <v>280</v>
      </c>
      <c r="G45" s="3">
        <v>43200</v>
      </c>
      <c r="H45" s="1" t="s">
        <v>17</v>
      </c>
      <c r="I45" s="1">
        <v>1</v>
      </c>
      <c r="J45" s="1">
        <v>30</v>
      </c>
      <c r="N45" s="1">
        <v>33</v>
      </c>
    </row>
    <row r="46" spans="1:14">
      <c r="A46" s="1">
        <v>1</v>
      </c>
      <c r="B46" s="1">
        <v>280</v>
      </c>
      <c r="G46" s="3">
        <v>43169</v>
      </c>
      <c r="H46" s="1" t="s">
        <v>17</v>
      </c>
      <c r="I46" s="1">
        <v>1</v>
      </c>
      <c r="J46" s="1">
        <v>30</v>
      </c>
      <c r="N46" s="1">
        <v>37</v>
      </c>
    </row>
    <row r="48" spans="1:14">
      <c r="A48" s="1">
        <v>1</v>
      </c>
      <c r="B48" s="1">
        <v>350</v>
      </c>
      <c r="C48" s="1">
        <v>333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10</v>
      </c>
      <c r="L48" s="1">
        <v>0</v>
      </c>
      <c r="N48" s="1">
        <v>31</v>
      </c>
    </row>
    <row r="49" spans="1:14">
      <c r="A49" s="1">
        <v>1</v>
      </c>
      <c r="B49" s="1">
        <v>350</v>
      </c>
      <c r="C49" s="1">
        <v>77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10</v>
      </c>
      <c r="L49" s="1">
        <v>0</v>
      </c>
      <c r="N49" s="1">
        <v>35</v>
      </c>
    </row>
    <row r="50" spans="1:14">
      <c r="A50" s="1">
        <v>1</v>
      </c>
      <c r="B50" s="1">
        <v>350</v>
      </c>
      <c r="C50" s="1">
        <v>161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10</v>
      </c>
      <c r="L50" s="1">
        <v>0</v>
      </c>
      <c r="N50" s="1">
        <v>38</v>
      </c>
    </row>
    <row r="51" spans="1:14">
      <c r="A51" s="1">
        <v>1</v>
      </c>
      <c r="B51" s="1">
        <v>350</v>
      </c>
      <c r="C51" s="1">
        <v>364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15</v>
      </c>
      <c r="L51" s="1">
        <v>0</v>
      </c>
      <c r="N51" s="1">
        <v>29</v>
      </c>
    </row>
    <row r="52" spans="1:14">
      <c r="A52" s="1">
        <v>1</v>
      </c>
      <c r="B52" s="1">
        <v>350</v>
      </c>
      <c r="C52" s="1">
        <v>154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15</v>
      </c>
      <c r="L52" s="1">
        <v>0</v>
      </c>
      <c r="N52" s="1">
        <v>33</v>
      </c>
    </row>
    <row r="53" spans="1:14">
      <c r="A53" s="1">
        <v>1</v>
      </c>
      <c r="B53" s="1">
        <v>350</v>
      </c>
      <c r="C53" s="1">
        <v>162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15</v>
      </c>
      <c r="L53" s="1">
        <v>0</v>
      </c>
      <c r="N53" s="1">
        <v>41</v>
      </c>
    </row>
    <row r="54" spans="1:14">
      <c r="A54" s="1">
        <v>1</v>
      </c>
      <c r="B54" s="1">
        <v>350</v>
      </c>
      <c r="C54" s="1">
        <v>293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20</v>
      </c>
      <c r="L54" s="1">
        <v>0</v>
      </c>
      <c r="N54" s="1">
        <v>31</v>
      </c>
    </row>
    <row r="55" spans="1:14">
      <c r="A55" s="1">
        <v>1</v>
      </c>
      <c r="B55" s="1">
        <v>350</v>
      </c>
      <c r="C55" s="1">
        <v>135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20</v>
      </c>
      <c r="N55" s="1">
        <v>38</v>
      </c>
    </row>
    <row r="56" spans="1:14">
      <c r="A56" s="1">
        <v>1</v>
      </c>
      <c r="B56" s="1">
        <v>350</v>
      </c>
      <c r="C56" s="1">
        <v>110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20</v>
      </c>
      <c r="L56" s="1">
        <v>0</v>
      </c>
      <c r="N56" s="1">
        <v>35</v>
      </c>
    </row>
    <row r="57" spans="1:14">
      <c r="A57" s="1">
        <v>1</v>
      </c>
      <c r="B57" s="1">
        <v>350</v>
      </c>
      <c r="C57" s="1">
        <v>868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25</v>
      </c>
      <c r="L57" s="1">
        <v>0</v>
      </c>
      <c r="N57" s="1">
        <v>31</v>
      </c>
    </row>
    <row r="58" spans="1:14">
      <c r="A58" s="1">
        <v>1</v>
      </c>
      <c r="B58" s="1">
        <v>350</v>
      </c>
      <c r="C58" s="1">
        <v>98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25</v>
      </c>
      <c r="N58" s="1">
        <v>29</v>
      </c>
    </row>
    <row r="59" spans="1:14">
      <c r="A59" s="1">
        <v>1</v>
      </c>
      <c r="B59" s="1">
        <v>350</v>
      </c>
      <c r="C59" s="1">
        <v>116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25</v>
      </c>
      <c r="L59" s="1">
        <v>0</v>
      </c>
      <c r="N59" s="1">
        <v>37</v>
      </c>
    </row>
    <row r="60" spans="1:14">
      <c r="A60" s="1">
        <v>1</v>
      </c>
      <c r="B60" s="1">
        <v>350</v>
      </c>
      <c r="C60" s="1">
        <v>510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30</v>
      </c>
      <c r="L60" s="1">
        <v>0</v>
      </c>
      <c r="N60" s="1">
        <v>36</v>
      </c>
    </row>
    <row r="61" spans="1:14">
      <c r="A61" s="1">
        <v>1</v>
      </c>
      <c r="B61" s="1">
        <v>350</v>
      </c>
      <c r="C61" s="1">
        <v>150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30</v>
      </c>
      <c r="L61" s="1">
        <v>0</v>
      </c>
      <c r="N61" s="1">
        <v>30</v>
      </c>
    </row>
    <row r="62" spans="1:14">
      <c r="A62" s="1">
        <v>1</v>
      </c>
      <c r="B62" s="1">
        <v>350</v>
      </c>
      <c r="C62" s="1">
        <v>145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30</v>
      </c>
      <c r="L62" s="1">
        <v>0</v>
      </c>
      <c r="N62" s="1">
        <v>35</v>
      </c>
    </row>
    <row r="63" spans="1:14">
      <c r="A63" s="1">
        <v>1</v>
      </c>
      <c r="B63" s="1">
        <v>700</v>
      </c>
      <c r="C63" s="1">
        <v>254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10</v>
      </c>
      <c r="L63" s="1">
        <v>0</v>
      </c>
      <c r="N63" s="1">
        <v>26</v>
      </c>
    </row>
    <row r="64" spans="1:14">
      <c r="A64" s="1">
        <v>1</v>
      </c>
      <c r="B64" s="1">
        <v>700</v>
      </c>
      <c r="C64" s="1">
        <v>60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10</v>
      </c>
      <c r="L64" s="1">
        <v>0</v>
      </c>
      <c r="N64" s="1">
        <v>40</v>
      </c>
    </row>
    <row r="65" spans="1:14">
      <c r="A65" s="1">
        <v>1</v>
      </c>
      <c r="B65" s="1">
        <v>700</v>
      </c>
      <c r="C65" s="1">
        <v>136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10</v>
      </c>
      <c r="L65" s="1">
        <v>0</v>
      </c>
      <c r="N65" s="1">
        <v>39</v>
      </c>
    </row>
    <row r="66" spans="1:14">
      <c r="A66" s="1">
        <v>1</v>
      </c>
      <c r="B66" s="1">
        <v>700</v>
      </c>
      <c r="C66" s="1">
        <v>331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15</v>
      </c>
      <c r="L66" s="1">
        <v>0</v>
      </c>
      <c r="N66" s="1">
        <v>41</v>
      </c>
    </row>
    <row r="67" spans="1:14">
      <c r="A67" s="1">
        <v>1</v>
      </c>
      <c r="B67" s="1">
        <v>700</v>
      </c>
      <c r="C67" s="1">
        <v>105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15</v>
      </c>
      <c r="L67" s="1">
        <v>0</v>
      </c>
      <c r="N67" s="1">
        <v>33</v>
      </c>
    </row>
    <row r="68" spans="1:14">
      <c r="A68" s="1">
        <v>1</v>
      </c>
      <c r="B68" s="1">
        <v>700</v>
      </c>
      <c r="C68" s="1">
        <v>123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15</v>
      </c>
      <c r="L68" s="1">
        <v>0</v>
      </c>
      <c r="N68" s="1">
        <v>39</v>
      </c>
    </row>
    <row r="69" spans="1:14">
      <c r="A69" s="1">
        <v>1</v>
      </c>
      <c r="B69" s="1">
        <v>700</v>
      </c>
      <c r="C69" s="1">
        <v>415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20</v>
      </c>
      <c r="L69" s="1">
        <v>0</v>
      </c>
      <c r="N69" s="1">
        <v>35</v>
      </c>
    </row>
    <row r="70" spans="1:14">
      <c r="A70" s="1">
        <v>1</v>
      </c>
      <c r="B70" s="1">
        <v>700</v>
      </c>
      <c r="C70" s="1">
        <v>56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20</v>
      </c>
      <c r="N70" s="1">
        <v>40</v>
      </c>
    </row>
    <row r="71" spans="1:14">
      <c r="A71" s="1">
        <v>1</v>
      </c>
      <c r="B71" s="1">
        <v>700</v>
      </c>
      <c r="C71" s="1">
        <v>53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20</v>
      </c>
      <c r="L71" s="1">
        <v>0</v>
      </c>
      <c r="N71" s="1">
        <v>42</v>
      </c>
    </row>
    <row r="72" spans="1:14">
      <c r="A72" s="1">
        <v>1</v>
      </c>
      <c r="B72" s="1">
        <v>700</v>
      </c>
      <c r="C72" s="1">
        <v>365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25</v>
      </c>
      <c r="L72" s="1">
        <v>0</v>
      </c>
      <c r="N72" s="1">
        <v>37</v>
      </c>
    </row>
    <row r="73" spans="1:14">
      <c r="A73" s="1">
        <v>1</v>
      </c>
      <c r="B73" s="1">
        <v>700</v>
      </c>
      <c r="C73" s="1">
        <v>63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25</v>
      </c>
      <c r="L73" s="1">
        <v>0</v>
      </c>
      <c r="N73" s="1">
        <v>38</v>
      </c>
    </row>
    <row r="74" spans="1:14">
      <c r="A74" s="1">
        <v>1</v>
      </c>
      <c r="B74" s="1">
        <v>700</v>
      </c>
      <c r="C74" s="1">
        <v>51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25</v>
      </c>
      <c r="L74" s="1">
        <v>0</v>
      </c>
      <c r="N74" s="1">
        <v>34</v>
      </c>
    </row>
    <row r="75" spans="1:14">
      <c r="A75" s="1">
        <v>1</v>
      </c>
      <c r="B75" s="1">
        <v>700</v>
      </c>
      <c r="C75" s="1">
        <v>488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30</v>
      </c>
      <c r="L75" s="1">
        <v>0</v>
      </c>
      <c r="N75" s="1">
        <v>31</v>
      </c>
    </row>
    <row r="76" spans="1:14">
      <c r="A76" s="1">
        <v>1</v>
      </c>
      <c r="B76" s="1">
        <v>700</v>
      </c>
      <c r="C76" s="1">
        <v>78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30</v>
      </c>
      <c r="L76" s="1">
        <v>0</v>
      </c>
      <c r="N76" s="1">
        <v>41</v>
      </c>
    </row>
    <row r="77" spans="1:14">
      <c r="A77" s="1">
        <v>1</v>
      </c>
      <c r="B77" s="1">
        <v>700</v>
      </c>
      <c r="C77" s="1">
        <v>59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30</v>
      </c>
      <c r="L77" s="1">
        <v>0</v>
      </c>
      <c r="N77" s="1">
        <v>41</v>
      </c>
    </row>
    <row r="78" spans="1:14">
      <c r="A78" s="1">
        <v>1</v>
      </c>
      <c r="B78" s="1">
        <v>1050</v>
      </c>
      <c r="C78" s="1">
        <v>262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10</v>
      </c>
      <c r="L78" s="1">
        <v>0</v>
      </c>
      <c r="N78" s="1">
        <v>28</v>
      </c>
    </row>
    <row r="79" spans="1:14">
      <c r="A79" s="1">
        <v>1</v>
      </c>
      <c r="B79" s="1">
        <v>1050</v>
      </c>
      <c r="C79" s="1">
        <v>55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10</v>
      </c>
      <c r="L79" s="1">
        <v>0</v>
      </c>
      <c r="N79" s="1">
        <v>30</v>
      </c>
    </row>
    <row r="80" spans="1:14">
      <c r="A80" s="1">
        <v>1</v>
      </c>
      <c r="B80" s="1">
        <v>1050</v>
      </c>
      <c r="C80" s="1">
        <v>103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10</v>
      </c>
      <c r="L80" s="1">
        <v>0</v>
      </c>
      <c r="N80" s="1">
        <v>37</v>
      </c>
    </row>
    <row r="81" spans="1:14">
      <c r="A81" s="1">
        <v>1</v>
      </c>
      <c r="B81" s="1">
        <v>1050</v>
      </c>
      <c r="C81" s="1">
        <v>174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15</v>
      </c>
      <c r="L81" s="1">
        <v>0</v>
      </c>
      <c r="N81" s="1">
        <v>34</v>
      </c>
    </row>
    <row r="82" spans="1:14">
      <c r="A82" s="1">
        <v>1</v>
      </c>
      <c r="B82" s="1">
        <v>1050</v>
      </c>
      <c r="C82" s="1">
        <v>55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15</v>
      </c>
      <c r="L82" s="1">
        <v>0</v>
      </c>
      <c r="N82" s="1">
        <v>38</v>
      </c>
    </row>
    <row r="83" spans="1:14">
      <c r="A83" s="1">
        <v>1</v>
      </c>
      <c r="B83" s="1">
        <v>1050</v>
      </c>
      <c r="C83" s="1">
        <v>137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15</v>
      </c>
      <c r="L83" s="1">
        <v>0</v>
      </c>
      <c r="N83" s="1">
        <v>44</v>
      </c>
    </row>
    <row r="84" spans="1:14">
      <c r="A84" s="1">
        <v>1</v>
      </c>
      <c r="B84" s="1">
        <v>1050</v>
      </c>
      <c r="C84" s="1">
        <v>303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20</v>
      </c>
      <c r="L84" s="1">
        <v>0</v>
      </c>
      <c r="N84" s="1">
        <v>31</v>
      </c>
    </row>
    <row r="85" spans="1:14">
      <c r="A85" s="1">
        <v>1</v>
      </c>
      <c r="B85" s="1">
        <v>1050</v>
      </c>
      <c r="C85" s="1">
        <v>59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20</v>
      </c>
      <c r="L85" s="1">
        <v>0</v>
      </c>
      <c r="N85" s="1">
        <v>30</v>
      </c>
    </row>
    <row r="86" spans="1:14">
      <c r="A86" s="1">
        <v>1</v>
      </c>
      <c r="B86" s="1">
        <v>1050</v>
      </c>
      <c r="C86" s="1">
        <v>42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20</v>
      </c>
      <c r="L86" s="1">
        <v>0</v>
      </c>
      <c r="N86" s="1">
        <v>37</v>
      </c>
    </row>
    <row r="87" spans="1:14">
      <c r="A87" s="1">
        <v>1</v>
      </c>
      <c r="B87" s="1">
        <v>1050</v>
      </c>
      <c r="C87" s="1">
        <v>273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25</v>
      </c>
      <c r="L87" s="1">
        <v>0</v>
      </c>
      <c r="N87" s="1">
        <v>38</v>
      </c>
    </row>
    <row r="88" spans="1:14">
      <c r="A88" s="1">
        <v>1</v>
      </c>
      <c r="B88" s="1">
        <v>1050</v>
      </c>
      <c r="C88" s="1">
        <v>70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25</v>
      </c>
      <c r="L88" s="1">
        <v>0</v>
      </c>
      <c r="N88" s="1">
        <v>38</v>
      </c>
    </row>
    <row r="89" spans="1:14">
      <c r="A89" s="1">
        <v>1</v>
      </c>
      <c r="B89" s="1">
        <v>1050</v>
      </c>
      <c r="C89" s="1">
        <v>44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25</v>
      </c>
      <c r="L89" s="1">
        <v>0</v>
      </c>
      <c r="N89" s="1">
        <v>34</v>
      </c>
    </row>
    <row r="90" spans="1:14">
      <c r="A90" s="1">
        <v>1</v>
      </c>
      <c r="B90" s="1">
        <v>1050</v>
      </c>
      <c r="C90" s="1">
        <v>407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30</v>
      </c>
      <c r="L90" s="1">
        <v>0</v>
      </c>
      <c r="N90" s="1">
        <v>33</v>
      </c>
    </row>
    <row r="91" spans="1:14">
      <c r="A91" s="1">
        <v>1</v>
      </c>
      <c r="B91" s="1">
        <v>1050</v>
      </c>
      <c r="C91" s="1">
        <v>68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30</v>
      </c>
      <c r="L91" s="1">
        <v>0</v>
      </c>
      <c r="N91" s="1">
        <v>33</v>
      </c>
    </row>
    <row r="92" spans="1:14">
      <c r="A92" s="1">
        <v>1</v>
      </c>
      <c r="B92" s="1">
        <v>1050</v>
      </c>
      <c r="C92" s="1">
        <v>44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30</v>
      </c>
      <c r="N92" s="1">
        <v>39</v>
      </c>
    </row>
    <row r="93" spans="1:14">
      <c r="A93" s="1">
        <v>1</v>
      </c>
      <c r="B93" s="1">
        <v>1400</v>
      </c>
      <c r="C93" s="1">
        <v>239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10</v>
      </c>
      <c r="L93" s="1">
        <v>0</v>
      </c>
      <c r="N93" s="1">
        <v>40</v>
      </c>
    </row>
    <row r="94" spans="1:14">
      <c r="A94" s="1">
        <v>1</v>
      </c>
      <c r="B94" s="1">
        <v>1400</v>
      </c>
      <c r="C94" s="1">
        <v>45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10</v>
      </c>
      <c r="L94" s="1">
        <v>0</v>
      </c>
      <c r="N94" s="1">
        <v>38</v>
      </c>
    </row>
    <row r="95" spans="1:14">
      <c r="A95" s="1">
        <v>1</v>
      </c>
      <c r="B95" s="1">
        <v>1400</v>
      </c>
      <c r="C95" s="1">
        <v>163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10</v>
      </c>
      <c r="L95" s="1">
        <v>0</v>
      </c>
      <c r="N95" s="1">
        <v>38</v>
      </c>
    </row>
    <row r="96" spans="1:14">
      <c r="A96" s="1">
        <v>1</v>
      </c>
      <c r="B96" s="1">
        <v>1400</v>
      </c>
      <c r="C96" s="1">
        <v>290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15</v>
      </c>
      <c r="L96" s="1">
        <v>0</v>
      </c>
      <c r="N96" s="1">
        <v>46</v>
      </c>
    </row>
    <row r="97" spans="1:14">
      <c r="A97" s="1">
        <v>1</v>
      </c>
      <c r="B97" s="1">
        <v>1400</v>
      </c>
      <c r="C97" s="1">
        <v>43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15</v>
      </c>
      <c r="L97" s="1">
        <v>0</v>
      </c>
      <c r="N97" s="1">
        <v>35</v>
      </c>
    </row>
    <row r="98" spans="1:14">
      <c r="A98" s="1">
        <v>1</v>
      </c>
      <c r="B98" s="1">
        <v>1400</v>
      </c>
      <c r="C98" s="1">
        <v>48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15</v>
      </c>
      <c r="L98" s="1">
        <v>0</v>
      </c>
      <c r="N98" s="1">
        <v>37</v>
      </c>
    </row>
    <row r="99" spans="1:14">
      <c r="A99" s="1">
        <v>1</v>
      </c>
      <c r="B99" s="1">
        <v>1400</v>
      </c>
      <c r="C99" s="1">
        <v>238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20</v>
      </c>
      <c r="N99" s="1">
        <v>37</v>
      </c>
    </row>
    <row r="100" spans="1:14">
      <c r="A100" s="1">
        <v>1</v>
      </c>
      <c r="B100" s="1">
        <v>1400</v>
      </c>
      <c r="C100" s="1">
        <v>49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20</v>
      </c>
      <c r="L100" s="1">
        <v>0</v>
      </c>
      <c r="N100" s="1">
        <v>35</v>
      </c>
    </row>
    <row r="101" spans="1:14">
      <c r="A101" s="1">
        <v>1</v>
      </c>
      <c r="B101" s="1">
        <v>1400</v>
      </c>
      <c r="C101" s="1">
        <v>40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20</v>
      </c>
      <c r="L101" s="1">
        <v>0</v>
      </c>
      <c r="N101" s="1">
        <v>38</v>
      </c>
    </row>
    <row r="102" spans="1:14">
      <c r="A102" s="1">
        <v>1</v>
      </c>
      <c r="B102" s="1">
        <v>1400</v>
      </c>
      <c r="C102" s="1">
        <v>334</v>
      </c>
      <c r="D102" s="1">
        <v>100</v>
      </c>
      <c r="F102" s="1" t="s">
        <v>15</v>
      </c>
      <c r="G102" s="3">
        <v>43230</v>
      </c>
      <c r="H102" s="1" t="s">
        <v>17</v>
      </c>
      <c r="I102" s="1">
        <v>1</v>
      </c>
      <c r="J102" s="1">
        <v>25</v>
      </c>
      <c r="L102" s="1">
        <v>0</v>
      </c>
      <c r="N102" s="1">
        <v>35</v>
      </c>
    </row>
    <row r="103" spans="1:14">
      <c r="A103" s="1">
        <v>1</v>
      </c>
      <c r="B103" s="1">
        <v>1400</v>
      </c>
      <c r="C103" s="1">
        <v>74</v>
      </c>
      <c r="D103" s="1">
        <v>100</v>
      </c>
      <c r="F103" s="1" t="s">
        <v>15</v>
      </c>
      <c r="G103" s="3">
        <v>43200</v>
      </c>
      <c r="H103" s="1" t="s">
        <v>17</v>
      </c>
      <c r="I103" s="1">
        <v>1</v>
      </c>
      <c r="J103" s="1">
        <v>25</v>
      </c>
      <c r="L103" s="1">
        <v>0</v>
      </c>
      <c r="N103" s="1">
        <v>30</v>
      </c>
    </row>
    <row r="104" spans="1:14">
      <c r="A104" s="1">
        <v>1</v>
      </c>
      <c r="B104" s="1">
        <v>1400</v>
      </c>
      <c r="C104" s="1">
        <v>29</v>
      </c>
      <c r="D104" s="1">
        <v>100</v>
      </c>
      <c r="F104" s="1" t="s">
        <v>15</v>
      </c>
      <c r="G104" s="3">
        <v>43169</v>
      </c>
      <c r="H104" s="1" t="s">
        <v>17</v>
      </c>
      <c r="I104" s="1">
        <v>1</v>
      </c>
      <c r="J104" s="1">
        <v>25</v>
      </c>
      <c r="L104" s="1">
        <v>0</v>
      </c>
      <c r="N104" s="1">
        <v>36</v>
      </c>
    </row>
    <row r="105" spans="1:14">
      <c r="A105" s="1">
        <v>1</v>
      </c>
      <c r="B105" s="1">
        <v>1400</v>
      </c>
      <c r="C105" s="1">
        <v>249</v>
      </c>
      <c r="D105" s="1">
        <v>100</v>
      </c>
      <c r="F105" s="1" t="s">
        <v>15</v>
      </c>
      <c r="G105" s="3">
        <v>43230</v>
      </c>
      <c r="H105" s="1" t="s">
        <v>17</v>
      </c>
      <c r="I105" s="1">
        <v>1</v>
      </c>
      <c r="J105" s="1">
        <v>30</v>
      </c>
      <c r="L105" s="1">
        <v>0</v>
      </c>
      <c r="N105" s="1">
        <v>39</v>
      </c>
    </row>
    <row r="106" spans="1:14">
      <c r="A106" s="1">
        <v>1</v>
      </c>
      <c r="B106" s="1">
        <v>1400</v>
      </c>
      <c r="C106" s="1">
        <v>63</v>
      </c>
      <c r="D106" s="1">
        <v>100</v>
      </c>
      <c r="F106" s="1" t="s">
        <v>15</v>
      </c>
      <c r="G106" s="3">
        <v>43200</v>
      </c>
      <c r="H106" s="1" t="s">
        <v>17</v>
      </c>
      <c r="I106" s="1">
        <v>1</v>
      </c>
      <c r="J106" s="1">
        <v>30</v>
      </c>
      <c r="L106" s="1">
        <v>0</v>
      </c>
      <c r="N106" s="1">
        <v>30</v>
      </c>
    </row>
    <row r="107" spans="1:14">
      <c r="A107" s="1">
        <v>1</v>
      </c>
      <c r="B107" s="1">
        <v>1400</v>
      </c>
      <c r="C107" s="1">
        <v>26</v>
      </c>
      <c r="D107" s="1">
        <v>100</v>
      </c>
      <c r="F107" s="1" t="s">
        <v>15</v>
      </c>
      <c r="G107" s="3">
        <v>43169</v>
      </c>
      <c r="H107" s="1" t="s">
        <v>17</v>
      </c>
      <c r="I107" s="1">
        <v>1</v>
      </c>
      <c r="J107" s="1">
        <v>30</v>
      </c>
      <c r="L107" s="1">
        <v>0</v>
      </c>
      <c r="N107" s="1">
        <v>35</v>
      </c>
    </row>
    <row r="108" spans="1:14">
      <c r="A108" s="1">
        <v>1</v>
      </c>
      <c r="B108" s="1">
        <v>2100</v>
      </c>
      <c r="C108" s="1">
        <v>275</v>
      </c>
      <c r="D108" s="1">
        <v>100</v>
      </c>
      <c r="F108" s="1" t="s">
        <v>15</v>
      </c>
      <c r="G108" s="3">
        <v>43230</v>
      </c>
      <c r="H108" s="1" t="s">
        <v>17</v>
      </c>
      <c r="I108" s="1">
        <v>1</v>
      </c>
      <c r="J108" s="1">
        <v>10</v>
      </c>
      <c r="N108" s="1">
        <v>35</v>
      </c>
    </row>
    <row r="109" spans="1:14">
      <c r="A109" s="1">
        <v>1</v>
      </c>
      <c r="B109" s="1">
        <v>2100</v>
      </c>
      <c r="C109" s="1">
        <v>34</v>
      </c>
      <c r="D109" s="1">
        <v>100</v>
      </c>
      <c r="F109" s="1" t="s">
        <v>15</v>
      </c>
      <c r="G109" s="3">
        <v>43200</v>
      </c>
      <c r="H109" s="1" t="s">
        <v>17</v>
      </c>
      <c r="I109" s="1">
        <v>1</v>
      </c>
      <c r="J109" s="1">
        <v>10</v>
      </c>
      <c r="L109" s="1">
        <v>0</v>
      </c>
      <c r="N109" s="1">
        <v>41</v>
      </c>
    </row>
    <row r="110" spans="1:14">
      <c r="A110" s="1">
        <v>1</v>
      </c>
      <c r="B110" s="1">
        <v>2100</v>
      </c>
      <c r="C110" s="1">
        <v>87</v>
      </c>
      <c r="D110" s="1">
        <v>100</v>
      </c>
      <c r="F110" s="1" t="s">
        <v>15</v>
      </c>
      <c r="G110" s="3">
        <v>43169</v>
      </c>
      <c r="H110" s="1" t="s">
        <v>17</v>
      </c>
      <c r="I110" s="1">
        <v>1</v>
      </c>
      <c r="J110" s="1">
        <v>10</v>
      </c>
      <c r="L110" s="1">
        <v>0</v>
      </c>
      <c r="N110" s="1">
        <v>39</v>
      </c>
    </row>
    <row r="111" spans="1:14">
      <c r="A111" s="1">
        <v>1</v>
      </c>
      <c r="B111" s="1">
        <v>2100</v>
      </c>
      <c r="C111" s="1">
        <v>223</v>
      </c>
      <c r="D111" s="1">
        <v>100</v>
      </c>
      <c r="F111" s="1" t="s">
        <v>15</v>
      </c>
      <c r="G111" s="3">
        <v>43230</v>
      </c>
      <c r="H111" s="1" t="s">
        <v>17</v>
      </c>
      <c r="I111" s="1">
        <v>1</v>
      </c>
      <c r="J111" s="1">
        <v>15</v>
      </c>
      <c r="L111" s="1">
        <v>0</v>
      </c>
      <c r="N111" s="1">
        <v>33</v>
      </c>
    </row>
    <row r="112" spans="1:14">
      <c r="A112" s="1">
        <v>1</v>
      </c>
      <c r="B112" s="1">
        <v>2100</v>
      </c>
      <c r="C112" s="1">
        <v>30</v>
      </c>
      <c r="D112" s="1">
        <v>100</v>
      </c>
      <c r="F112" s="1" t="s">
        <v>15</v>
      </c>
      <c r="G112" s="3">
        <v>43200</v>
      </c>
      <c r="H112" s="1" t="s">
        <v>17</v>
      </c>
      <c r="I112" s="1">
        <v>1</v>
      </c>
      <c r="J112" s="1">
        <v>15</v>
      </c>
      <c r="L112" s="1">
        <v>0</v>
      </c>
      <c r="N112" s="1">
        <v>34</v>
      </c>
    </row>
    <row r="113" spans="1:14">
      <c r="A113" s="1">
        <v>1</v>
      </c>
      <c r="B113" s="56">
        <v>2100</v>
      </c>
      <c r="C113" s="1">
        <v>41</v>
      </c>
      <c r="D113" s="1">
        <v>100</v>
      </c>
      <c r="F113" s="1" t="s">
        <v>15</v>
      </c>
      <c r="G113" s="3">
        <v>43169</v>
      </c>
      <c r="H113" s="1" t="s">
        <v>17</v>
      </c>
      <c r="I113" s="1">
        <v>1</v>
      </c>
      <c r="J113" s="1">
        <v>15</v>
      </c>
      <c r="L113" s="1">
        <v>0</v>
      </c>
      <c r="N113" s="1">
        <v>39</v>
      </c>
    </row>
    <row r="114" spans="1:14">
      <c r="A114" s="1">
        <v>1</v>
      </c>
      <c r="B114" s="56">
        <v>2100</v>
      </c>
      <c r="C114" s="1">
        <v>274</v>
      </c>
      <c r="D114" s="1">
        <v>100</v>
      </c>
      <c r="F114" s="1" t="s">
        <v>15</v>
      </c>
      <c r="G114" s="3">
        <v>43230</v>
      </c>
      <c r="H114" s="1" t="s">
        <v>17</v>
      </c>
      <c r="I114" s="1">
        <v>1</v>
      </c>
      <c r="J114" s="1">
        <v>20</v>
      </c>
      <c r="L114" s="1">
        <v>0</v>
      </c>
      <c r="N114" s="1">
        <v>33</v>
      </c>
    </row>
    <row r="115" spans="1:14">
      <c r="A115" s="1">
        <v>1</v>
      </c>
      <c r="B115" s="56">
        <v>2100</v>
      </c>
      <c r="C115" s="1">
        <v>38</v>
      </c>
      <c r="D115" s="1">
        <v>100</v>
      </c>
      <c r="F115" s="1" t="s">
        <v>15</v>
      </c>
      <c r="G115" s="3">
        <v>43200</v>
      </c>
      <c r="H115" s="1" t="s">
        <v>17</v>
      </c>
      <c r="I115" s="1">
        <v>1</v>
      </c>
      <c r="J115" s="1">
        <v>20</v>
      </c>
      <c r="L115" s="1">
        <v>0</v>
      </c>
      <c r="N115" s="1">
        <v>38</v>
      </c>
    </row>
    <row r="116" spans="1:14">
      <c r="A116" s="1">
        <v>1</v>
      </c>
      <c r="B116" s="56">
        <v>2100</v>
      </c>
      <c r="C116" s="1">
        <v>21</v>
      </c>
      <c r="D116" s="1">
        <v>100</v>
      </c>
      <c r="F116" s="1" t="s">
        <v>15</v>
      </c>
      <c r="G116" s="3">
        <v>43169</v>
      </c>
      <c r="H116" s="1" t="s">
        <v>17</v>
      </c>
      <c r="I116" s="1">
        <v>1</v>
      </c>
      <c r="J116" s="1">
        <v>20</v>
      </c>
      <c r="L116" s="1">
        <v>0</v>
      </c>
      <c r="N116" s="1">
        <v>37</v>
      </c>
    </row>
    <row r="117" spans="1:14">
      <c r="A117" s="1">
        <v>1</v>
      </c>
      <c r="B117" s="56">
        <v>2100</v>
      </c>
      <c r="C117" s="1">
        <v>368</v>
      </c>
      <c r="D117" s="1">
        <v>100</v>
      </c>
      <c r="F117" s="1" t="s">
        <v>15</v>
      </c>
      <c r="G117" s="3">
        <v>43230</v>
      </c>
      <c r="H117" s="1" t="s">
        <v>17</v>
      </c>
      <c r="I117" s="1">
        <v>1</v>
      </c>
      <c r="J117" s="1">
        <v>25</v>
      </c>
      <c r="L117" s="1">
        <v>0</v>
      </c>
      <c r="N117" s="1">
        <v>32</v>
      </c>
    </row>
    <row r="118" spans="1:14">
      <c r="A118" s="1">
        <v>1</v>
      </c>
      <c r="B118" s="56">
        <v>2100</v>
      </c>
      <c r="C118" s="1">
        <v>61</v>
      </c>
      <c r="D118" s="56">
        <v>100</v>
      </c>
      <c r="F118" s="1" t="s">
        <v>15</v>
      </c>
      <c r="G118" s="3">
        <v>43200</v>
      </c>
      <c r="H118" s="1" t="s">
        <v>17</v>
      </c>
      <c r="I118" s="1">
        <v>1</v>
      </c>
      <c r="J118" s="1">
        <v>25</v>
      </c>
      <c r="L118" s="1">
        <v>0</v>
      </c>
      <c r="N118" s="1">
        <v>29</v>
      </c>
    </row>
    <row r="119" spans="1:14">
      <c r="A119" s="1">
        <v>1</v>
      </c>
      <c r="B119" s="56">
        <v>2100</v>
      </c>
      <c r="C119" s="1">
        <v>24</v>
      </c>
      <c r="D119" s="56">
        <v>100</v>
      </c>
      <c r="F119" s="1" t="s">
        <v>15</v>
      </c>
      <c r="G119" s="3">
        <v>43169</v>
      </c>
      <c r="H119" s="1" t="s">
        <v>17</v>
      </c>
      <c r="I119" s="1">
        <v>1</v>
      </c>
      <c r="J119" s="1">
        <v>25</v>
      </c>
      <c r="L119" s="1">
        <v>0</v>
      </c>
      <c r="N119" s="1">
        <v>35</v>
      </c>
    </row>
    <row r="120" spans="1:14">
      <c r="A120" s="1">
        <v>1</v>
      </c>
      <c r="B120" s="56">
        <v>2100</v>
      </c>
      <c r="C120" s="1">
        <v>281</v>
      </c>
      <c r="D120" s="56">
        <v>100</v>
      </c>
      <c r="F120" s="1" t="s">
        <v>15</v>
      </c>
      <c r="G120" s="3">
        <v>43230</v>
      </c>
      <c r="H120" s="1" t="s">
        <v>17</v>
      </c>
      <c r="I120" s="1">
        <v>1</v>
      </c>
      <c r="J120" s="1">
        <v>30</v>
      </c>
      <c r="L120" s="1">
        <v>0</v>
      </c>
      <c r="N120" s="1">
        <v>32</v>
      </c>
    </row>
    <row r="121" spans="1:14">
      <c r="A121" s="1">
        <v>1</v>
      </c>
      <c r="B121" s="56">
        <v>2100</v>
      </c>
      <c r="C121" s="1">
        <v>81</v>
      </c>
      <c r="D121" s="56">
        <v>100</v>
      </c>
      <c r="F121" s="1" t="s">
        <v>15</v>
      </c>
      <c r="G121" s="3">
        <v>43200</v>
      </c>
      <c r="H121" s="1" t="s">
        <v>17</v>
      </c>
      <c r="I121" s="1">
        <v>1</v>
      </c>
      <c r="J121" s="1">
        <v>30</v>
      </c>
      <c r="L121" s="1">
        <v>0</v>
      </c>
      <c r="N121" s="1">
        <v>33</v>
      </c>
    </row>
    <row r="122" spans="1:14">
      <c r="A122" s="1">
        <v>1</v>
      </c>
      <c r="B122" s="56">
        <v>2100</v>
      </c>
      <c r="C122" s="1">
        <v>22</v>
      </c>
      <c r="D122" s="56">
        <v>100</v>
      </c>
      <c r="F122" s="1" t="s">
        <v>15</v>
      </c>
      <c r="G122" s="3">
        <v>43169</v>
      </c>
      <c r="H122" s="1" t="s">
        <v>17</v>
      </c>
      <c r="I122" s="1">
        <v>1</v>
      </c>
      <c r="J122" s="1">
        <v>30</v>
      </c>
      <c r="L122" s="1">
        <v>0</v>
      </c>
      <c r="N122" s="1">
        <v>38</v>
      </c>
    </row>
    <row r="123" spans="1:14">
      <c r="L123" s="1">
        <v>0</v>
      </c>
    </row>
    <row r="124" spans="1:14">
      <c r="N124" s="16">
        <f>AVERAGE(N48:N122)</f>
        <v>35.56</v>
      </c>
    </row>
    <row r="154" spans="1:17">
      <c r="A154" s="1" t="s">
        <v>0</v>
      </c>
      <c r="B154" s="1" t="s">
        <v>3</v>
      </c>
      <c r="C154" s="1" t="s">
        <v>4</v>
      </c>
      <c r="D154" s="1" t="s">
        <v>5</v>
      </c>
      <c r="E154" s="1" t="s">
        <v>6</v>
      </c>
      <c r="F154" s="1" t="s">
        <v>7</v>
      </c>
      <c r="G154" s="1" t="s">
        <v>8</v>
      </c>
      <c r="H154" s="1" t="s">
        <v>9</v>
      </c>
      <c r="I154" s="1" t="s">
        <v>10</v>
      </c>
      <c r="J154" s="1" t="s">
        <v>11</v>
      </c>
      <c r="L154" s="1" t="s">
        <v>12</v>
      </c>
      <c r="M154" s="1" t="s">
        <v>13</v>
      </c>
      <c r="N154" s="1" t="s">
        <v>14</v>
      </c>
      <c r="P154" s="1" t="s">
        <v>33</v>
      </c>
      <c r="Q154" s="1" t="s">
        <v>177</v>
      </c>
    </row>
    <row r="155" spans="1:17">
      <c r="A155" s="1">
        <v>1</v>
      </c>
      <c r="B155" s="1">
        <v>350</v>
      </c>
      <c r="C155" s="1">
        <v>333</v>
      </c>
      <c r="D155" s="1">
        <v>100</v>
      </c>
      <c r="F155" s="1" t="s">
        <v>15</v>
      </c>
      <c r="G155" s="3">
        <v>43230</v>
      </c>
      <c r="H155" s="1" t="s">
        <v>17</v>
      </c>
      <c r="I155" s="1">
        <v>1</v>
      </c>
      <c r="J155" s="1">
        <v>10</v>
      </c>
      <c r="L155" s="1">
        <v>0</v>
      </c>
      <c r="N155" s="1">
        <v>31</v>
      </c>
      <c r="P155">
        <f>AVERAGE(N155:N157)</f>
        <v>34.666666666666664</v>
      </c>
      <c r="Q155" s="1">
        <v>10</v>
      </c>
    </row>
    <row r="156" spans="1:17">
      <c r="A156" s="1">
        <v>1</v>
      </c>
      <c r="B156" s="1">
        <v>350</v>
      </c>
      <c r="C156" s="1">
        <v>77</v>
      </c>
      <c r="D156" s="1">
        <v>100</v>
      </c>
      <c r="F156" s="1" t="s">
        <v>15</v>
      </c>
      <c r="G156" s="3">
        <v>43200</v>
      </c>
      <c r="H156" s="1" t="s">
        <v>17</v>
      </c>
      <c r="I156" s="1">
        <v>1</v>
      </c>
      <c r="J156" s="1">
        <v>10</v>
      </c>
      <c r="L156" s="1">
        <v>0</v>
      </c>
      <c r="N156" s="1">
        <v>35</v>
      </c>
      <c r="P156">
        <f>AVERAGE(N158:N160)</f>
        <v>34.333333333333336</v>
      </c>
      <c r="Q156" s="1">
        <v>15</v>
      </c>
    </row>
    <row r="157" spans="1:17">
      <c r="A157" s="1">
        <v>1</v>
      </c>
      <c r="B157" s="1">
        <v>350</v>
      </c>
      <c r="C157" s="1">
        <v>161</v>
      </c>
      <c r="D157" s="1">
        <v>100</v>
      </c>
      <c r="F157" s="1" t="s">
        <v>15</v>
      </c>
      <c r="G157" s="3">
        <v>43169</v>
      </c>
      <c r="H157" s="1" t="s">
        <v>17</v>
      </c>
      <c r="I157" s="1">
        <v>1</v>
      </c>
      <c r="J157" s="1">
        <v>10</v>
      </c>
      <c r="L157" s="1">
        <v>0</v>
      </c>
      <c r="N157" s="1">
        <v>38</v>
      </c>
      <c r="P157">
        <f>AVERAGE(N161:N163)</f>
        <v>34.666666666666664</v>
      </c>
      <c r="Q157" s="1">
        <v>20</v>
      </c>
    </row>
    <row r="158" spans="1:17">
      <c r="A158" s="1">
        <v>1</v>
      </c>
      <c r="B158" s="1">
        <v>350</v>
      </c>
      <c r="C158" s="1">
        <v>364</v>
      </c>
      <c r="D158" s="1">
        <v>100</v>
      </c>
      <c r="F158" s="1" t="s">
        <v>15</v>
      </c>
      <c r="G158" s="3">
        <v>43230</v>
      </c>
      <c r="H158" s="1" t="s">
        <v>17</v>
      </c>
      <c r="I158" s="1">
        <v>1</v>
      </c>
      <c r="J158" s="1">
        <v>15</v>
      </c>
      <c r="L158" s="1">
        <v>0</v>
      </c>
      <c r="N158" s="1">
        <v>29</v>
      </c>
      <c r="P158">
        <f>AVERAGE(N164:N166)</f>
        <v>32.333333333333336</v>
      </c>
      <c r="Q158" s="1">
        <v>25</v>
      </c>
    </row>
    <row r="159" spans="1:17">
      <c r="A159" s="1">
        <v>1</v>
      </c>
      <c r="B159" s="1">
        <v>350</v>
      </c>
      <c r="C159" s="1">
        <v>154</v>
      </c>
      <c r="D159" s="1">
        <v>100</v>
      </c>
      <c r="F159" s="1" t="s">
        <v>15</v>
      </c>
      <c r="G159" s="3">
        <v>43200</v>
      </c>
      <c r="H159" s="1" t="s">
        <v>17</v>
      </c>
      <c r="I159" s="1">
        <v>1</v>
      </c>
      <c r="J159" s="1">
        <v>15</v>
      </c>
      <c r="L159" s="1">
        <v>0</v>
      </c>
      <c r="N159" s="1">
        <v>33</v>
      </c>
      <c r="P159">
        <f>AVERAGE(N167:N169)</f>
        <v>33.666666666666664</v>
      </c>
      <c r="Q159" s="1">
        <v>30</v>
      </c>
    </row>
    <row r="160" spans="1:17">
      <c r="A160" s="1">
        <v>1</v>
      </c>
      <c r="B160" s="1">
        <v>350</v>
      </c>
      <c r="C160" s="1">
        <v>162</v>
      </c>
      <c r="D160" s="1">
        <v>100</v>
      </c>
      <c r="F160" s="1" t="s">
        <v>15</v>
      </c>
      <c r="G160" s="3">
        <v>43169</v>
      </c>
      <c r="H160" s="1" t="s">
        <v>17</v>
      </c>
      <c r="I160" s="1">
        <v>1</v>
      </c>
      <c r="J160" s="1">
        <v>15</v>
      </c>
      <c r="L160" s="1">
        <v>0</v>
      </c>
      <c r="N160" s="1">
        <v>41</v>
      </c>
    </row>
    <row r="161" spans="1:14">
      <c r="A161" s="1">
        <v>1</v>
      </c>
      <c r="B161" s="1">
        <v>350</v>
      </c>
      <c r="C161" s="1">
        <v>293</v>
      </c>
      <c r="D161" s="1">
        <v>100</v>
      </c>
      <c r="F161" s="1" t="s">
        <v>15</v>
      </c>
      <c r="G161" s="3">
        <v>43230</v>
      </c>
      <c r="H161" s="1" t="s">
        <v>17</v>
      </c>
      <c r="I161" s="1">
        <v>1</v>
      </c>
      <c r="J161" s="1">
        <v>20</v>
      </c>
      <c r="L161" s="1">
        <v>0</v>
      </c>
      <c r="N161" s="1">
        <v>31</v>
      </c>
    </row>
    <row r="162" spans="1:14">
      <c r="A162" s="1">
        <v>1</v>
      </c>
      <c r="B162" s="1">
        <v>350</v>
      </c>
      <c r="C162" s="1">
        <v>135</v>
      </c>
      <c r="D162" s="1">
        <v>100</v>
      </c>
      <c r="F162" s="1" t="s">
        <v>15</v>
      </c>
      <c r="G162" s="3">
        <v>43200</v>
      </c>
      <c r="H162" s="1" t="s">
        <v>17</v>
      </c>
      <c r="I162" s="1">
        <v>1</v>
      </c>
      <c r="J162" s="1">
        <v>20</v>
      </c>
      <c r="N162" s="1">
        <v>38</v>
      </c>
    </row>
    <row r="163" spans="1:14">
      <c r="A163" s="1">
        <v>1</v>
      </c>
      <c r="B163" s="1">
        <v>350</v>
      </c>
      <c r="C163" s="1">
        <v>110</v>
      </c>
      <c r="D163" s="1">
        <v>100</v>
      </c>
      <c r="F163" s="1" t="s">
        <v>15</v>
      </c>
      <c r="G163" s="3">
        <v>43169</v>
      </c>
      <c r="H163" s="1" t="s">
        <v>17</v>
      </c>
      <c r="I163" s="1">
        <v>1</v>
      </c>
      <c r="J163" s="1">
        <v>20</v>
      </c>
      <c r="L163" s="1">
        <v>0</v>
      </c>
      <c r="N163" s="1">
        <v>35</v>
      </c>
    </row>
    <row r="164" spans="1:14">
      <c r="A164" s="1">
        <v>1</v>
      </c>
      <c r="B164" s="1">
        <v>350</v>
      </c>
      <c r="C164" s="1">
        <v>868</v>
      </c>
      <c r="D164" s="1">
        <v>100</v>
      </c>
      <c r="F164" s="1" t="s">
        <v>15</v>
      </c>
      <c r="G164" s="3">
        <v>43230</v>
      </c>
      <c r="H164" s="1" t="s">
        <v>17</v>
      </c>
      <c r="I164" s="1">
        <v>1</v>
      </c>
      <c r="J164" s="1">
        <v>25</v>
      </c>
      <c r="L164" s="1">
        <v>0</v>
      </c>
      <c r="N164" s="1">
        <v>31</v>
      </c>
    </row>
    <row r="165" spans="1:14">
      <c r="A165" s="1">
        <v>1</v>
      </c>
      <c r="B165" s="1">
        <v>350</v>
      </c>
      <c r="C165" s="1">
        <v>98</v>
      </c>
      <c r="D165" s="1">
        <v>100</v>
      </c>
      <c r="F165" s="1" t="s">
        <v>15</v>
      </c>
      <c r="G165" s="3">
        <v>43200</v>
      </c>
      <c r="H165" s="1" t="s">
        <v>17</v>
      </c>
      <c r="I165" s="1">
        <v>1</v>
      </c>
      <c r="J165" s="1">
        <v>25</v>
      </c>
      <c r="N165" s="1">
        <v>29</v>
      </c>
    </row>
    <row r="166" spans="1:14">
      <c r="A166" s="1">
        <v>1</v>
      </c>
      <c r="B166" s="1">
        <v>350</v>
      </c>
      <c r="C166" s="1">
        <v>116</v>
      </c>
      <c r="D166" s="1">
        <v>100</v>
      </c>
      <c r="F166" s="1" t="s">
        <v>15</v>
      </c>
      <c r="G166" s="3">
        <v>43169</v>
      </c>
      <c r="H166" s="1" t="s">
        <v>17</v>
      </c>
      <c r="I166" s="1">
        <v>1</v>
      </c>
      <c r="J166" s="1">
        <v>25</v>
      </c>
      <c r="L166" s="1">
        <v>0</v>
      </c>
      <c r="N166" s="1">
        <v>37</v>
      </c>
    </row>
    <row r="167" spans="1:14">
      <c r="A167" s="1">
        <v>1</v>
      </c>
      <c r="B167" s="1">
        <v>350</v>
      </c>
      <c r="C167" s="1">
        <v>510</v>
      </c>
      <c r="D167" s="1">
        <v>100</v>
      </c>
      <c r="F167" s="1" t="s">
        <v>15</v>
      </c>
      <c r="G167" s="3">
        <v>43230</v>
      </c>
      <c r="H167" s="1" t="s">
        <v>17</v>
      </c>
      <c r="I167" s="1">
        <v>1</v>
      </c>
      <c r="J167" s="1">
        <v>30</v>
      </c>
      <c r="L167" s="1">
        <v>0</v>
      </c>
      <c r="N167" s="1">
        <v>36</v>
      </c>
    </row>
    <row r="168" spans="1:14">
      <c r="A168" s="1">
        <v>1</v>
      </c>
      <c r="B168" s="1">
        <v>350</v>
      </c>
      <c r="C168" s="1">
        <v>150</v>
      </c>
      <c r="D168" s="1">
        <v>100</v>
      </c>
      <c r="F168" s="1" t="s">
        <v>15</v>
      </c>
      <c r="G168" s="3">
        <v>43200</v>
      </c>
      <c r="H168" s="1" t="s">
        <v>17</v>
      </c>
      <c r="I168" s="1">
        <v>1</v>
      </c>
      <c r="J168" s="1">
        <v>30</v>
      </c>
      <c r="L168" s="1">
        <v>0</v>
      </c>
      <c r="N168" s="1">
        <v>30</v>
      </c>
    </row>
    <row r="169" spans="1:14">
      <c r="A169" s="1">
        <v>1</v>
      </c>
      <c r="B169" s="1">
        <v>350</v>
      </c>
      <c r="C169" s="1">
        <v>145</v>
      </c>
      <c r="D169" s="1">
        <v>100</v>
      </c>
      <c r="F169" s="1" t="s">
        <v>15</v>
      </c>
      <c r="G169" s="3">
        <v>43169</v>
      </c>
      <c r="H169" s="1" t="s">
        <v>17</v>
      </c>
      <c r="I169" s="1">
        <v>1</v>
      </c>
      <c r="J169" s="1">
        <v>30</v>
      </c>
      <c r="L169" s="1">
        <v>0</v>
      </c>
      <c r="N169" s="1">
        <v>35</v>
      </c>
    </row>
    <row r="171" spans="1:14">
      <c r="A171" s="1" t="s">
        <v>178</v>
      </c>
      <c r="D171" s="1" t="s">
        <v>179</v>
      </c>
    </row>
    <row r="172" spans="1:14">
      <c r="A172" s="1" t="s">
        <v>15</v>
      </c>
      <c r="B172" s="1" t="s">
        <v>162</v>
      </c>
      <c r="D172" s="1" t="s">
        <v>15</v>
      </c>
    </row>
    <row r="173" spans="1:14">
      <c r="A173" s="1">
        <v>38</v>
      </c>
      <c r="B173" s="1">
        <v>29</v>
      </c>
      <c r="C173" s="1">
        <v>32</v>
      </c>
    </row>
    <row r="174" spans="1:14">
      <c r="A174" s="1">
        <v>31</v>
      </c>
      <c r="B174" s="1">
        <v>30</v>
      </c>
      <c r="C174" s="1">
        <v>33</v>
      </c>
    </row>
    <row r="175" spans="1:14">
      <c r="A175" s="1">
        <v>32</v>
      </c>
      <c r="B175" s="1">
        <v>39</v>
      </c>
      <c r="C175" s="1">
        <v>43</v>
      </c>
    </row>
    <row r="176" spans="1:14">
      <c r="A176" s="1">
        <v>33</v>
      </c>
      <c r="B176" s="1">
        <v>30</v>
      </c>
      <c r="C176" s="1">
        <v>36</v>
      </c>
    </row>
    <row r="177" spans="1:4">
      <c r="A177" s="1">
        <v>38</v>
      </c>
      <c r="B177" s="1">
        <v>37</v>
      </c>
      <c r="C177" s="1">
        <v>33</v>
      </c>
    </row>
    <row r="178" spans="1:4">
      <c r="A178" s="1">
        <v>35</v>
      </c>
      <c r="B178" s="1">
        <v>34</v>
      </c>
      <c r="C178" s="1">
        <v>41</v>
      </c>
    </row>
    <row r="179" spans="1:4">
      <c r="A179" s="1">
        <v>28</v>
      </c>
      <c r="B179" s="1">
        <v>38</v>
      </c>
      <c r="C179" s="1">
        <v>35</v>
      </c>
    </row>
    <row r="180" spans="1:4">
      <c r="A180" s="1">
        <v>34</v>
      </c>
      <c r="B180" s="1">
        <v>36</v>
      </c>
      <c r="C180" s="1">
        <v>30</v>
      </c>
    </row>
    <row r="181" spans="1:4">
      <c r="A181" s="1">
        <v>31</v>
      </c>
      <c r="B181" s="1">
        <v>31</v>
      </c>
      <c r="C181" s="1">
        <v>39</v>
      </c>
    </row>
    <row r="182" spans="1:4">
      <c r="A182" s="1">
        <v>29</v>
      </c>
      <c r="B182" s="1">
        <v>28</v>
      </c>
      <c r="C182" s="1">
        <v>34</v>
      </c>
    </row>
    <row r="183" spans="1:4">
      <c r="A183">
        <f t="shared" ref="A183:C183" si="0">AVERAGE(A173:A182)</f>
        <v>32.9</v>
      </c>
      <c r="B183">
        <f t="shared" si="0"/>
        <v>33.200000000000003</v>
      </c>
      <c r="C183">
        <f t="shared" si="0"/>
        <v>35.6</v>
      </c>
      <c r="D183" s="1">
        <v>51</v>
      </c>
    </row>
    <row r="184" spans="1:4">
      <c r="A184">
        <f t="shared" ref="A184:C184" si="1">STDEVA(A173:A182)</f>
        <v>3.4140233677518315</v>
      </c>
      <c r="B184">
        <f t="shared" si="1"/>
        <v>4.0770359603788462</v>
      </c>
      <c r="C184">
        <f t="shared" si="1"/>
        <v>4.1686661868969237</v>
      </c>
      <c r="D184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1001"/>
  <sheetViews>
    <sheetView workbookViewId="0">
      <selection activeCell="G28" sqref="G28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6" width="7.83203125" customWidth="1"/>
    <col min="9" max="9" width="15.5" customWidth="1"/>
    <col min="15" max="15" width="11.33203125" style="35" customWidth="1"/>
    <col min="16" max="16" width="11.1640625" style="39" customWidth="1"/>
    <col min="17" max="17" width="15" style="39" customWidth="1"/>
    <col min="18" max="18" width="14.83203125" style="39" customWidth="1"/>
    <col min="19" max="19" width="10.6640625" style="39" customWidth="1"/>
    <col min="20" max="20" width="11.1640625" style="39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34" t="s">
        <v>157</v>
      </c>
      <c r="P1" s="36" t="s">
        <v>158</v>
      </c>
      <c r="Q1" s="37" t="s">
        <v>13</v>
      </c>
      <c r="R1" s="37" t="s">
        <v>159</v>
      </c>
      <c r="S1" s="38" t="s">
        <v>160</v>
      </c>
      <c r="T1" s="38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200</v>
      </c>
      <c r="B2" s="18" t="s">
        <v>162</v>
      </c>
      <c r="C2" s="18" t="s">
        <v>163</v>
      </c>
      <c r="D2" s="18" t="s">
        <v>164</v>
      </c>
      <c r="E2" s="18" t="s">
        <v>165</v>
      </c>
      <c r="F2" s="18">
        <v>1</v>
      </c>
      <c r="G2" s="18">
        <v>20</v>
      </c>
      <c r="H2" s="19" t="s">
        <v>31</v>
      </c>
      <c r="I2" s="19">
        <v>100</v>
      </c>
      <c r="J2" s="19" t="s">
        <v>166</v>
      </c>
      <c r="K2" s="19" t="s">
        <v>31</v>
      </c>
      <c r="L2" s="19" t="s">
        <v>31</v>
      </c>
      <c r="M2" s="24">
        <v>0.7</v>
      </c>
      <c r="N2" s="20"/>
      <c r="O2" s="34"/>
      <c r="P2" s="36"/>
      <c r="Q2" s="37"/>
      <c r="R2" s="37"/>
      <c r="S2" s="38">
        <v>0.68</v>
      </c>
      <c r="T2" s="38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200</v>
      </c>
      <c r="B3" s="18" t="s">
        <v>162</v>
      </c>
      <c r="C3" s="18" t="s">
        <v>163</v>
      </c>
      <c r="D3" s="18" t="s">
        <v>164</v>
      </c>
      <c r="E3" s="18" t="s">
        <v>165</v>
      </c>
      <c r="F3" s="18">
        <v>1</v>
      </c>
      <c r="G3" s="18">
        <v>20</v>
      </c>
      <c r="H3" s="19" t="s">
        <v>31</v>
      </c>
      <c r="I3" s="19">
        <v>100</v>
      </c>
      <c r="J3" s="19" t="s">
        <v>166</v>
      </c>
      <c r="K3" s="19" t="s">
        <v>31</v>
      </c>
      <c r="L3" s="19" t="s">
        <v>32</v>
      </c>
      <c r="M3" s="24">
        <v>0.7</v>
      </c>
      <c r="N3" s="20"/>
      <c r="O3" s="34"/>
      <c r="P3" s="36"/>
      <c r="Q3" s="37"/>
      <c r="R3" s="37"/>
      <c r="S3" s="38">
        <v>0.52</v>
      </c>
      <c r="T3" s="38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200</v>
      </c>
      <c r="B4" s="18" t="s">
        <v>162</v>
      </c>
      <c r="C4" s="18" t="s">
        <v>163</v>
      </c>
      <c r="D4" s="18" t="s">
        <v>164</v>
      </c>
      <c r="E4" s="18" t="s">
        <v>165</v>
      </c>
      <c r="F4" s="18">
        <v>1</v>
      </c>
      <c r="G4" s="18">
        <v>20</v>
      </c>
      <c r="H4" s="19" t="s">
        <v>31</v>
      </c>
      <c r="I4" s="19">
        <v>100</v>
      </c>
      <c r="J4" s="19" t="s">
        <v>166</v>
      </c>
      <c r="K4" s="19" t="s">
        <v>32</v>
      </c>
      <c r="L4" s="19" t="s">
        <v>31</v>
      </c>
      <c r="M4" s="24">
        <v>0.7</v>
      </c>
      <c r="N4" s="20"/>
      <c r="O4" s="34"/>
      <c r="P4" s="36"/>
      <c r="Q4" s="37"/>
      <c r="R4" s="37"/>
      <c r="S4" s="38">
        <v>0.71</v>
      </c>
      <c r="T4" s="3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200</v>
      </c>
      <c r="B5" s="18" t="s">
        <v>162</v>
      </c>
      <c r="C5" s="18" t="s">
        <v>163</v>
      </c>
      <c r="D5" s="18" t="s">
        <v>164</v>
      </c>
      <c r="E5" s="18" t="s">
        <v>165</v>
      </c>
      <c r="F5" s="18">
        <v>1</v>
      </c>
      <c r="G5" s="18">
        <v>20</v>
      </c>
      <c r="H5" s="19" t="s">
        <v>31</v>
      </c>
      <c r="I5" s="19">
        <v>100</v>
      </c>
      <c r="J5" s="19" t="s">
        <v>166</v>
      </c>
      <c r="K5" s="19" t="s">
        <v>32</v>
      </c>
      <c r="L5" s="19" t="s">
        <v>32</v>
      </c>
      <c r="M5" s="24">
        <v>0.7</v>
      </c>
      <c r="N5" s="20"/>
      <c r="O5" s="34"/>
      <c r="P5" s="36"/>
      <c r="Q5" s="37"/>
      <c r="R5" s="37"/>
      <c r="S5" s="38">
        <v>0.76</v>
      </c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150</v>
      </c>
      <c r="B6" s="18" t="s">
        <v>162</v>
      </c>
      <c r="C6" s="18" t="s">
        <v>163</v>
      </c>
      <c r="D6" s="18" t="s">
        <v>164</v>
      </c>
      <c r="E6" s="18" t="s">
        <v>165</v>
      </c>
      <c r="F6" s="18">
        <v>10</v>
      </c>
      <c r="G6" s="18">
        <v>15</v>
      </c>
      <c r="H6" s="19" t="s">
        <v>32</v>
      </c>
      <c r="I6" s="19">
        <v>100</v>
      </c>
      <c r="J6" s="19" t="s">
        <v>166</v>
      </c>
      <c r="K6" s="19" t="s">
        <v>32</v>
      </c>
      <c r="L6" s="19" t="s">
        <v>32</v>
      </c>
      <c r="M6" s="24">
        <v>0.25</v>
      </c>
      <c r="N6" s="20"/>
      <c r="O6" s="34">
        <v>86.4</v>
      </c>
      <c r="P6" s="36"/>
      <c r="Q6" s="37"/>
      <c r="R6" s="37"/>
      <c r="S6" s="42">
        <v>0.61399999999999999</v>
      </c>
      <c r="T6" s="38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150</v>
      </c>
      <c r="B7" s="18" t="s">
        <v>162</v>
      </c>
      <c r="C7" s="18" t="s">
        <v>163</v>
      </c>
      <c r="D7" s="18" t="s">
        <v>164</v>
      </c>
      <c r="E7" s="18" t="s">
        <v>165</v>
      </c>
      <c r="F7" s="18">
        <v>10</v>
      </c>
      <c r="G7" s="18">
        <v>20</v>
      </c>
      <c r="H7" s="19" t="s">
        <v>32</v>
      </c>
      <c r="I7" s="19">
        <v>100</v>
      </c>
      <c r="J7" s="19" t="s">
        <v>166</v>
      </c>
      <c r="K7" s="19" t="s">
        <v>32</v>
      </c>
      <c r="L7" s="19" t="s">
        <v>32</v>
      </c>
      <c r="M7" s="24">
        <v>0.25</v>
      </c>
      <c r="N7" s="20"/>
      <c r="O7" s="34">
        <v>99.8</v>
      </c>
      <c r="P7" s="36"/>
      <c r="Q7" s="37"/>
      <c r="R7" s="37"/>
      <c r="S7" s="42">
        <v>0.79500000000000004</v>
      </c>
      <c r="T7" s="38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>
        <v>150</v>
      </c>
      <c r="B8" s="18" t="s">
        <v>15</v>
      </c>
      <c r="C8" s="18" t="s">
        <v>167</v>
      </c>
      <c r="D8" s="18" t="s">
        <v>164</v>
      </c>
      <c r="E8" s="18" t="s">
        <v>165</v>
      </c>
      <c r="F8" s="18">
        <v>10</v>
      </c>
      <c r="G8" s="18">
        <v>20</v>
      </c>
      <c r="H8" s="19" t="s">
        <v>32</v>
      </c>
      <c r="I8" s="19">
        <v>100</v>
      </c>
      <c r="J8" s="19" t="s">
        <v>166</v>
      </c>
      <c r="K8" s="19" t="s">
        <v>32</v>
      </c>
      <c r="L8" s="19" t="s">
        <v>32</v>
      </c>
      <c r="M8" s="24">
        <v>0.25</v>
      </c>
      <c r="N8" s="20"/>
      <c r="O8" s="34">
        <v>98.9</v>
      </c>
      <c r="P8" s="36"/>
      <c r="Q8" s="37"/>
      <c r="R8" s="37"/>
      <c r="S8" s="42">
        <v>0.61499999999999999</v>
      </c>
      <c r="T8" s="38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>
        <v>150</v>
      </c>
      <c r="B9" s="18" t="s">
        <v>162</v>
      </c>
      <c r="C9" s="18" t="s">
        <v>167</v>
      </c>
      <c r="D9" s="18" t="s">
        <v>168</v>
      </c>
      <c r="E9" s="18" t="s">
        <v>165</v>
      </c>
      <c r="F9" s="18">
        <v>10</v>
      </c>
      <c r="G9" s="18">
        <v>20</v>
      </c>
      <c r="H9" s="19" t="s">
        <v>32</v>
      </c>
      <c r="I9" s="19">
        <v>100</v>
      </c>
      <c r="J9" s="19" t="s">
        <v>166</v>
      </c>
      <c r="K9" s="19" t="s">
        <v>32</v>
      </c>
      <c r="L9" s="19" t="s">
        <v>32</v>
      </c>
      <c r="M9" s="24">
        <v>0.25</v>
      </c>
      <c r="N9" s="20"/>
      <c r="O9" s="34">
        <v>98.4</v>
      </c>
      <c r="P9" s="36"/>
      <c r="Q9" s="37"/>
      <c r="R9" s="37"/>
      <c r="S9" s="42">
        <v>0.70499999999999996</v>
      </c>
      <c r="T9" s="38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>
        <v>150</v>
      </c>
      <c r="B10" s="18" t="s">
        <v>15</v>
      </c>
      <c r="C10" s="18" t="s">
        <v>167</v>
      </c>
      <c r="D10" s="18" t="s">
        <v>168</v>
      </c>
      <c r="E10" s="18" t="s">
        <v>165</v>
      </c>
      <c r="F10" s="18">
        <v>10</v>
      </c>
      <c r="G10" s="18">
        <v>20</v>
      </c>
      <c r="H10" s="19" t="s">
        <v>32</v>
      </c>
      <c r="I10" s="19">
        <v>100</v>
      </c>
      <c r="J10" s="19" t="s">
        <v>166</v>
      </c>
      <c r="K10" s="19" t="s">
        <v>32</v>
      </c>
      <c r="L10" s="19" t="s">
        <v>32</v>
      </c>
      <c r="M10" s="24">
        <v>0.25</v>
      </c>
      <c r="N10" s="20"/>
      <c r="O10" s="34">
        <v>99.1</v>
      </c>
      <c r="P10" s="36"/>
      <c r="Q10" s="37"/>
      <c r="R10" s="37"/>
      <c r="S10" s="42">
        <v>0.751</v>
      </c>
      <c r="T10" s="38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18">
        <v>50</v>
      </c>
      <c r="B11" s="18" t="s">
        <v>162</v>
      </c>
      <c r="C11" s="18" t="s">
        <v>169</v>
      </c>
      <c r="D11" s="18" t="s">
        <v>164</v>
      </c>
      <c r="E11" s="18" t="s">
        <v>165</v>
      </c>
      <c r="F11" s="18">
        <v>50</v>
      </c>
      <c r="G11" s="18">
        <v>15</v>
      </c>
      <c r="H11" s="19" t="s">
        <v>31</v>
      </c>
      <c r="I11" s="19">
        <v>100</v>
      </c>
      <c r="J11" s="19" t="s">
        <v>166</v>
      </c>
      <c r="K11" s="19" t="s">
        <v>32</v>
      </c>
      <c r="L11" s="19" t="s">
        <v>32</v>
      </c>
      <c r="M11" s="20"/>
      <c r="N11" s="20"/>
      <c r="O11" s="34">
        <v>95.4</v>
      </c>
      <c r="P11" s="36">
        <v>4.3231000000000002</v>
      </c>
      <c r="Q11" s="37">
        <v>68.400000000000006</v>
      </c>
      <c r="R11" s="37">
        <v>10.77</v>
      </c>
      <c r="S11" s="38">
        <v>70.099999999999994</v>
      </c>
      <c r="T11" s="38">
        <v>6.97</v>
      </c>
      <c r="U11" s="20"/>
      <c r="V11" s="20">
        <f>AVERAGE(Q11,S11)</f>
        <v>69.25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18">
        <v>50</v>
      </c>
      <c r="B12" s="18" t="s">
        <v>162</v>
      </c>
      <c r="C12" s="18" t="s">
        <v>169</v>
      </c>
      <c r="D12" s="18" t="s">
        <v>164</v>
      </c>
      <c r="E12" s="18" t="s">
        <v>165</v>
      </c>
      <c r="F12" s="18">
        <v>10</v>
      </c>
      <c r="G12" s="18">
        <v>15</v>
      </c>
      <c r="H12" s="19" t="s">
        <v>31</v>
      </c>
      <c r="I12" s="19">
        <v>125</v>
      </c>
      <c r="J12" s="19" t="s">
        <v>170</v>
      </c>
      <c r="K12" s="19" t="s">
        <v>170</v>
      </c>
      <c r="L12" s="19" t="s">
        <v>170</v>
      </c>
      <c r="M12" s="20"/>
      <c r="N12" s="20"/>
      <c r="O12" s="34">
        <v>94.9</v>
      </c>
      <c r="P12" s="36">
        <v>10.71</v>
      </c>
      <c r="Q12" s="37">
        <v>64.400000000000006</v>
      </c>
      <c r="R12" s="37">
        <v>10.15</v>
      </c>
      <c r="S12" s="38">
        <v>66.8</v>
      </c>
      <c r="T12" s="38">
        <v>4.3410000000000002</v>
      </c>
      <c r="U12" s="20"/>
      <c r="V12" s="20">
        <f t="shared" ref="V12:V22" si="0">AVERAGE(Q12,S12)</f>
        <v>65.599999999999994</v>
      </c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18">
        <v>50</v>
      </c>
      <c r="B13" s="18" t="s">
        <v>15</v>
      </c>
      <c r="C13" s="18" t="s">
        <v>169</v>
      </c>
      <c r="D13" s="18" t="s">
        <v>164</v>
      </c>
      <c r="E13" s="18" t="s">
        <v>171</v>
      </c>
      <c r="F13" s="18">
        <v>10</v>
      </c>
      <c r="G13" s="18">
        <v>15</v>
      </c>
      <c r="H13" s="19" t="s">
        <v>172</v>
      </c>
      <c r="I13" s="19">
        <v>100</v>
      </c>
      <c r="J13" s="19" t="s">
        <v>170</v>
      </c>
      <c r="K13" s="19" t="s">
        <v>170</v>
      </c>
      <c r="L13" s="19" t="s">
        <v>170</v>
      </c>
      <c r="M13" s="20"/>
      <c r="N13" s="20"/>
      <c r="O13" s="34">
        <v>96.6</v>
      </c>
      <c r="P13" s="36">
        <v>1.1599999999999999</v>
      </c>
      <c r="Q13" s="37">
        <v>64.599999999999994</v>
      </c>
      <c r="R13" s="37">
        <v>7.0510000000000002</v>
      </c>
      <c r="S13" s="38">
        <v>68.2</v>
      </c>
      <c r="T13" s="38">
        <v>5.43</v>
      </c>
      <c r="U13" s="20"/>
      <c r="V13" s="20">
        <f t="shared" si="0"/>
        <v>66.400000000000006</v>
      </c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18">
        <v>50</v>
      </c>
      <c r="B14" s="18" t="s">
        <v>15</v>
      </c>
      <c r="C14" s="18" t="s">
        <v>173</v>
      </c>
      <c r="D14" s="18" t="s">
        <v>164</v>
      </c>
      <c r="E14" s="18" t="s">
        <v>165</v>
      </c>
      <c r="F14" s="18">
        <v>10</v>
      </c>
      <c r="G14" s="18">
        <v>15</v>
      </c>
      <c r="H14" s="19" t="s">
        <v>31</v>
      </c>
      <c r="I14" s="19">
        <v>100</v>
      </c>
      <c r="J14" s="19" t="s">
        <v>170</v>
      </c>
      <c r="K14" s="19" t="s">
        <v>170</v>
      </c>
      <c r="L14" s="19" t="s">
        <v>170</v>
      </c>
      <c r="M14" s="20"/>
      <c r="N14" s="20"/>
      <c r="O14" s="34">
        <v>96.6</v>
      </c>
      <c r="P14" s="36">
        <v>4.3227000000000002</v>
      </c>
      <c r="Q14" s="37">
        <v>64.599999999999994</v>
      </c>
      <c r="R14" s="37">
        <v>4.3227000000000002</v>
      </c>
      <c r="S14" s="38">
        <v>68.2</v>
      </c>
      <c r="T14" s="38">
        <v>5.43</v>
      </c>
      <c r="U14" s="20"/>
      <c r="V14" s="20">
        <f t="shared" si="0"/>
        <v>66.400000000000006</v>
      </c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18">
        <v>50</v>
      </c>
      <c r="B15" s="18" t="s">
        <v>162</v>
      </c>
      <c r="C15" s="18" t="s">
        <v>169</v>
      </c>
      <c r="D15" s="18" t="s">
        <v>164</v>
      </c>
      <c r="E15" s="18" t="s">
        <v>171</v>
      </c>
      <c r="F15" s="18">
        <v>10</v>
      </c>
      <c r="G15" s="18">
        <v>15</v>
      </c>
      <c r="H15" s="19" t="s">
        <v>31</v>
      </c>
      <c r="I15" s="19">
        <v>100</v>
      </c>
      <c r="J15" s="19" t="s">
        <v>170</v>
      </c>
      <c r="K15" s="19" t="s">
        <v>170</v>
      </c>
      <c r="L15" s="19" t="s">
        <v>170</v>
      </c>
      <c r="M15" s="20"/>
      <c r="N15" s="20"/>
      <c r="O15" s="34">
        <v>98.3</v>
      </c>
      <c r="P15" s="36">
        <v>4.3140000000000001</v>
      </c>
      <c r="Q15" s="37">
        <v>69.2</v>
      </c>
      <c r="R15" s="37">
        <v>4.3140000000000001</v>
      </c>
      <c r="S15" s="38">
        <v>69.5</v>
      </c>
      <c r="T15" s="38">
        <v>4.3437999999999999</v>
      </c>
      <c r="U15" s="20"/>
      <c r="V15" s="20">
        <f t="shared" si="0"/>
        <v>69.349999999999994</v>
      </c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18">
        <v>50</v>
      </c>
      <c r="B16" s="18" t="s">
        <v>162</v>
      </c>
      <c r="C16" s="18" t="s">
        <v>169</v>
      </c>
      <c r="D16" s="18" t="s">
        <v>164</v>
      </c>
      <c r="E16" s="18" t="s">
        <v>165</v>
      </c>
      <c r="F16" s="18">
        <v>10</v>
      </c>
      <c r="G16" s="18">
        <v>15</v>
      </c>
      <c r="H16" s="19" t="s">
        <v>31</v>
      </c>
      <c r="I16" s="19">
        <v>100</v>
      </c>
      <c r="J16" s="19" t="s">
        <v>170</v>
      </c>
      <c r="K16" s="19" t="s">
        <v>170</v>
      </c>
      <c r="L16" s="19" t="s">
        <v>170</v>
      </c>
      <c r="M16" s="20"/>
      <c r="N16" s="20"/>
      <c r="O16" s="34">
        <v>98.3</v>
      </c>
      <c r="P16" s="36">
        <v>0.78</v>
      </c>
      <c r="Q16" s="37">
        <v>69.2</v>
      </c>
      <c r="R16" s="37">
        <v>4.3140000000000001</v>
      </c>
      <c r="S16" s="38">
        <v>69.5</v>
      </c>
      <c r="T16" s="38">
        <v>4.3437999999999999</v>
      </c>
      <c r="U16" s="20"/>
      <c r="V16" s="20">
        <f t="shared" si="0"/>
        <v>69.349999999999994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18">
        <v>50</v>
      </c>
      <c r="B17" s="18" t="s">
        <v>15</v>
      </c>
      <c r="C17" s="18" t="s">
        <v>173</v>
      </c>
      <c r="D17" s="18" t="s">
        <v>164</v>
      </c>
      <c r="E17" s="18" t="s">
        <v>171</v>
      </c>
      <c r="F17" s="18">
        <v>10</v>
      </c>
      <c r="G17" s="18">
        <v>15</v>
      </c>
      <c r="H17" s="19" t="s">
        <v>31</v>
      </c>
      <c r="I17" s="19">
        <v>125</v>
      </c>
      <c r="J17" s="19" t="s">
        <v>170</v>
      </c>
      <c r="K17" s="19" t="s">
        <v>170</v>
      </c>
      <c r="L17" s="19" t="s">
        <v>170</v>
      </c>
      <c r="M17" s="20"/>
      <c r="N17" s="20"/>
      <c r="O17" s="34">
        <v>91.3</v>
      </c>
      <c r="P17" s="36">
        <v>11.15</v>
      </c>
      <c r="Q17" s="37">
        <v>56.6</v>
      </c>
      <c r="R17" s="37">
        <v>4.3231999999999999</v>
      </c>
      <c r="S17" s="38">
        <v>63.2</v>
      </c>
      <c r="T17" s="38">
        <v>7.49</v>
      </c>
      <c r="U17" s="20"/>
      <c r="V17" s="20">
        <f t="shared" si="0"/>
        <v>59.900000000000006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18">
        <v>50</v>
      </c>
      <c r="B18" s="18" t="s">
        <v>15</v>
      </c>
      <c r="C18" s="18" t="s">
        <v>173</v>
      </c>
      <c r="D18" s="18" t="s">
        <v>164</v>
      </c>
      <c r="E18" s="18" t="s">
        <v>165</v>
      </c>
      <c r="F18" s="18">
        <v>10</v>
      </c>
      <c r="G18" s="18">
        <v>15</v>
      </c>
      <c r="H18" s="19" t="s">
        <v>31</v>
      </c>
      <c r="I18" s="19">
        <v>125</v>
      </c>
      <c r="J18" s="19" t="s">
        <v>170</v>
      </c>
      <c r="K18" s="19" t="s">
        <v>170</v>
      </c>
      <c r="L18" s="19" t="s">
        <v>170</v>
      </c>
      <c r="M18" s="20"/>
      <c r="N18" s="20"/>
      <c r="O18" s="34">
        <v>91.3</v>
      </c>
      <c r="P18" s="36">
        <v>11.15</v>
      </c>
      <c r="Q18" s="37">
        <v>56.6</v>
      </c>
      <c r="R18" s="37">
        <v>4.3231999999999999</v>
      </c>
      <c r="S18" s="38">
        <v>63.2</v>
      </c>
      <c r="T18" s="38">
        <v>7.49</v>
      </c>
      <c r="U18" s="20"/>
      <c r="V18" s="20">
        <f t="shared" si="0"/>
        <v>59.900000000000006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18">
        <v>50</v>
      </c>
      <c r="B19" s="18" t="s">
        <v>162</v>
      </c>
      <c r="C19" s="18" t="s">
        <v>169</v>
      </c>
      <c r="D19" s="18" t="s">
        <v>164</v>
      </c>
      <c r="E19" s="18" t="s">
        <v>165</v>
      </c>
      <c r="F19" s="18">
        <v>10</v>
      </c>
      <c r="G19" s="18">
        <v>15</v>
      </c>
      <c r="H19" s="19" t="s">
        <v>31</v>
      </c>
      <c r="I19" s="19">
        <v>125</v>
      </c>
      <c r="J19" s="19" t="s">
        <v>170</v>
      </c>
      <c r="K19" s="19" t="s">
        <v>170</v>
      </c>
      <c r="L19" s="19" t="s">
        <v>170</v>
      </c>
      <c r="M19" s="20"/>
      <c r="N19" s="20"/>
      <c r="O19" s="34">
        <v>94.9</v>
      </c>
      <c r="P19" s="36">
        <v>10.71</v>
      </c>
      <c r="Q19" s="37">
        <v>64.400000000000006</v>
      </c>
      <c r="R19" s="37">
        <v>10.15</v>
      </c>
      <c r="S19" s="38">
        <v>66.8</v>
      </c>
      <c r="T19" s="38">
        <v>4.3410000000000002</v>
      </c>
      <c r="U19" s="20"/>
      <c r="V19" s="20">
        <f t="shared" si="0"/>
        <v>65.599999999999994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18">
        <v>50</v>
      </c>
      <c r="B20" s="18" t="s">
        <v>15</v>
      </c>
      <c r="C20" s="18" t="s">
        <v>173</v>
      </c>
      <c r="D20" s="18" t="s">
        <v>168</v>
      </c>
      <c r="E20" s="18" t="s">
        <v>171</v>
      </c>
      <c r="F20" s="18">
        <v>10</v>
      </c>
      <c r="G20" s="18">
        <v>15</v>
      </c>
      <c r="H20" s="19" t="s">
        <v>31</v>
      </c>
      <c r="I20" s="19">
        <v>125</v>
      </c>
      <c r="J20" s="19" t="s">
        <v>170</v>
      </c>
      <c r="K20" s="19" t="s">
        <v>170</v>
      </c>
      <c r="L20" s="19" t="s">
        <v>170</v>
      </c>
      <c r="M20" s="20"/>
      <c r="N20" s="20"/>
      <c r="O20" s="34">
        <v>79.7</v>
      </c>
      <c r="P20" s="36">
        <v>9.23</v>
      </c>
      <c r="Q20" s="37">
        <v>62</v>
      </c>
      <c r="R20" s="37">
        <v>12.46</v>
      </c>
      <c r="S20" s="38">
        <v>60.3</v>
      </c>
      <c r="T20" s="38">
        <v>8.3699999999999992</v>
      </c>
      <c r="U20" s="20"/>
      <c r="V20" s="20">
        <f t="shared" si="0"/>
        <v>61.15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18">
        <v>50</v>
      </c>
      <c r="B21" s="18" t="s">
        <v>15</v>
      </c>
      <c r="C21" s="18" t="s">
        <v>173</v>
      </c>
      <c r="D21" s="18" t="s">
        <v>168</v>
      </c>
      <c r="E21" s="18" t="s">
        <v>165</v>
      </c>
      <c r="F21" s="18">
        <v>10</v>
      </c>
      <c r="G21" s="18">
        <v>15</v>
      </c>
      <c r="H21" s="19" t="s">
        <v>172</v>
      </c>
      <c r="I21" s="19">
        <v>125</v>
      </c>
      <c r="J21" s="19" t="s">
        <v>170</v>
      </c>
      <c r="K21" s="19" t="s">
        <v>170</v>
      </c>
      <c r="L21" s="19" t="s">
        <v>170</v>
      </c>
      <c r="M21" s="20"/>
      <c r="N21" s="20"/>
      <c r="O21" s="34">
        <v>79.7</v>
      </c>
      <c r="P21" s="36">
        <v>9.23</v>
      </c>
      <c r="Q21" s="37">
        <v>62</v>
      </c>
      <c r="R21" s="37">
        <v>12.46</v>
      </c>
      <c r="S21" s="38">
        <v>60.3</v>
      </c>
      <c r="T21" s="38">
        <v>8.3699999999999992</v>
      </c>
      <c r="U21" s="20"/>
      <c r="V21" s="20">
        <f t="shared" si="0"/>
        <v>61.15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18">
        <v>50</v>
      </c>
      <c r="B22" s="18" t="s">
        <v>162</v>
      </c>
      <c r="C22" s="18" t="s">
        <v>174</v>
      </c>
      <c r="D22" s="18" t="s">
        <v>168</v>
      </c>
      <c r="E22" s="18" t="s">
        <v>171</v>
      </c>
      <c r="F22" s="18">
        <v>10</v>
      </c>
      <c r="G22" s="18">
        <v>15</v>
      </c>
      <c r="H22" s="19" t="s">
        <v>31</v>
      </c>
      <c r="I22" s="19">
        <v>125</v>
      </c>
      <c r="J22" s="19" t="s">
        <v>170</v>
      </c>
      <c r="K22" s="19" t="s">
        <v>170</v>
      </c>
      <c r="L22" s="19" t="s">
        <v>170</v>
      </c>
      <c r="M22" s="20"/>
      <c r="N22" s="20"/>
      <c r="O22" s="34">
        <v>87.9</v>
      </c>
      <c r="P22" s="36">
        <v>18.46</v>
      </c>
      <c r="Q22" s="37">
        <v>63</v>
      </c>
      <c r="R22" s="37">
        <v>15.56</v>
      </c>
      <c r="S22" s="38">
        <v>65.8</v>
      </c>
      <c r="T22" s="38">
        <v>9.69</v>
      </c>
      <c r="U22" s="20"/>
      <c r="V22" s="20">
        <f t="shared" si="0"/>
        <v>64.400000000000006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34"/>
      <c r="P23" s="36"/>
      <c r="Q23" s="37"/>
      <c r="R23" s="37"/>
      <c r="S23" s="38"/>
      <c r="T23" s="38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34"/>
      <c r="P24" s="36"/>
      <c r="Q24" s="37"/>
      <c r="R24" s="37"/>
      <c r="S24" s="38"/>
      <c r="T24" s="38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34"/>
      <c r="P25" s="36"/>
      <c r="Q25" s="37"/>
      <c r="R25" s="37"/>
      <c r="S25" s="38"/>
      <c r="T25" s="38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34"/>
      <c r="P26" s="36"/>
      <c r="Q26" s="37"/>
      <c r="R26" s="37"/>
      <c r="S26" s="38"/>
      <c r="T26" s="38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34">
        <f>AVERAGE(O11:O22)</f>
        <v>92.075000000000003</v>
      </c>
      <c r="P27" s="34">
        <f t="shared" ref="P27:T27" si="1">AVERAGE(P11:P22)</f>
        <v>7.9616500000000014</v>
      </c>
      <c r="Q27" s="40">
        <f t="shared" si="1"/>
        <v>63.75</v>
      </c>
      <c r="R27" s="40">
        <f t="shared" si="1"/>
        <v>8.3498416666666682</v>
      </c>
      <c r="S27" s="41">
        <f>AVERAGE(S11:S22)</f>
        <v>65.991666666666646</v>
      </c>
      <c r="T27" s="41">
        <f t="shared" si="1"/>
        <v>6.3841333333333337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34"/>
      <c r="P28" s="36"/>
      <c r="Q28" s="37"/>
      <c r="R28" s="37"/>
      <c r="S28" s="38"/>
      <c r="T28" s="38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34"/>
      <c r="P29" s="36"/>
      <c r="Q29" s="37"/>
      <c r="R29" s="37"/>
      <c r="S29" s="38"/>
      <c r="T29" s="38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34"/>
      <c r="P30" s="36"/>
      <c r="Q30" s="37"/>
      <c r="R30" s="37"/>
      <c r="S30" s="38"/>
      <c r="T30" s="38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34"/>
      <c r="P31" s="36"/>
      <c r="Q31" s="37"/>
      <c r="R31" s="37"/>
      <c r="S31" s="38"/>
      <c r="T31" s="38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34"/>
      <c r="P32" s="36"/>
      <c r="Q32" s="37"/>
      <c r="R32" s="37"/>
      <c r="S32" s="38"/>
      <c r="T32" s="38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34"/>
      <c r="P33" s="36"/>
      <c r="Q33" s="37"/>
      <c r="R33" s="37"/>
      <c r="S33" s="38"/>
      <c r="T33" s="38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34"/>
      <c r="P34" s="36"/>
      <c r="Q34" s="37"/>
      <c r="R34" s="37"/>
      <c r="S34" s="38"/>
      <c r="T34" s="38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34"/>
      <c r="P35" s="36"/>
      <c r="Q35" s="37"/>
      <c r="R35" s="37"/>
      <c r="S35" s="38"/>
      <c r="T35" s="38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34"/>
      <c r="P36" s="36"/>
      <c r="Q36" s="37"/>
      <c r="R36" s="37"/>
      <c r="S36" s="38"/>
      <c r="T36" s="38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34"/>
      <c r="P37" s="36"/>
      <c r="Q37" s="37"/>
      <c r="R37" s="37"/>
      <c r="S37" s="38"/>
      <c r="T37" s="38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34"/>
      <c r="P38" s="36"/>
      <c r="Q38" s="37"/>
      <c r="R38" s="37"/>
      <c r="S38" s="38"/>
      <c r="T38" s="38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34"/>
      <c r="P39" s="36"/>
      <c r="Q39" s="37"/>
      <c r="R39" s="37"/>
      <c r="S39" s="38"/>
      <c r="T39" s="38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34"/>
      <c r="P40" s="36"/>
      <c r="Q40" s="37"/>
      <c r="R40" s="37"/>
      <c r="S40" s="38"/>
      <c r="T40" s="38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34"/>
      <c r="P41" s="36"/>
      <c r="Q41" s="37"/>
      <c r="R41" s="37"/>
      <c r="S41" s="38"/>
      <c r="T41" s="38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34"/>
      <c r="P42" s="36"/>
      <c r="Q42" s="37"/>
      <c r="R42" s="37"/>
      <c r="S42" s="38"/>
      <c r="T42" s="38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34"/>
      <c r="P43" s="36"/>
      <c r="Q43" s="37"/>
      <c r="R43" s="37"/>
      <c r="S43" s="38"/>
      <c r="T43" s="38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34"/>
      <c r="P44" s="36"/>
      <c r="Q44" s="37"/>
      <c r="R44" s="37"/>
      <c r="S44" s="38"/>
      <c r="T44" s="38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34"/>
      <c r="P45" s="36"/>
      <c r="Q45" s="37"/>
      <c r="R45" s="37"/>
      <c r="S45" s="38"/>
      <c r="T45" s="38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34"/>
      <c r="P46" s="36"/>
      <c r="Q46" s="37"/>
      <c r="R46" s="37"/>
      <c r="S46" s="38"/>
      <c r="T46" s="38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34"/>
      <c r="P47" s="36"/>
      <c r="Q47" s="37"/>
      <c r="R47" s="37"/>
      <c r="S47" s="38"/>
      <c r="T47" s="38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34"/>
      <c r="P48" s="36"/>
      <c r="Q48" s="37"/>
      <c r="R48" s="37"/>
      <c r="S48" s="38"/>
      <c r="T48" s="38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34"/>
      <c r="P49" s="36"/>
      <c r="Q49" s="37"/>
      <c r="R49" s="37"/>
      <c r="S49" s="38"/>
      <c r="T49" s="38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34"/>
      <c r="P50" s="36"/>
      <c r="Q50" s="37"/>
      <c r="R50" s="37"/>
      <c r="S50" s="38"/>
      <c r="T50" s="38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34"/>
      <c r="P51" s="36"/>
      <c r="Q51" s="37"/>
      <c r="R51" s="37"/>
      <c r="S51" s="38"/>
      <c r="T51" s="38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34"/>
      <c r="P52" s="36"/>
      <c r="Q52" s="37"/>
      <c r="R52" s="37"/>
      <c r="S52" s="38"/>
      <c r="T52" s="38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34"/>
      <c r="P53" s="36"/>
      <c r="Q53" s="37"/>
      <c r="R53" s="37"/>
      <c r="S53" s="38"/>
      <c r="T53" s="38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34"/>
      <c r="P54" s="36"/>
      <c r="Q54" s="37"/>
      <c r="R54" s="37"/>
      <c r="S54" s="38"/>
      <c r="T54" s="38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34"/>
      <c r="P55" s="36"/>
      <c r="Q55" s="37"/>
      <c r="R55" s="37"/>
      <c r="S55" s="38"/>
      <c r="T55" s="38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34"/>
      <c r="P56" s="36"/>
      <c r="Q56" s="37"/>
      <c r="R56" s="37"/>
      <c r="S56" s="38"/>
      <c r="T56" s="38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34"/>
      <c r="P57" s="36"/>
      <c r="Q57" s="37"/>
      <c r="R57" s="37"/>
      <c r="S57" s="38"/>
      <c r="T57" s="38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34"/>
      <c r="P58" s="36"/>
      <c r="Q58" s="37"/>
      <c r="R58" s="37"/>
      <c r="S58" s="38"/>
      <c r="T58" s="38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34"/>
      <c r="P59" s="36"/>
      <c r="Q59" s="37"/>
      <c r="R59" s="37"/>
      <c r="S59" s="38"/>
      <c r="T59" s="38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34"/>
      <c r="P60" s="36"/>
      <c r="Q60" s="37"/>
      <c r="R60" s="37"/>
      <c r="S60" s="38"/>
      <c r="T60" s="38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34"/>
      <c r="P61" s="36"/>
      <c r="Q61" s="37"/>
      <c r="R61" s="37"/>
      <c r="S61" s="38"/>
      <c r="T61" s="38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34"/>
      <c r="P62" s="36"/>
      <c r="Q62" s="37"/>
      <c r="R62" s="37"/>
      <c r="S62" s="38"/>
      <c r="T62" s="38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34"/>
      <c r="P63" s="36"/>
      <c r="Q63" s="37"/>
      <c r="R63" s="37"/>
      <c r="S63" s="38"/>
      <c r="T63" s="38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34"/>
      <c r="P64" s="36"/>
      <c r="Q64" s="37"/>
      <c r="R64" s="37"/>
      <c r="S64" s="38"/>
      <c r="T64" s="38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34"/>
      <c r="P65" s="36"/>
      <c r="Q65" s="37"/>
      <c r="R65" s="37"/>
      <c r="S65" s="38"/>
      <c r="T65" s="38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34"/>
      <c r="P66" s="36"/>
      <c r="Q66" s="37"/>
      <c r="R66" s="37"/>
      <c r="S66" s="38"/>
      <c r="T66" s="38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34"/>
      <c r="P67" s="36"/>
      <c r="Q67" s="37"/>
      <c r="R67" s="37"/>
      <c r="S67" s="38"/>
      <c r="T67" s="38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34"/>
      <c r="P68" s="36"/>
      <c r="Q68" s="37"/>
      <c r="R68" s="37"/>
      <c r="S68" s="38"/>
      <c r="T68" s="38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34"/>
      <c r="P69" s="36"/>
      <c r="Q69" s="37"/>
      <c r="R69" s="37"/>
      <c r="S69" s="38"/>
      <c r="T69" s="38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34"/>
      <c r="P70" s="36"/>
      <c r="Q70" s="37"/>
      <c r="R70" s="37"/>
      <c r="S70" s="38"/>
      <c r="T70" s="38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34"/>
      <c r="P71" s="36"/>
      <c r="Q71" s="37"/>
      <c r="R71" s="37"/>
      <c r="S71" s="38"/>
      <c r="T71" s="38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34"/>
      <c r="P72" s="36"/>
      <c r="Q72" s="37"/>
      <c r="R72" s="37"/>
      <c r="S72" s="38"/>
      <c r="T72" s="38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34"/>
      <c r="P73" s="36"/>
      <c r="Q73" s="37"/>
      <c r="R73" s="37"/>
      <c r="S73" s="38"/>
      <c r="T73" s="38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34"/>
      <c r="P74" s="36"/>
      <c r="Q74" s="37"/>
      <c r="R74" s="37"/>
      <c r="S74" s="38"/>
      <c r="T74" s="38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34"/>
      <c r="P75" s="36"/>
      <c r="Q75" s="37"/>
      <c r="R75" s="37"/>
      <c r="S75" s="38"/>
      <c r="T75" s="38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34"/>
      <c r="P76" s="36"/>
      <c r="Q76" s="37"/>
      <c r="R76" s="37"/>
      <c r="S76" s="38"/>
      <c r="T76" s="38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34"/>
      <c r="P77" s="36"/>
      <c r="Q77" s="37"/>
      <c r="R77" s="37"/>
      <c r="S77" s="38"/>
      <c r="T77" s="38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34"/>
      <c r="P78" s="36"/>
      <c r="Q78" s="37"/>
      <c r="R78" s="37"/>
      <c r="S78" s="38"/>
      <c r="T78" s="38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34"/>
      <c r="P79" s="36"/>
      <c r="Q79" s="37"/>
      <c r="R79" s="37"/>
      <c r="S79" s="38"/>
      <c r="T79" s="38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34"/>
      <c r="P80" s="36"/>
      <c r="Q80" s="37"/>
      <c r="R80" s="37"/>
      <c r="S80" s="38"/>
      <c r="T80" s="38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34"/>
      <c r="P81" s="36"/>
      <c r="Q81" s="37"/>
      <c r="R81" s="37"/>
      <c r="S81" s="38"/>
      <c r="T81" s="38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34"/>
      <c r="P82" s="36"/>
      <c r="Q82" s="37"/>
      <c r="R82" s="37"/>
      <c r="S82" s="38"/>
      <c r="T82" s="38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34"/>
      <c r="P83" s="36"/>
      <c r="Q83" s="37"/>
      <c r="R83" s="37"/>
      <c r="S83" s="38"/>
      <c r="T83" s="38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34"/>
      <c r="P84" s="36"/>
      <c r="Q84" s="37"/>
      <c r="R84" s="37"/>
      <c r="S84" s="38"/>
      <c r="T84" s="38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34"/>
      <c r="P85" s="36"/>
      <c r="Q85" s="37"/>
      <c r="R85" s="37"/>
      <c r="S85" s="38"/>
      <c r="T85" s="38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34"/>
      <c r="P86" s="36"/>
      <c r="Q86" s="37"/>
      <c r="R86" s="37"/>
      <c r="S86" s="38"/>
      <c r="T86" s="38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34"/>
      <c r="P87" s="36"/>
      <c r="Q87" s="37"/>
      <c r="R87" s="37"/>
      <c r="S87" s="38"/>
      <c r="T87" s="38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34"/>
      <c r="P88" s="36"/>
      <c r="Q88" s="37"/>
      <c r="R88" s="37"/>
      <c r="S88" s="38"/>
      <c r="T88" s="38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34"/>
      <c r="P89" s="36"/>
      <c r="Q89" s="37"/>
      <c r="R89" s="37"/>
      <c r="S89" s="38"/>
      <c r="T89" s="38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34"/>
      <c r="P90" s="36"/>
      <c r="Q90" s="37"/>
      <c r="R90" s="37"/>
      <c r="S90" s="38"/>
      <c r="T90" s="38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34"/>
      <c r="P91" s="36"/>
      <c r="Q91" s="37"/>
      <c r="R91" s="37"/>
      <c r="S91" s="38"/>
      <c r="T91" s="38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34"/>
      <c r="P92" s="36"/>
      <c r="Q92" s="37"/>
      <c r="R92" s="37"/>
      <c r="S92" s="38"/>
      <c r="T92" s="38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34"/>
      <c r="P93" s="36"/>
      <c r="Q93" s="37"/>
      <c r="R93" s="37"/>
      <c r="S93" s="38"/>
      <c r="T93" s="38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34"/>
      <c r="P94" s="36"/>
      <c r="Q94" s="37"/>
      <c r="R94" s="37"/>
      <c r="S94" s="38"/>
      <c r="T94" s="38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34"/>
      <c r="P95" s="36"/>
      <c r="Q95" s="37"/>
      <c r="R95" s="37"/>
      <c r="S95" s="38"/>
      <c r="T95" s="38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34"/>
      <c r="P96" s="36"/>
      <c r="Q96" s="37"/>
      <c r="R96" s="37"/>
      <c r="S96" s="38"/>
      <c r="T96" s="38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34"/>
      <c r="P97" s="36"/>
      <c r="Q97" s="37"/>
      <c r="R97" s="37"/>
      <c r="S97" s="38"/>
      <c r="T97" s="38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34"/>
      <c r="P98" s="36"/>
      <c r="Q98" s="37"/>
      <c r="R98" s="37"/>
      <c r="S98" s="38"/>
      <c r="T98" s="38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34"/>
      <c r="P99" s="36"/>
      <c r="Q99" s="37"/>
      <c r="R99" s="37"/>
      <c r="S99" s="38"/>
      <c r="T99" s="38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34"/>
      <c r="P100" s="36"/>
      <c r="Q100" s="37"/>
      <c r="R100" s="37"/>
      <c r="S100" s="38"/>
      <c r="T100" s="38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34"/>
      <c r="P101" s="36"/>
      <c r="Q101" s="37"/>
      <c r="R101" s="37"/>
      <c r="S101" s="38"/>
      <c r="T101" s="38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34"/>
      <c r="P102" s="36"/>
      <c r="Q102" s="37"/>
      <c r="R102" s="37"/>
      <c r="S102" s="38"/>
      <c r="T102" s="38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34"/>
      <c r="P103" s="36"/>
      <c r="Q103" s="37"/>
      <c r="R103" s="37"/>
      <c r="S103" s="38"/>
      <c r="T103" s="38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34"/>
      <c r="P104" s="36"/>
      <c r="Q104" s="37"/>
      <c r="R104" s="37"/>
      <c r="S104" s="38"/>
      <c r="T104" s="38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34"/>
      <c r="P105" s="36"/>
      <c r="Q105" s="37"/>
      <c r="R105" s="37"/>
      <c r="S105" s="38"/>
      <c r="T105" s="38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34"/>
      <c r="P106" s="36"/>
      <c r="Q106" s="37"/>
      <c r="R106" s="37"/>
      <c r="S106" s="38"/>
      <c r="T106" s="38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34"/>
      <c r="P107" s="36"/>
      <c r="Q107" s="37"/>
      <c r="R107" s="37"/>
      <c r="S107" s="38"/>
      <c r="T107" s="38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34"/>
      <c r="P108" s="36"/>
      <c r="Q108" s="37"/>
      <c r="R108" s="37"/>
      <c r="S108" s="38"/>
      <c r="T108" s="38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34"/>
      <c r="P109" s="36"/>
      <c r="Q109" s="37"/>
      <c r="R109" s="37"/>
      <c r="S109" s="38"/>
      <c r="T109" s="38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34"/>
      <c r="P110" s="36"/>
      <c r="Q110" s="37"/>
      <c r="R110" s="37"/>
      <c r="S110" s="38"/>
      <c r="T110" s="38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34"/>
      <c r="P111" s="36"/>
      <c r="Q111" s="37"/>
      <c r="R111" s="37"/>
      <c r="S111" s="38"/>
      <c r="T111" s="38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34"/>
      <c r="P112" s="36"/>
      <c r="Q112" s="37"/>
      <c r="R112" s="37"/>
      <c r="S112" s="38"/>
      <c r="T112" s="38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34"/>
      <c r="P113" s="36"/>
      <c r="Q113" s="37"/>
      <c r="R113" s="37"/>
      <c r="S113" s="38"/>
      <c r="T113" s="38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34"/>
      <c r="P114" s="36"/>
      <c r="Q114" s="37"/>
      <c r="R114" s="37"/>
      <c r="S114" s="38"/>
      <c r="T114" s="38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34"/>
      <c r="P115" s="36"/>
      <c r="Q115" s="37"/>
      <c r="R115" s="37"/>
      <c r="S115" s="38"/>
      <c r="T115" s="38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34"/>
      <c r="P116" s="36"/>
      <c r="Q116" s="37"/>
      <c r="R116" s="37"/>
      <c r="S116" s="38"/>
      <c r="T116" s="38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34"/>
      <c r="P117" s="36"/>
      <c r="Q117" s="37"/>
      <c r="R117" s="37"/>
      <c r="S117" s="38"/>
      <c r="T117" s="38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34"/>
      <c r="P118" s="36"/>
      <c r="Q118" s="37"/>
      <c r="R118" s="37"/>
      <c r="S118" s="38"/>
      <c r="T118" s="38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34"/>
      <c r="P119" s="36"/>
      <c r="Q119" s="37"/>
      <c r="R119" s="37"/>
      <c r="S119" s="38"/>
      <c r="T119" s="38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34"/>
      <c r="P120" s="36"/>
      <c r="Q120" s="37"/>
      <c r="R120" s="37"/>
      <c r="S120" s="38"/>
      <c r="T120" s="38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34"/>
      <c r="P121" s="36"/>
      <c r="Q121" s="37"/>
      <c r="R121" s="37"/>
      <c r="S121" s="38"/>
      <c r="T121" s="38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34"/>
      <c r="P122" s="36"/>
      <c r="Q122" s="37"/>
      <c r="R122" s="37"/>
      <c r="S122" s="38"/>
      <c r="T122" s="38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34"/>
      <c r="P123" s="36"/>
      <c r="Q123" s="37"/>
      <c r="R123" s="37"/>
      <c r="S123" s="38"/>
      <c r="T123" s="38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34"/>
      <c r="P124" s="36"/>
      <c r="Q124" s="37"/>
      <c r="R124" s="37"/>
      <c r="S124" s="38"/>
      <c r="T124" s="38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34"/>
      <c r="P125" s="36"/>
      <c r="Q125" s="37"/>
      <c r="R125" s="37"/>
      <c r="S125" s="38"/>
      <c r="T125" s="38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34"/>
      <c r="P126" s="36"/>
      <c r="Q126" s="37"/>
      <c r="R126" s="37"/>
      <c r="S126" s="38"/>
      <c r="T126" s="38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34"/>
      <c r="P127" s="36"/>
      <c r="Q127" s="37"/>
      <c r="R127" s="37"/>
      <c r="S127" s="38"/>
      <c r="T127" s="38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34"/>
      <c r="P128" s="36"/>
      <c r="Q128" s="37"/>
      <c r="R128" s="37"/>
      <c r="S128" s="38"/>
      <c r="T128" s="38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34"/>
      <c r="P129" s="36"/>
      <c r="Q129" s="37"/>
      <c r="R129" s="37"/>
      <c r="S129" s="38"/>
      <c r="T129" s="38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34"/>
      <c r="P130" s="36"/>
      <c r="Q130" s="37"/>
      <c r="R130" s="37"/>
      <c r="S130" s="38"/>
      <c r="T130" s="38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34"/>
      <c r="P131" s="36"/>
      <c r="Q131" s="37"/>
      <c r="R131" s="37"/>
      <c r="S131" s="38"/>
      <c r="T131" s="38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34"/>
      <c r="P132" s="36"/>
      <c r="Q132" s="37"/>
      <c r="R132" s="37"/>
      <c r="S132" s="38"/>
      <c r="T132" s="38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34"/>
      <c r="P133" s="36"/>
      <c r="Q133" s="37"/>
      <c r="R133" s="37"/>
      <c r="S133" s="38"/>
      <c r="T133" s="38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34"/>
      <c r="P134" s="36"/>
      <c r="Q134" s="37"/>
      <c r="R134" s="37"/>
      <c r="S134" s="38"/>
      <c r="T134" s="38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34"/>
      <c r="P135" s="36"/>
      <c r="Q135" s="37"/>
      <c r="R135" s="37"/>
      <c r="S135" s="38"/>
      <c r="T135" s="38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34"/>
      <c r="P136" s="36"/>
      <c r="Q136" s="37"/>
      <c r="R136" s="37"/>
      <c r="S136" s="38"/>
      <c r="T136" s="38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34"/>
      <c r="P137" s="36"/>
      <c r="Q137" s="37"/>
      <c r="R137" s="37"/>
      <c r="S137" s="38"/>
      <c r="T137" s="38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34"/>
      <c r="P138" s="36"/>
      <c r="Q138" s="37"/>
      <c r="R138" s="37"/>
      <c r="S138" s="38"/>
      <c r="T138" s="38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34"/>
      <c r="P139" s="36"/>
      <c r="Q139" s="37"/>
      <c r="R139" s="37"/>
      <c r="S139" s="38"/>
      <c r="T139" s="38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34"/>
      <c r="P140" s="36"/>
      <c r="Q140" s="37"/>
      <c r="R140" s="37"/>
      <c r="S140" s="38"/>
      <c r="T140" s="38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34"/>
      <c r="P141" s="36"/>
      <c r="Q141" s="37"/>
      <c r="R141" s="37"/>
      <c r="S141" s="38"/>
      <c r="T141" s="38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34"/>
      <c r="P142" s="36"/>
      <c r="Q142" s="37"/>
      <c r="R142" s="37"/>
      <c r="S142" s="38"/>
      <c r="T142" s="38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34"/>
      <c r="P143" s="36"/>
      <c r="Q143" s="37"/>
      <c r="R143" s="37"/>
      <c r="S143" s="38"/>
      <c r="T143" s="38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34"/>
      <c r="P144" s="36"/>
      <c r="Q144" s="37"/>
      <c r="R144" s="37"/>
      <c r="S144" s="38"/>
      <c r="T144" s="38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34"/>
      <c r="P145" s="36"/>
      <c r="Q145" s="37"/>
      <c r="R145" s="37"/>
      <c r="S145" s="38"/>
      <c r="T145" s="38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34"/>
      <c r="P146" s="36"/>
      <c r="Q146" s="37"/>
      <c r="R146" s="37"/>
      <c r="S146" s="38"/>
      <c r="T146" s="38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34"/>
      <c r="P147" s="36"/>
      <c r="Q147" s="37"/>
      <c r="R147" s="37"/>
      <c r="S147" s="38"/>
      <c r="T147" s="38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34"/>
      <c r="P148" s="36"/>
      <c r="Q148" s="37"/>
      <c r="R148" s="37"/>
      <c r="S148" s="38"/>
      <c r="T148" s="38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34"/>
      <c r="P149" s="36"/>
      <c r="Q149" s="37"/>
      <c r="R149" s="37"/>
      <c r="S149" s="38"/>
      <c r="T149" s="38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34"/>
      <c r="P150" s="36"/>
      <c r="Q150" s="37"/>
      <c r="R150" s="37"/>
      <c r="S150" s="38"/>
      <c r="T150" s="38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34"/>
      <c r="P151" s="36"/>
      <c r="Q151" s="37"/>
      <c r="R151" s="37"/>
      <c r="S151" s="38"/>
      <c r="T151" s="38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34"/>
      <c r="P152" s="36"/>
      <c r="Q152" s="37"/>
      <c r="R152" s="37"/>
      <c r="S152" s="38"/>
      <c r="T152" s="38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34"/>
      <c r="P153" s="36"/>
      <c r="Q153" s="37"/>
      <c r="R153" s="37"/>
      <c r="S153" s="38"/>
      <c r="T153" s="38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34"/>
      <c r="P154" s="36"/>
      <c r="Q154" s="37"/>
      <c r="R154" s="37"/>
      <c r="S154" s="38"/>
      <c r="T154" s="38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34"/>
      <c r="P155" s="36"/>
      <c r="Q155" s="37"/>
      <c r="R155" s="37"/>
      <c r="S155" s="38"/>
      <c r="T155" s="38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34"/>
      <c r="P156" s="36"/>
      <c r="Q156" s="37"/>
      <c r="R156" s="37"/>
      <c r="S156" s="38"/>
      <c r="T156" s="38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34"/>
      <c r="P157" s="36"/>
      <c r="Q157" s="37"/>
      <c r="R157" s="37"/>
      <c r="S157" s="38"/>
      <c r="T157" s="38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34"/>
      <c r="P158" s="36"/>
      <c r="Q158" s="37"/>
      <c r="R158" s="37"/>
      <c r="S158" s="38"/>
      <c r="T158" s="38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34"/>
      <c r="P159" s="36"/>
      <c r="Q159" s="37"/>
      <c r="R159" s="37"/>
      <c r="S159" s="38"/>
      <c r="T159" s="38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34"/>
      <c r="P160" s="36"/>
      <c r="Q160" s="37"/>
      <c r="R160" s="37"/>
      <c r="S160" s="38"/>
      <c r="T160" s="38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34"/>
      <c r="P161" s="36"/>
      <c r="Q161" s="37"/>
      <c r="R161" s="37"/>
      <c r="S161" s="38"/>
      <c r="T161" s="38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34"/>
      <c r="P162" s="36"/>
      <c r="Q162" s="37"/>
      <c r="R162" s="37"/>
      <c r="S162" s="38"/>
      <c r="T162" s="38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34"/>
      <c r="P163" s="36"/>
      <c r="Q163" s="37"/>
      <c r="R163" s="37"/>
      <c r="S163" s="38"/>
      <c r="T163" s="38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34"/>
      <c r="P164" s="36"/>
      <c r="Q164" s="37"/>
      <c r="R164" s="37"/>
      <c r="S164" s="38"/>
      <c r="T164" s="38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34"/>
      <c r="P165" s="36"/>
      <c r="Q165" s="37"/>
      <c r="R165" s="37"/>
      <c r="S165" s="38"/>
      <c r="T165" s="38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34"/>
      <c r="P166" s="36"/>
      <c r="Q166" s="37"/>
      <c r="R166" s="37"/>
      <c r="S166" s="38"/>
      <c r="T166" s="38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34"/>
      <c r="P167" s="36"/>
      <c r="Q167" s="37"/>
      <c r="R167" s="37"/>
      <c r="S167" s="38"/>
      <c r="T167" s="38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34"/>
      <c r="P168" s="36"/>
      <c r="Q168" s="37"/>
      <c r="R168" s="37"/>
      <c r="S168" s="38"/>
      <c r="T168" s="38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34"/>
      <c r="P169" s="36"/>
      <c r="Q169" s="37"/>
      <c r="R169" s="37"/>
      <c r="S169" s="38"/>
      <c r="T169" s="38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34"/>
      <c r="P170" s="36"/>
      <c r="Q170" s="37"/>
      <c r="R170" s="37"/>
      <c r="S170" s="38"/>
      <c r="T170" s="38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34"/>
      <c r="P171" s="36"/>
      <c r="Q171" s="37"/>
      <c r="R171" s="37"/>
      <c r="S171" s="38"/>
      <c r="T171" s="38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34"/>
      <c r="P172" s="36"/>
      <c r="Q172" s="37"/>
      <c r="R172" s="37"/>
      <c r="S172" s="38"/>
      <c r="T172" s="38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34"/>
      <c r="P173" s="36"/>
      <c r="Q173" s="37"/>
      <c r="R173" s="37"/>
      <c r="S173" s="38"/>
      <c r="T173" s="38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34"/>
      <c r="P174" s="36"/>
      <c r="Q174" s="37"/>
      <c r="R174" s="37"/>
      <c r="S174" s="38"/>
      <c r="T174" s="38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34"/>
      <c r="P175" s="36"/>
      <c r="Q175" s="37"/>
      <c r="R175" s="37"/>
      <c r="S175" s="38"/>
      <c r="T175" s="38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34"/>
      <c r="P176" s="36"/>
      <c r="Q176" s="37"/>
      <c r="R176" s="37"/>
      <c r="S176" s="38"/>
      <c r="T176" s="38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34"/>
      <c r="P177" s="36"/>
      <c r="Q177" s="37"/>
      <c r="R177" s="37"/>
      <c r="S177" s="38"/>
      <c r="T177" s="38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34"/>
      <c r="P178" s="36"/>
      <c r="Q178" s="37"/>
      <c r="R178" s="37"/>
      <c r="S178" s="38"/>
      <c r="T178" s="38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34"/>
      <c r="P179" s="36"/>
      <c r="Q179" s="37"/>
      <c r="R179" s="37"/>
      <c r="S179" s="38"/>
      <c r="T179" s="38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34"/>
      <c r="P180" s="36"/>
      <c r="Q180" s="37"/>
      <c r="R180" s="37"/>
      <c r="S180" s="38"/>
      <c r="T180" s="38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34"/>
      <c r="P181" s="36"/>
      <c r="Q181" s="37"/>
      <c r="R181" s="37"/>
      <c r="S181" s="38"/>
      <c r="T181" s="38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34"/>
      <c r="P182" s="36"/>
      <c r="Q182" s="37"/>
      <c r="R182" s="37"/>
      <c r="S182" s="38"/>
      <c r="T182" s="38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34"/>
      <c r="P183" s="36"/>
      <c r="Q183" s="37"/>
      <c r="R183" s="37"/>
      <c r="S183" s="38"/>
      <c r="T183" s="38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34"/>
      <c r="P184" s="36"/>
      <c r="Q184" s="37"/>
      <c r="R184" s="37"/>
      <c r="S184" s="38"/>
      <c r="T184" s="38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34"/>
      <c r="P185" s="36"/>
      <c r="Q185" s="37"/>
      <c r="R185" s="37"/>
      <c r="S185" s="38"/>
      <c r="T185" s="38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34"/>
      <c r="P186" s="36"/>
      <c r="Q186" s="37"/>
      <c r="R186" s="37"/>
      <c r="S186" s="38"/>
      <c r="T186" s="38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34"/>
      <c r="P187" s="36"/>
      <c r="Q187" s="37"/>
      <c r="R187" s="37"/>
      <c r="S187" s="38"/>
      <c r="T187" s="38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34"/>
      <c r="P188" s="36"/>
      <c r="Q188" s="37"/>
      <c r="R188" s="37"/>
      <c r="S188" s="38"/>
      <c r="T188" s="38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34"/>
      <c r="P189" s="36"/>
      <c r="Q189" s="37"/>
      <c r="R189" s="37"/>
      <c r="S189" s="38"/>
      <c r="T189" s="38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34"/>
      <c r="P190" s="36"/>
      <c r="Q190" s="37"/>
      <c r="R190" s="37"/>
      <c r="S190" s="38"/>
      <c r="T190" s="38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34"/>
      <c r="P191" s="36"/>
      <c r="Q191" s="37"/>
      <c r="R191" s="37"/>
      <c r="S191" s="38"/>
      <c r="T191" s="38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34"/>
      <c r="P192" s="36"/>
      <c r="Q192" s="37"/>
      <c r="R192" s="37"/>
      <c r="S192" s="38"/>
      <c r="T192" s="38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34"/>
      <c r="P193" s="36"/>
      <c r="Q193" s="37"/>
      <c r="R193" s="37"/>
      <c r="S193" s="38"/>
      <c r="T193" s="38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34"/>
      <c r="P194" s="36"/>
      <c r="Q194" s="37"/>
      <c r="R194" s="37"/>
      <c r="S194" s="38"/>
      <c r="T194" s="38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34"/>
      <c r="P195" s="36"/>
      <c r="Q195" s="37"/>
      <c r="R195" s="37"/>
      <c r="S195" s="38"/>
      <c r="T195" s="38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34"/>
      <c r="P196" s="36"/>
      <c r="Q196" s="37"/>
      <c r="R196" s="37"/>
      <c r="S196" s="38"/>
      <c r="T196" s="38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34"/>
      <c r="P197" s="36"/>
      <c r="Q197" s="37"/>
      <c r="R197" s="37"/>
      <c r="S197" s="38"/>
      <c r="T197" s="38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34"/>
      <c r="P198" s="36"/>
      <c r="Q198" s="37"/>
      <c r="R198" s="37"/>
      <c r="S198" s="38"/>
      <c r="T198" s="38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34"/>
      <c r="P199" s="36"/>
      <c r="Q199" s="37"/>
      <c r="R199" s="37"/>
      <c r="S199" s="38"/>
      <c r="T199" s="38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34"/>
      <c r="P200" s="36"/>
      <c r="Q200" s="37"/>
      <c r="R200" s="37"/>
      <c r="S200" s="38"/>
      <c r="T200" s="38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34"/>
      <c r="P201" s="36"/>
      <c r="Q201" s="37"/>
      <c r="R201" s="37"/>
      <c r="S201" s="38"/>
      <c r="T201" s="38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34"/>
      <c r="P202" s="36"/>
      <c r="Q202" s="37"/>
      <c r="R202" s="37"/>
      <c r="S202" s="38"/>
      <c r="T202" s="38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34"/>
      <c r="P203" s="36"/>
      <c r="Q203" s="37"/>
      <c r="R203" s="37"/>
      <c r="S203" s="38"/>
      <c r="T203" s="38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34"/>
      <c r="P204" s="36"/>
      <c r="Q204" s="37"/>
      <c r="R204" s="37"/>
      <c r="S204" s="38"/>
      <c r="T204" s="38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34"/>
      <c r="P205" s="36"/>
      <c r="Q205" s="37"/>
      <c r="R205" s="37"/>
      <c r="S205" s="38"/>
      <c r="T205" s="38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34"/>
      <c r="P206" s="36"/>
      <c r="Q206" s="37"/>
      <c r="R206" s="37"/>
      <c r="S206" s="38"/>
      <c r="T206" s="38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34"/>
      <c r="P207" s="36"/>
      <c r="Q207" s="37"/>
      <c r="R207" s="37"/>
      <c r="S207" s="38"/>
      <c r="T207" s="38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34"/>
      <c r="P208" s="36"/>
      <c r="Q208" s="37"/>
      <c r="R208" s="37"/>
      <c r="S208" s="38"/>
      <c r="T208" s="38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34"/>
      <c r="P209" s="36"/>
      <c r="Q209" s="37"/>
      <c r="R209" s="37"/>
      <c r="S209" s="38"/>
      <c r="T209" s="38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34"/>
      <c r="P210" s="36"/>
      <c r="Q210" s="37"/>
      <c r="R210" s="37"/>
      <c r="S210" s="38"/>
      <c r="T210" s="38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34"/>
      <c r="P211" s="36"/>
      <c r="Q211" s="37"/>
      <c r="R211" s="37"/>
      <c r="S211" s="38"/>
      <c r="T211" s="38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34"/>
      <c r="P212" s="36"/>
      <c r="Q212" s="37"/>
      <c r="R212" s="37"/>
      <c r="S212" s="38"/>
      <c r="T212" s="38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34"/>
      <c r="P213" s="36"/>
      <c r="Q213" s="37"/>
      <c r="R213" s="37"/>
      <c r="S213" s="38"/>
      <c r="T213" s="38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34"/>
      <c r="P214" s="36"/>
      <c r="Q214" s="37"/>
      <c r="R214" s="37"/>
      <c r="S214" s="38"/>
      <c r="T214" s="38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34"/>
      <c r="P215" s="36"/>
      <c r="Q215" s="37"/>
      <c r="R215" s="37"/>
      <c r="S215" s="38"/>
      <c r="T215" s="38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34"/>
      <c r="P216" s="36"/>
      <c r="Q216" s="37"/>
      <c r="R216" s="37"/>
      <c r="S216" s="38"/>
      <c r="T216" s="38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34"/>
      <c r="P217" s="36"/>
      <c r="Q217" s="37"/>
      <c r="R217" s="37"/>
      <c r="S217" s="38"/>
      <c r="T217" s="38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34"/>
      <c r="P218" s="36"/>
      <c r="Q218" s="37"/>
      <c r="R218" s="37"/>
      <c r="S218" s="38"/>
      <c r="T218" s="38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34"/>
      <c r="P219" s="36"/>
      <c r="Q219" s="37"/>
      <c r="R219" s="37"/>
      <c r="S219" s="38"/>
      <c r="T219" s="38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34"/>
      <c r="P220" s="36"/>
      <c r="Q220" s="37"/>
      <c r="R220" s="37"/>
      <c r="S220" s="38"/>
      <c r="T220" s="38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34"/>
      <c r="P221" s="36"/>
      <c r="Q221" s="37"/>
      <c r="R221" s="37"/>
      <c r="S221" s="38"/>
      <c r="T221" s="38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34"/>
      <c r="P222" s="36"/>
      <c r="Q222" s="37"/>
      <c r="R222" s="37"/>
      <c r="S222" s="38"/>
      <c r="T222" s="38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34"/>
      <c r="P223" s="36"/>
      <c r="Q223" s="37"/>
      <c r="R223" s="37"/>
      <c r="S223" s="38"/>
      <c r="T223" s="38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34"/>
      <c r="P224" s="36"/>
      <c r="Q224" s="37"/>
      <c r="R224" s="37"/>
      <c r="S224" s="38"/>
      <c r="T224" s="38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34"/>
      <c r="P225" s="36"/>
      <c r="Q225" s="37"/>
      <c r="R225" s="37"/>
      <c r="S225" s="38"/>
      <c r="T225" s="38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34"/>
      <c r="P226" s="36"/>
      <c r="Q226" s="37"/>
      <c r="R226" s="37"/>
      <c r="S226" s="38"/>
      <c r="T226" s="38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34"/>
      <c r="P227" s="36"/>
      <c r="Q227" s="37"/>
      <c r="R227" s="37"/>
      <c r="S227" s="38"/>
      <c r="T227" s="38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34"/>
      <c r="P228" s="36"/>
      <c r="Q228" s="37"/>
      <c r="R228" s="37"/>
      <c r="S228" s="38"/>
      <c r="T228" s="38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34"/>
      <c r="P229" s="36"/>
      <c r="Q229" s="37"/>
      <c r="R229" s="37"/>
      <c r="S229" s="38"/>
      <c r="T229" s="38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34"/>
      <c r="P230" s="36"/>
      <c r="Q230" s="37"/>
      <c r="R230" s="37"/>
      <c r="S230" s="38"/>
      <c r="T230" s="38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34"/>
      <c r="P231" s="36"/>
      <c r="Q231" s="37"/>
      <c r="R231" s="37"/>
      <c r="S231" s="38"/>
      <c r="T231" s="38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34"/>
      <c r="P232" s="36"/>
      <c r="Q232" s="37"/>
      <c r="R232" s="37"/>
      <c r="S232" s="38"/>
      <c r="T232" s="38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34"/>
      <c r="P233" s="36"/>
      <c r="Q233" s="37"/>
      <c r="R233" s="37"/>
      <c r="S233" s="38"/>
      <c r="T233" s="38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34"/>
      <c r="P234" s="36"/>
      <c r="Q234" s="37"/>
      <c r="R234" s="37"/>
      <c r="S234" s="38"/>
      <c r="T234" s="38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34"/>
      <c r="P235" s="36"/>
      <c r="Q235" s="37"/>
      <c r="R235" s="37"/>
      <c r="S235" s="38"/>
      <c r="T235" s="38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34"/>
      <c r="P236" s="36"/>
      <c r="Q236" s="37"/>
      <c r="R236" s="37"/>
      <c r="S236" s="38"/>
      <c r="T236" s="38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34"/>
      <c r="P237" s="36"/>
      <c r="Q237" s="37"/>
      <c r="R237" s="37"/>
      <c r="S237" s="38"/>
      <c r="T237" s="38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34"/>
      <c r="P238" s="36"/>
      <c r="Q238" s="37"/>
      <c r="R238" s="37"/>
      <c r="S238" s="38"/>
      <c r="T238" s="38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34"/>
      <c r="P239" s="36"/>
      <c r="Q239" s="37"/>
      <c r="R239" s="37"/>
      <c r="S239" s="38"/>
      <c r="T239" s="38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34"/>
      <c r="P240" s="36"/>
      <c r="Q240" s="37"/>
      <c r="R240" s="37"/>
      <c r="S240" s="38"/>
      <c r="T240" s="38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34"/>
      <c r="P241" s="36"/>
      <c r="Q241" s="37"/>
      <c r="R241" s="37"/>
      <c r="S241" s="38"/>
      <c r="T241" s="38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34"/>
      <c r="P242" s="36"/>
      <c r="Q242" s="37"/>
      <c r="R242" s="37"/>
      <c r="S242" s="38"/>
      <c r="T242" s="38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34"/>
      <c r="P243" s="36"/>
      <c r="Q243" s="37"/>
      <c r="R243" s="37"/>
      <c r="S243" s="38"/>
      <c r="T243" s="38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34"/>
      <c r="P244" s="36"/>
      <c r="Q244" s="37"/>
      <c r="R244" s="37"/>
      <c r="S244" s="38"/>
      <c r="T244" s="38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34"/>
      <c r="P245" s="36"/>
      <c r="Q245" s="37"/>
      <c r="R245" s="37"/>
      <c r="S245" s="38"/>
      <c r="T245" s="38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34"/>
      <c r="P246" s="36"/>
      <c r="Q246" s="37"/>
      <c r="R246" s="37"/>
      <c r="S246" s="38"/>
      <c r="T246" s="38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34"/>
      <c r="P247" s="36"/>
      <c r="Q247" s="37"/>
      <c r="R247" s="37"/>
      <c r="S247" s="38"/>
      <c r="T247" s="38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34"/>
      <c r="P248" s="36"/>
      <c r="Q248" s="37"/>
      <c r="R248" s="37"/>
      <c r="S248" s="38"/>
      <c r="T248" s="38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34"/>
      <c r="P249" s="36"/>
      <c r="Q249" s="37"/>
      <c r="R249" s="37"/>
      <c r="S249" s="38"/>
      <c r="T249" s="38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34"/>
      <c r="P250" s="36"/>
      <c r="Q250" s="37"/>
      <c r="R250" s="37"/>
      <c r="S250" s="38"/>
      <c r="T250" s="38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34"/>
      <c r="P251" s="36"/>
      <c r="Q251" s="37"/>
      <c r="R251" s="37"/>
      <c r="S251" s="38"/>
      <c r="T251" s="38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34"/>
      <c r="P252" s="36"/>
      <c r="Q252" s="37"/>
      <c r="R252" s="37"/>
      <c r="S252" s="38"/>
      <c r="T252" s="38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34"/>
      <c r="P253" s="36"/>
      <c r="Q253" s="37"/>
      <c r="R253" s="37"/>
      <c r="S253" s="38"/>
      <c r="T253" s="38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34"/>
      <c r="P254" s="36"/>
      <c r="Q254" s="37"/>
      <c r="R254" s="37"/>
      <c r="S254" s="38"/>
      <c r="T254" s="38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34"/>
      <c r="P255" s="36"/>
      <c r="Q255" s="37"/>
      <c r="R255" s="37"/>
      <c r="S255" s="38"/>
      <c r="T255" s="38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34"/>
      <c r="P256" s="36"/>
      <c r="Q256" s="37"/>
      <c r="R256" s="37"/>
      <c r="S256" s="38"/>
      <c r="T256" s="38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34"/>
      <c r="P257" s="36"/>
      <c r="Q257" s="37"/>
      <c r="R257" s="37"/>
      <c r="S257" s="38"/>
      <c r="T257" s="38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34"/>
      <c r="P258" s="36"/>
      <c r="Q258" s="37"/>
      <c r="R258" s="37"/>
      <c r="S258" s="38"/>
      <c r="T258" s="3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34"/>
      <c r="P259" s="36"/>
      <c r="Q259" s="37"/>
      <c r="R259" s="37"/>
      <c r="S259" s="38"/>
      <c r="T259" s="38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34"/>
      <c r="P260" s="36"/>
      <c r="Q260" s="37"/>
      <c r="R260" s="37"/>
      <c r="S260" s="38"/>
      <c r="T260" s="38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34"/>
      <c r="P261" s="36"/>
      <c r="Q261" s="37"/>
      <c r="R261" s="37"/>
      <c r="S261" s="38"/>
      <c r="T261" s="38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34"/>
      <c r="P262" s="36"/>
      <c r="Q262" s="37"/>
      <c r="R262" s="37"/>
      <c r="S262" s="38"/>
      <c r="T262" s="38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34"/>
      <c r="P263" s="36"/>
      <c r="Q263" s="37"/>
      <c r="R263" s="37"/>
      <c r="S263" s="38"/>
      <c r="T263" s="38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34"/>
      <c r="P264" s="36"/>
      <c r="Q264" s="37"/>
      <c r="R264" s="37"/>
      <c r="S264" s="38"/>
      <c r="T264" s="38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34"/>
      <c r="P265" s="36"/>
      <c r="Q265" s="37"/>
      <c r="R265" s="37"/>
      <c r="S265" s="38"/>
      <c r="T265" s="38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34"/>
      <c r="P266" s="36"/>
      <c r="Q266" s="37"/>
      <c r="R266" s="37"/>
      <c r="S266" s="38"/>
      <c r="T266" s="38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34"/>
      <c r="P267" s="36"/>
      <c r="Q267" s="37"/>
      <c r="R267" s="37"/>
      <c r="S267" s="38"/>
      <c r="T267" s="38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34"/>
      <c r="P268" s="36"/>
      <c r="Q268" s="37"/>
      <c r="R268" s="37"/>
      <c r="S268" s="38"/>
      <c r="T268" s="38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34"/>
      <c r="P269" s="36"/>
      <c r="Q269" s="37"/>
      <c r="R269" s="37"/>
      <c r="S269" s="38"/>
      <c r="T269" s="38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34"/>
      <c r="P270" s="36"/>
      <c r="Q270" s="37"/>
      <c r="R270" s="37"/>
      <c r="S270" s="38"/>
      <c r="T270" s="38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34"/>
      <c r="P271" s="36"/>
      <c r="Q271" s="37"/>
      <c r="R271" s="37"/>
      <c r="S271" s="38"/>
      <c r="T271" s="38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34"/>
      <c r="P272" s="36"/>
      <c r="Q272" s="37"/>
      <c r="R272" s="37"/>
      <c r="S272" s="38"/>
      <c r="T272" s="38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34"/>
      <c r="P273" s="36"/>
      <c r="Q273" s="37"/>
      <c r="R273" s="37"/>
      <c r="S273" s="38"/>
      <c r="T273" s="38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34"/>
      <c r="P274" s="36"/>
      <c r="Q274" s="37"/>
      <c r="R274" s="37"/>
      <c r="S274" s="38"/>
      <c r="T274" s="38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34"/>
      <c r="P275" s="36"/>
      <c r="Q275" s="37"/>
      <c r="R275" s="37"/>
      <c r="S275" s="38"/>
      <c r="T275" s="38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34"/>
      <c r="P276" s="36"/>
      <c r="Q276" s="37"/>
      <c r="R276" s="37"/>
      <c r="S276" s="38"/>
      <c r="T276" s="38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34"/>
      <c r="P277" s="36"/>
      <c r="Q277" s="37"/>
      <c r="R277" s="37"/>
      <c r="S277" s="38"/>
      <c r="T277" s="38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34"/>
      <c r="P278" s="36"/>
      <c r="Q278" s="37"/>
      <c r="R278" s="37"/>
      <c r="S278" s="38"/>
      <c r="T278" s="38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34"/>
      <c r="P279" s="36"/>
      <c r="Q279" s="37"/>
      <c r="R279" s="37"/>
      <c r="S279" s="38"/>
      <c r="T279" s="38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34"/>
      <c r="P280" s="36"/>
      <c r="Q280" s="37"/>
      <c r="R280" s="37"/>
      <c r="S280" s="38"/>
      <c r="T280" s="38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34"/>
      <c r="P281" s="36"/>
      <c r="Q281" s="37"/>
      <c r="R281" s="37"/>
      <c r="S281" s="38"/>
      <c r="T281" s="38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34"/>
      <c r="P282" s="36"/>
      <c r="Q282" s="37"/>
      <c r="R282" s="37"/>
      <c r="S282" s="38"/>
      <c r="T282" s="38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34"/>
      <c r="P283" s="36"/>
      <c r="Q283" s="37"/>
      <c r="R283" s="37"/>
      <c r="S283" s="38"/>
      <c r="T283" s="38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34"/>
      <c r="P284" s="36"/>
      <c r="Q284" s="37"/>
      <c r="R284" s="37"/>
      <c r="S284" s="38"/>
      <c r="T284" s="38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34"/>
      <c r="P285" s="36"/>
      <c r="Q285" s="37"/>
      <c r="R285" s="37"/>
      <c r="S285" s="38"/>
      <c r="T285" s="38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34"/>
      <c r="P286" s="36"/>
      <c r="Q286" s="37"/>
      <c r="R286" s="37"/>
      <c r="S286" s="38"/>
      <c r="T286" s="38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34"/>
      <c r="P287" s="36"/>
      <c r="Q287" s="37"/>
      <c r="R287" s="37"/>
      <c r="S287" s="38"/>
      <c r="T287" s="38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34"/>
      <c r="P288" s="36"/>
      <c r="Q288" s="37"/>
      <c r="R288" s="37"/>
      <c r="S288" s="38"/>
      <c r="T288" s="38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34"/>
      <c r="P289" s="36"/>
      <c r="Q289" s="37"/>
      <c r="R289" s="37"/>
      <c r="S289" s="38"/>
      <c r="T289" s="38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34"/>
      <c r="P290" s="36"/>
      <c r="Q290" s="37"/>
      <c r="R290" s="37"/>
      <c r="S290" s="38"/>
      <c r="T290" s="38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34"/>
      <c r="P291" s="36"/>
      <c r="Q291" s="37"/>
      <c r="R291" s="37"/>
      <c r="S291" s="38"/>
      <c r="T291" s="38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34"/>
      <c r="P292" s="36"/>
      <c r="Q292" s="37"/>
      <c r="R292" s="37"/>
      <c r="S292" s="38"/>
      <c r="T292" s="38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34"/>
      <c r="P293" s="36"/>
      <c r="Q293" s="37"/>
      <c r="R293" s="37"/>
      <c r="S293" s="38"/>
      <c r="T293" s="38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34"/>
      <c r="P294" s="36"/>
      <c r="Q294" s="37"/>
      <c r="R294" s="37"/>
      <c r="S294" s="38"/>
      <c r="T294" s="38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34"/>
      <c r="P295" s="36"/>
      <c r="Q295" s="37"/>
      <c r="R295" s="37"/>
      <c r="S295" s="38"/>
      <c r="T295" s="38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34"/>
      <c r="P296" s="36"/>
      <c r="Q296" s="37"/>
      <c r="R296" s="37"/>
      <c r="S296" s="38"/>
      <c r="T296" s="38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34"/>
      <c r="P297" s="36"/>
      <c r="Q297" s="37"/>
      <c r="R297" s="37"/>
      <c r="S297" s="38"/>
      <c r="T297" s="38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34"/>
      <c r="P298" s="36"/>
      <c r="Q298" s="37"/>
      <c r="R298" s="37"/>
      <c r="S298" s="38"/>
      <c r="T298" s="38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34"/>
      <c r="P299" s="36"/>
      <c r="Q299" s="37"/>
      <c r="R299" s="37"/>
      <c r="S299" s="38"/>
      <c r="T299" s="38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34"/>
      <c r="P300" s="36"/>
      <c r="Q300" s="37"/>
      <c r="R300" s="37"/>
      <c r="S300" s="38"/>
      <c r="T300" s="38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34"/>
      <c r="P301" s="36"/>
      <c r="Q301" s="37"/>
      <c r="R301" s="37"/>
      <c r="S301" s="38"/>
      <c r="T301" s="38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34"/>
      <c r="P302" s="36"/>
      <c r="Q302" s="37"/>
      <c r="R302" s="37"/>
      <c r="S302" s="38"/>
      <c r="T302" s="38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34"/>
      <c r="P303" s="36"/>
      <c r="Q303" s="37"/>
      <c r="R303" s="37"/>
      <c r="S303" s="38"/>
      <c r="T303" s="38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34"/>
      <c r="P304" s="36"/>
      <c r="Q304" s="37"/>
      <c r="R304" s="37"/>
      <c r="S304" s="38"/>
      <c r="T304" s="38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34"/>
      <c r="P305" s="36"/>
      <c r="Q305" s="37"/>
      <c r="R305" s="37"/>
      <c r="S305" s="38"/>
      <c r="T305" s="38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34"/>
      <c r="P306" s="36"/>
      <c r="Q306" s="37"/>
      <c r="R306" s="37"/>
      <c r="S306" s="38"/>
      <c r="T306" s="38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34"/>
      <c r="P307" s="36"/>
      <c r="Q307" s="37"/>
      <c r="R307" s="37"/>
      <c r="S307" s="38"/>
      <c r="T307" s="38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34"/>
      <c r="P308" s="36"/>
      <c r="Q308" s="37"/>
      <c r="R308" s="37"/>
      <c r="S308" s="38"/>
      <c r="T308" s="38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34"/>
      <c r="P309" s="36"/>
      <c r="Q309" s="37"/>
      <c r="R309" s="37"/>
      <c r="S309" s="38"/>
      <c r="T309" s="38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34"/>
      <c r="P310" s="36"/>
      <c r="Q310" s="37"/>
      <c r="R310" s="37"/>
      <c r="S310" s="38"/>
      <c r="T310" s="38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34"/>
      <c r="P311" s="36"/>
      <c r="Q311" s="37"/>
      <c r="R311" s="37"/>
      <c r="S311" s="38"/>
      <c r="T311" s="38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34"/>
      <c r="P312" s="36"/>
      <c r="Q312" s="37"/>
      <c r="R312" s="37"/>
      <c r="S312" s="38"/>
      <c r="T312" s="38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34"/>
      <c r="P313" s="36"/>
      <c r="Q313" s="37"/>
      <c r="R313" s="37"/>
      <c r="S313" s="38"/>
      <c r="T313" s="38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34"/>
      <c r="P314" s="36"/>
      <c r="Q314" s="37"/>
      <c r="R314" s="37"/>
      <c r="S314" s="38"/>
      <c r="T314" s="38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34"/>
      <c r="P315" s="36"/>
      <c r="Q315" s="37"/>
      <c r="R315" s="37"/>
      <c r="S315" s="38"/>
      <c r="T315" s="38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34"/>
      <c r="P316" s="36"/>
      <c r="Q316" s="37"/>
      <c r="R316" s="37"/>
      <c r="S316" s="38"/>
      <c r="T316" s="38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34"/>
      <c r="P317" s="36"/>
      <c r="Q317" s="37"/>
      <c r="R317" s="37"/>
      <c r="S317" s="38"/>
      <c r="T317" s="38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34"/>
      <c r="P318" s="36"/>
      <c r="Q318" s="37"/>
      <c r="R318" s="37"/>
      <c r="S318" s="38"/>
      <c r="T318" s="38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34"/>
      <c r="P319" s="36"/>
      <c r="Q319" s="37"/>
      <c r="R319" s="37"/>
      <c r="S319" s="38"/>
      <c r="T319" s="38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34"/>
      <c r="P320" s="36"/>
      <c r="Q320" s="37"/>
      <c r="R320" s="37"/>
      <c r="S320" s="38"/>
      <c r="T320" s="38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34"/>
      <c r="P321" s="36"/>
      <c r="Q321" s="37"/>
      <c r="R321" s="37"/>
      <c r="S321" s="38"/>
      <c r="T321" s="38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34"/>
      <c r="P322" s="36"/>
      <c r="Q322" s="37"/>
      <c r="R322" s="37"/>
      <c r="S322" s="38"/>
      <c r="T322" s="38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34"/>
      <c r="P323" s="36"/>
      <c r="Q323" s="37"/>
      <c r="R323" s="37"/>
      <c r="S323" s="38"/>
      <c r="T323" s="38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34"/>
      <c r="P324" s="36"/>
      <c r="Q324" s="37"/>
      <c r="R324" s="37"/>
      <c r="S324" s="38"/>
      <c r="T324" s="38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34"/>
      <c r="P325" s="36"/>
      <c r="Q325" s="37"/>
      <c r="R325" s="37"/>
      <c r="S325" s="38"/>
      <c r="T325" s="38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34"/>
      <c r="P326" s="36"/>
      <c r="Q326" s="37"/>
      <c r="R326" s="37"/>
      <c r="S326" s="38"/>
      <c r="T326" s="38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34"/>
      <c r="P327" s="36"/>
      <c r="Q327" s="37"/>
      <c r="R327" s="37"/>
      <c r="S327" s="38"/>
      <c r="T327" s="38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34"/>
      <c r="P328" s="36"/>
      <c r="Q328" s="37"/>
      <c r="R328" s="37"/>
      <c r="S328" s="38"/>
      <c r="T328" s="38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34"/>
      <c r="P329" s="36"/>
      <c r="Q329" s="37"/>
      <c r="R329" s="37"/>
      <c r="S329" s="38"/>
      <c r="T329" s="38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34"/>
      <c r="P330" s="36"/>
      <c r="Q330" s="37"/>
      <c r="R330" s="37"/>
      <c r="S330" s="38"/>
      <c r="T330" s="38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34"/>
      <c r="P331" s="36"/>
      <c r="Q331" s="37"/>
      <c r="R331" s="37"/>
      <c r="S331" s="38"/>
      <c r="T331" s="38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34"/>
      <c r="P332" s="36"/>
      <c r="Q332" s="37"/>
      <c r="R332" s="37"/>
      <c r="S332" s="38"/>
      <c r="T332" s="38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34"/>
      <c r="P333" s="36"/>
      <c r="Q333" s="37"/>
      <c r="R333" s="37"/>
      <c r="S333" s="38"/>
      <c r="T333" s="38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34"/>
      <c r="P334" s="36"/>
      <c r="Q334" s="37"/>
      <c r="R334" s="37"/>
      <c r="S334" s="38"/>
      <c r="T334" s="38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34"/>
      <c r="P335" s="36"/>
      <c r="Q335" s="37"/>
      <c r="R335" s="37"/>
      <c r="S335" s="38"/>
      <c r="T335" s="38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34"/>
      <c r="P336" s="36"/>
      <c r="Q336" s="37"/>
      <c r="R336" s="37"/>
      <c r="S336" s="38"/>
      <c r="T336" s="38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34"/>
      <c r="P337" s="36"/>
      <c r="Q337" s="37"/>
      <c r="R337" s="37"/>
      <c r="S337" s="38"/>
      <c r="T337" s="38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34"/>
      <c r="P338" s="36"/>
      <c r="Q338" s="37"/>
      <c r="R338" s="37"/>
      <c r="S338" s="38"/>
      <c r="T338" s="38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34"/>
      <c r="P339" s="36"/>
      <c r="Q339" s="37"/>
      <c r="R339" s="37"/>
      <c r="S339" s="38"/>
      <c r="T339" s="38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34"/>
      <c r="P340" s="36"/>
      <c r="Q340" s="37"/>
      <c r="R340" s="37"/>
      <c r="S340" s="38"/>
      <c r="T340" s="38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34"/>
      <c r="P341" s="36"/>
      <c r="Q341" s="37"/>
      <c r="R341" s="37"/>
      <c r="S341" s="38"/>
      <c r="T341" s="38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34"/>
      <c r="P342" s="36"/>
      <c r="Q342" s="37"/>
      <c r="R342" s="37"/>
      <c r="S342" s="38"/>
      <c r="T342" s="38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34"/>
      <c r="P343" s="36"/>
      <c r="Q343" s="37"/>
      <c r="R343" s="37"/>
      <c r="S343" s="38"/>
      <c r="T343" s="38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34"/>
      <c r="P344" s="36"/>
      <c r="Q344" s="37"/>
      <c r="R344" s="37"/>
      <c r="S344" s="38"/>
      <c r="T344" s="38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34"/>
      <c r="P345" s="36"/>
      <c r="Q345" s="37"/>
      <c r="R345" s="37"/>
      <c r="S345" s="38"/>
      <c r="T345" s="38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34"/>
      <c r="P346" s="36"/>
      <c r="Q346" s="37"/>
      <c r="R346" s="37"/>
      <c r="S346" s="38"/>
      <c r="T346" s="38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34"/>
      <c r="P347" s="36"/>
      <c r="Q347" s="37"/>
      <c r="R347" s="37"/>
      <c r="S347" s="38"/>
      <c r="T347" s="38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34"/>
      <c r="P348" s="36"/>
      <c r="Q348" s="37"/>
      <c r="R348" s="37"/>
      <c r="S348" s="38"/>
      <c r="T348" s="38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34"/>
      <c r="P349" s="36"/>
      <c r="Q349" s="37"/>
      <c r="R349" s="37"/>
      <c r="S349" s="38"/>
      <c r="T349" s="38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34"/>
      <c r="P350" s="36"/>
      <c r="Q350" s="37"/>
      <c r="R350" s="37"/>
      <c r="S350" s="38"/>
      <c r="T350" s="38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34"/>
      <c r="P351" s="36"/>
      <c r="Q351" s="37"/>
      <c r="R351" s="37"/>
      <c r="S351" s="38"/>
      <c r="T351" s="38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34"/>
      <c r="P352" s="36"/>
      <c r="Q352" s="37"/>
      <c r="R352" s="37"/>
      <c r="S352" s="38"/>
      <c r="T352" s="38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34"/>
      <c r="P353" s="36"/>
      <c r="Q353" s="37"/>
      <c r="R353" s="37"/>
      <c r="S353" s="38"/>
      <c r="T353" s="38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34"/>
      <c r="P354" s="36"/>
      <c r="Q354" s="37"/>
      <c r="R354" s="37"/>
      <c r="S354" s="38"/>
      <c r="T354" s="38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34"/>
      <c r="P355" s="36"/>
      <c r="Q355" s="37"/>
      <c r="R355" s="37"/>
      <c r="S355" s="38"/>
      <c r="T355" s="38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34"/>
      <c r="P356" s="36"/>
      <c r="Q356" s="37"/>
      <c r="R356" s="37"/>
      <c r="S356" s="38"/>
      <c r="T356" s="38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34"/>
      <c r="P357" s="36"/>
      <c r="Q357" s="37"/>
      <c r="R357" s="37"/>
      <c r="S357" s="38"/>
      <c r="T357" s="38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34"/>
      <c r="P358" s="36"/>
      <c r="Q358" s="37"/>
      <c r="R358" s="37"/>
      <c r="S358" s="38"/>
      <c r="T358" s="38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34"/>
      <c r="P359" s="36"/>
      <c r="Q359" s="37"/>
      <c r="R359" s="37"/>
      <c r="S359" s="38"/>
      <c r="T359" s="38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34"/>
      <c r="P360" s="36"/>
      <c r="Q360" s="37"/>
      <c r="R360" s="37"/>
      <c r="S360" s="38"/>
      <c r="T360" s="38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34"/>
      <c r="P361" s="36"/>
      <c r="Q361" s="37"/>
      <c r="R361" s="37"/>
      <c r="S361" s="38"/>
      <c r="T361" s="38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34"/>
      <c r="P362" s="36"/>
      <c r="Q362" s="37"/>
      <c r="R362" s="37"/>
      <c r="S362" s="38"/>
      <c r="T362" s="38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34"/>
      <c r="P363" s="36"/>
      <c r="Q363" s="37"/>
      <c r="R363" s="37"/>
      <c r="S363" s="38"/>
      <c r="T363" s="38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34"/>
      <c r="P364" s="36"/>
      <c r="Q364" s="37"/>
      <c r="R364" s="37"/>
      <c r="S364" s="38"/>
      <c r="T364" s="38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34"/>
      <c r="P365" s="36"/>
      <c r="Q365" s="37"/>
      <c r="R365" s="37"/>
      <c r="S365" s="38"/>
      <c r="T365" s="38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34"/>
      <c r="P366" s="36"/>
      <c r="Q366" s="37"/>
      <c r="R366" s="37"/>
      <c r="S366" s="38"/>
      <c r="T366" s="38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34"/>
      <c r="P367" s="36"/>
      <c r="Q367" s="37"/>
      <c r="R367" s="37"/>
      <c r="S367" s="38"/>
      <c r="T367" s="38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34"/>
      <c r="P368" s="36"/>
      <c r="Q368" s="37"/>
      <c r="R368" s="37"/>
      <c r="S368" s="38"/>
      <c r="T368" s="38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34"/>
      <c r="P369" s="36"/>
      <c r="Q369" s="37"/>
      <c r="R369" s="37"/>
      <c r="S369" s="38"/>
      <c r="T369" s="38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34"/>
      <c r="P370" s="36"/>
      <c r="Q370" s="37"/>
      <c r="R370" s="37"/>
      <c r="S370" s="38"/>
      <c r="T370" s="38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34"/>
      <c r="P371" s="36"/>
      <c r="Q371" s="37"/>
      <c r="R371" s="37"/>
      <c r="S371" s="38"/>
      <c r="T371" s="38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34"/>
      <c r="P372" s="36"/>
      <c r="Q372" s="37"/>
      <c r="R372" s="37"/>
      <c r="S372" s="38"/>
      <c r="T372" s="38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34"/>
      <c r="P373" s="36"/>
      <c r="Q373" s="37"/>
      <c r="R373" s="37"/>
      <c r="S373" s="38"/>
      <c r="T373" s="38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34"/>
      <c r="P374" s="36"/>
      <c r="Q374" s="37"/>
      <c r="R374" s="37"/>
      <c r="S374" s="38"/>
      <c r="T374" s="38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34"/>
      <c r="P375" s="36"/>
      <c r="Q375" s="37"/>
      <c r="R375" s="37"/>
      <c r="S375" s="38"/>
      <c r="T375" s="38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34"/>
      <c r="P376" s="36"/>
      <c r="Q376" s="37"/>
      <c r="R376" s="37"/>
      <c r="S376" s="38"/>
      <c r="T376" s="38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34"/>
      <c r="P377" s="36"/>
      <c r="Q377" s="37"/>
      <c r="R377" s="37"/>
      <c r="S377" s="38"/>
      <c r="T377" s="38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34"/>
      <c r="P378" s="36"/>
      <c r="Q378" s="37"/>
      <c r="R378" s="37"/>
      <c r="S378" s="38"/>
      <c r="T378" s="38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34"/>
      <c r="P379" s="36"/>
      <c r="Q379" s="37"/>
      <c r="R379" s="37"/>
      <c r="S379" s="38"/>
      <c r="T379" s="38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34"/>
      <c r="P380" s="36"/>
      <c r="Q380" s="37"/>
      <c r="R380" s="37"/>
      <c r="S380" s="38"/>
      <c r="T380" s="38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34"/>
      <c r="P381" s="36"/>
      <c r="Q381" s="37"/>
      <c r="R381" s="37"/>
      <c r="S381" s="38"/>
      <c r="T381" s="38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34"/>
      <c r="P382" s="36"/>
      <c r="Q382" s="37"/>
      <c r="R382" s="37"/>
      <c r="S382" s="38"/>
      <c r="T382" s="38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34"/>
      <c r="P383" s="36"/>
      <c r="Q383" s="37"/>
      <c r="R383" s="37"/>
      <c r="S383" s="38"/>
      <c r="T383" s="38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34"/>
      <c r="P384" s="36"/>
      <c r="Q384" s="37"/>
      <c r="R384" s="37"/>
      <c r="S384" s="38"/>
      <c r="T384" s="38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34"/>
      <c r="P385" s="36"/>
      <c r="Q385" s="37"/>
      <c r="R385" s="37"/>
      <c r="S385" s="38"/>
      <c r="T385" s="38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34"/>
      <c r="P386" s="36"/>
      <c r="Q386" s="37"/>
      <c r="R386" s="37"/>
      <c r="S386" s="38"/>
      <c r="T386" s="38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34"/>
      <c r="P387" s="36"/>
      <c r="Q387" s="37"/>
      <c r="R387" s="37"/>
      <c r="S387" s="38"/>
      <c r="T387" s="38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34"/>
      <c r="P388" s="36"/>
      <c r="Q388" s="37"/>
      <c r="R388" s="37"/>
      <c r="S388" s="38"/>
      <c r="T388" s="38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34"/>
      <c r="P389" s="36"/>
      <c r="Q389" s="37"/>
      <c r="R389" s="37"/>
      <c r="S389" s="38"/>
      <c r="T389" s="38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34"/>
      <c r="P390" s="36"/>
      <c r="Q390" s="37"/>
      <c r="R390" s="37"/>
      <c r="S390" s="38"/>
      <c r="T390" s="38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34"/>
      <c r="P391" s="36"/>
      <c r="Q391" s="37"/>
      <c r="R391" s="37"/>
      <c r="S391" s="38"/>
      <c r="T391" s="38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34"/>
      <c r="P392" s="36"/>
      <c r="Q392" s="37"/>
      <c r="R392" s="37"/>
      <c r="S392" s="38"/>
      <c r="T392" s="38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34"/>
      <c r="P393" s="36"/>
      <c r="Q393" s="37"/>
      <c r="R393" s="37"/>
      <c r="S393" s="38"/>
      <c r="T393" s="38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34"/>
      <c r="P394" s="36"/>
      <c r="Q394" s="37"/>
      <c r="R394" s="37"/>
      <c r="S394" s="38"/>
      <c r="T394" s="38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34"/>
      <c r="P395" s="36"/>
      <c r="Q395" s="37"/>
      <c r="R395" s="37"/>
      <c r="S395" s="38"/>
      <c r="T395" s="38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34"/>
      <c r="P396" s="36"/>
      <c r="Q396" s="37"/>
      <c r="R396" s="37"/>
      <c r="S396" s="38"/>
      <c r="T396" s="38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34"/>
      <c r="P397" s="36"/>
      <c r="Q397" s="37"/>
      <c r="R397" s="37"/>
      <c r="S397" s="38"/>
      <c r="T397" s="38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34"/>
      <c r="P398" s="36"/>
      <c r="Q398" s="37"/>
      <c r="R398" s="37"/>
      <c r="S398" s="38"/>
      <c r="T398" s="38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34"/>
      <c r="P399" s="36"/>
      <c r="Q399" s="37"/>
      <c r="R399" s="37"/>
      <c r="S399" s="38"/>
      <c r="T399" s="38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34"/>
      <c r="P400" s="36"/>
      <c r="Q400" s="37"/>
      <c r="R400" s="37"/>
      <c r="S400" s="38"/>
      <c r="T400" s="38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34"/>
      <c r="P401" s="36"/>
      <c r="Q401" s="37"/>
      <c r="R401" s="37"/>
      <c r="S401" s="38"/>
      <c r="T401" s="38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34"/>
      <c r="P402" s="36"/>
      <c r="Q402" s="37"/>
      <c r="R402" s="37"/>
      <c r="S402" s="38"/>
      <c r="T402" s="38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34"/>
      <c r="P403" s="36"/>
      <c r="Q403" s="37"/>
      <c r="R403" s="37"/>
      <c r="S403" s="38"/>
      <c r="T403" s="38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34"/>
      <c r="P404" s="36"/>
      <c r="Q404" s="37"/>
      <c r="R404" s="37"/>
      <c r="S404" s="38"/>
      <c r="T404" s="38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34"/>
      <c r="P405" s="36"/>
      <c r="Q405" s="37"/>
      <c r="R405" s="37"/>
      <c r="S405" s="38"/>
      <c r="T405" s="38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34"/>
      <c r="P406" s="36"/>
      <c r="Q406" s="37"/>
      <c r="R406" s="37"/>
      <c r="S406" s="38"/>
      <c r="T406" s="38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34"/>
      <c r="P407" s="36"/>
      <c r="Q407" s="37"/>
      <c r="R407" s="37"/>
      <c r="S407" s="38"/>
      <c r="T407" s="38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34"/>
      <c r="P408" s="36"/>
      <c r="Q408" s="37"/>
      <c r="R408" s="37"/>
      <c r="S408" s="38"/>
      <c r="T408" s="38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34"/>
      <c r="P409" s="36"/>
      <c r="Q409" s="37"/>
      <c r="R409" s="37"/>
      <c r="S409" s="38"/>
      <c r="T409" s="38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34"/>
      <c r="P410" s="36"/>
      <c r="Q410" s="37"/>
      <c r="R410" s="37"/>
      <c r="S410" s="38"/>
      <c r="T410" s="38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34"/>
      <c r="P411" s="36"/>
      <c r="Q411" s="37"/>
      <c r="R411" s="37"/>
      <c r="S411" s="38"/>
      <c r="T411" s="38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34"/>
      <c r="P412" s="36"/>
      <c r="Q412" s="37"/>
      <c r="R412" s="37"/>
      <c r="S412" s="38"/>
      <c r="T412" s="38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34"/>
      <c r="P413" s="36"/>
      <c r="Q413" s="37"/>
      <c r="R413" s="37"/>
      <c r="S413" s="38"/>
      <c r="T413" s="38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34"/>
      <c r="P414" s="36"/>
      <c r="Q414" s="37"/>
      <c r="R414" s="37"/>
      <c r="S414" s="38"/>
      <c r="T414" s="38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34"/>
      <c r="P415" s="36"/>
      <c r="Q415" s="37"/>
      <c r="R415" s="37"/>
      <c r="S415" s="38"/>
      <c r="T415" s="38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34"/>
      <c r="P416" s="36"/>
      <c r="Q416" s="37"/>
      <c r="R416" s="37"/>
      <c r="S416" s="38"/>
      <c r="T416" s="38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34"/>
      <c r="P417" s="36"/>
      <c r="Q417" s="37"/>
      <c r="R417" s="37"/>
      <c r="S417" s="38"/>
      <c r="T417" s="38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34"/>
      <c r="P418" s="36"/>
      <c r="Q418" s="37"/>
      <c r="R418" s="37"/>
      <c r="S418" s="38"/>
      <c r="T418" s="38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34"/>
      <c r="P419" s="36"/>
      <c r="Q419" s="37"/>
      <c r="R419" s="37"/>
      <c r="S419" s="38"/>
      <c r="T419" s="38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34"/>
      <c r="P420" s="36"/>
      <c r="Q420" s="37"/>
      <c r="R420" s="37"/>
      <c r="S420" s="38"/>
      <c r="T420" s="38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34"/>
      <c r="P421" s="36"/>
      <c r="Q421" s="37"/>
      <c r="R421" s="37"/>
      <c r="S421" s="38"/>
      <c r="T421" s="38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34"/>
      <c r="P422" s="36"/>
      <c r="Q422" s="37"/>
      <c r="R422" s="37"/>
      <c r="S422" s="38"/>
      <c r="T422" s="38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34"/>
      <c r="P423" s="36"/>
      <c r="Q423" s="37"/>
      <c r="R423" s="37"/>
      <c r="S423" s="38"/>
      <c r="T423" s="38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34"/>
      <c r="P424" s="36"/>
      <c r="Q424" s="37"/>
      <c r="R424" s="37"/>
      <c r="S424" s="38"/>
      <c r="T424" s="38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34"/>
      <c r="P425" s="36"/>
      <c r="Q425" s="37"/>
      <c r="R425" s="37"/>
      <c r="S425" s="38"/>
      <c r="T425" s="38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34"/>
      <c r="P426" s="36"/>
      <c r="Q426" s="37"/>
      <c r="R426" s="37"/>
      <c r="S426" s="38"/>
      <c r="T426" s="38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34"/>
      <c r="P427" s="36"/>
      <c r="Q427" s="37"/>
      <c r="R427" s="37"/>
      <c r="S427" s="38"/>
      <c r="T427" s="38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34"/>
      <c r="P428" s="36"/>
      <c r="Q428" s="37"/>
      <c r="R428" s="37"/>
      <c r="S428" s="38"/>
      <c r="T428" s="38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34"/>
      <c r="P429" s="36"/>
      <c r="Q429" s="37"/>
      <c r="R429" s="37"/>
      <c r="S429" s="38"/>
      <c r="T429" s="38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34"/>
      <c r="P430" s="36"/>
      <c r="Q430" s="37"/>
      <c r="R430" s="37"/>
      <c r="S430" s="38"/>
      <c r="T430" s="38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34"/>
      <c r="P431" s="36"/>
      <c r="Q431" s="37"/>
      <c r="R431" s="37"/>
      <c r="S431" s="38"/>
      <c r="T431" s="38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34"/>
      <c r="P432" s="36"/>
      <c r="Q432" s="37"/>
      <c r="R432" s="37"/>
      <c r="S432" s="38"/>
      <c r="T432" s="38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34"/>
      <c r="P433" s="36"/>
      <c r="Q433" s="37"/>
      <c r="R433" s="37"/>
      <c r="S433" s="38"/>
      <c r="T433" s="38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34"/>
      <c r="P434" s="36"/>
      <c r="Q434" s="37"/>
      <c r="R434" s="37"/>
      <c r="S434" s="38"/>
      <c r="T434" s="38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34"/>
      <c r="P435" s="36"/>
      <c r="Q435" s="37"/>
      <c r="R435" s="37"/>
      <c r="S435" s="38"/>
      <c r="T435" s="38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34"/>
      <c r="P436" s="36"/>
      <c r="Q436" s="37"/>
      <c r="R436" s="37"/>
      <c r="S436" s="38"/>
      <c r="T436" s="38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34"/>
      <c r="P437" s="36"/>
      <c r="Q437" s="37"/>
      <c r="R437" s="37"/>
      <c r="S437" s="38"/>
      <c r="T437" s="38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34"/>
      <c r="P438" s="36"/>
      <c r="Q438" s="37"/>
      <c r="R438" s="37"/>
      <c r="S438" s="38"/>
      <c r="T438" s="38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34"/>
      <c r="P439" s="36"/>
      <c r="Q439" s="37"/>
      <c r="R439" s="37"/>
      <c r="S439" s="38"/>
      <c r="T439" s="38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34"/>
      <c r="P440" s="36"/>
      <c r="Q440" s="37"/>
      <c r="R440" s="37"/>
      <c r="S440" s="38"/>
      <c r="T440" s="38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34"/>
      <c r="P441" s="36"/>
      <c r="Q441" s="37"/>
      <c r="R441" s="37"/>
      <c r="S441" s="38"/>
      <c r="T441" s="38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34"/>
      <c r="P442" s="36"/>
      <c r="Q442" s="37"/>
      <c r="R442" s="37"/>
      <c r="S442" s="38"/>
      <c r="T442" s="38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34"/>
      <c r="P443" s="36"/>
      <c r="Q443" s="37"/>
      <c r="R443" s="37"/>
      <c r="S443" s="38"/>
      <c r="T443" s="38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34"/>
      <c r="P444" s="36"/>
      <c r="Q444" s="37"/>
      <c r="R444" s="37"/>
      <c r="S444" s="38"/>
      <c r="T444" s="38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34"/>
      <c r="P445" s="36"/>
      <c r="Q445" s="37"/>
      <c r="R445" s="37"/>
      <c r="S445" s="38"/>
      <c r="T445" s="38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34"/>
      <c r="P446" s="36"/>
      <c r="Q446" s="37"/>
      <c r="R446" s="37"/>
      <c r="S446" s="38"/>
      <c r="T446" s="38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34"/>
      <c r="P447" s="36"/>
      <c r="Q447" s="37"/>
      <c r="R447" s="37"/>
      <c r="S447" s="38"/>
      <c r="T447" s="38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34"/>
      <c r="P448" s="36"/>
      <c r="Q448" s="37"/>
      <c r="R448" s="37"/>
      <c r="S448" s="38"/>
      <c r="T448" s="38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34"/>
      <c r="P449" s="36"/>
      <c r="Q449" s="37"/>
      <c r="R449" s="37"/>
      <c r="S449" s="38"/>
      <c r="T449" s="38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34"/>
      <c r="P450" s="36"/>
      <c r="Q450" s="37"/>
      <c r="R450" s="37"/>
      <c r="S450" s="38"/>
      <c r="T450" s="38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34"/>
      <c r="P451" s="36"/>
      <c r="Q451" s="37"/>
      <c r="R451" s="37"/>
      <c r="S451" s="38"/>
      <c r="T451" s="38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34"/>
      <c r="P452" s="36"/>
      <c r="Q452" s="37"/>
      <c r="R452" s="37"/>
      <c r="S452" s="38"/>
      <c r="T452" s="38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34"/>
      <c r="P453" s="36"/>
      <c r="Q453" s="37"/>
      <c r="R453" s="37"/>
      <c r="S453" s="38"/>
      <c r="T453" s="38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34"/>
      <c r="P454" s="36"/>
      <c r="Q454" s="37"/>
      <c r="R454" s="37"/>
      <c r="S454" s="38"/>
      <c r="T454" s="38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34"/>
      <c r="P455" s="36"/>
      <c r="Q455" s="37"/>
      <c r="R455" s="37"/>
      <c r="S455" s="38"/>
      <c r="T455" s="38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34"/>
      <c r="P456" s="36"/>
      <c r="Q456" s="37"/>
      <c r="R456" s="37"/>
      <c r="S456" s="38"/>
      <c r="T456" s="38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34"/>
      <c r="P457" s="36"/>
      <c r="Q457" s="37"/>
      <c r="R457" s="37"/>
      <c r="S457" s="38"/>
      <c r="T457" s="38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34"/>
      <c r="P458" s="36"/>
      <c r="Q458" s="37"/>
      <c r="R458" s="37"/>
      <c r="S458" s="38"/>
      <c r="T458" s="38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34"/>
      <c r="P459" s="36"/>
      <c r="Q459" s="37"/>
      <c r="R459" s="37"/>
      <c r="S459" s="38"/>
      <c r="T459" s="38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34"/>
      <c r="P460" s="36"/>
      <c r="Q460" s="37"/>
      <c r="R460" s="37"/>
      <c r="S460" s="38"/>
      <c r="T460" s="38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34"/>
      <c r="P461" s="36"/>
      <c r="Q461" s="37"/>
      <c r="R461" s="37"/>
      <c r="S461" s="38"/>
      <c r="T461" s="38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34"/>
      <c r="P462" s="36"/>
      <c r="Q462" s="37"/>
      <c r="R462" s="37"/>
      <c r="S462" s="38"/>
      <c r="T462" s="38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34"/>
      <c r="P463" s="36"/>
      <c r="Q463" s="37"/>
      <c r="R463" s="37"/>
      <c r="S463" s="38"/>
      <c r="T463" s="38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34"/>
      <c r="P464" s="36"/>
      <c r="Q464" s="37"/>
      <c r="R464" s="37"/>
      <c r="S464" s="38"/>
      <c r="T464" s="38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34"/>
      <c r="P465" s="36"/>
      <c r="Q465" s="37"/>
      <c r="R465" s="37"/>
      <c r="S465" s="38"/>
      <c r="T465" s="38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34"/>
      <c r="P466" s="36"/>
      <c r="Q466" s="37"/>
      <c r="R466" s="37"/>
      <c r="S466" s="38"/>
      <c r="T466" s="38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34"/>
      <c r="P467" s="36"/>
      <c r="Q467" s="37"/>
      <c r="R467" s="37"/>
      <c r="S467" s="38"/>
      <c r="T467" s="38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34"/>
      <c r="P468" s="36"/>
      <c r="Q468" s="37"/>
      <c r="R468" s="37"/>
      <c r="S468" s="38"/>
      <c r="T468" s="38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34"/>
      <c r="P469" s="36"/>
      <c r="Q469" s="37"/>
      <c r="R469" s="37"/>
      <c r="S469" s="38"/>
      <c r="T469" s="38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34"/>
      <c r="P470" s="36"/>
      <c r="Q470" s="37"/>
      <c r="R470" s="37"/>
      <c r="S470" s="38"/>
      <c r="T470" s="38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34"/>
      <c r="P471" s="36"/>
      <c r="Q471" s="37"/>
      <c r="R471" s="37"/>
      <c r="S471" s="38"/>
      <c r="T471" s="38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34"/>
      <c r="P472" s="36"/>
      <c r="Q472" s="37"/>
      <c r="R472" s="37"/>
      <c r="S472" s="38"/>
      <c r="T472" s="38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34"/>
      <c r="P473" s="36"/>
      <c r="Q473" s="37"/>
      <c r="R473" s="37"/>
      <c r="S473" s="38"/>
      <c r="T473" s="38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34"/>
      <c r="P474" s="36"/>
      <c r="Q474" s="37"/>
      <c r="R474" s="37"/>
      <c r="S474" s="38"/>
      <c r="T474" s="38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34"/>
      <c r="P475" s="36"/>
      <c r="Q475" s="37"/>
      <c r="R475" s="37"/>
      <c r="S475" s="38"/>
      <c r="T475" s="38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34"/>
      <c r="P476" s="36"/>
      <c r="Q476" s="37"/>
      <c r="R476" s="37"/>
      <c r="S476" s="38"/>
      <c r="T476" s="38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34"/>
      <c r="P477" s="36"/>
      <c r="Q477" s="37"/>
      <c r="R477" s="37"/>
      <c r="S477" s="38"/>
      <c r="T477" s="38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34"/>
      <c r="P478" s="36"/>
      <c r="Q478" s="37"/>
      <c r="R478" s="37"/>
      <c r="S478" s="38"/>
      <c r="T478" s="38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34"/>
      <c r="P479" s="36"/>
      <c r="Q479" s="37"/>
      <c r="R479" s="37"/>
      <c r="S479" s="38"/>
      <c r="T479" s="38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34"/>
      <c r="P480" s="36"/>
      <c r="Q480" s="37"/>
      <c r="R480" s="37"/>
      <c r="S480" s="38"/>
      <c r="T480" s="38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34"/>
      <c r="P481" s="36"/>
      <c r="Q481" s="37"/>
      <c r="R481" s="37"/>
      <c r="S481" s="38"/>
      <c r="T481" s="38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34"/>
      <c r="P482" s="36"/>
      <c r="Q482" s="37"/>
      <c r="R482" s="37"/>
      <c r="S482" s="38"/>
      <c r="T482" s="38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34"/>
      <c r="P483" s="36"/>
      <c r="Q483" s="37"/>
      <c r="R483" s="37"/>
      <c r="S483" s="38"/>
      <c r="T483" s="38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34"/>
      <c r="P484" s="36"/>
      <c r="Q484" s="37"/>
      <c r="R484" s="37"/>
      <c r="S484" s="38"/>
      <c r="T484" s="38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34"/>
      <c r="P485" s="36"/>
      <c r="Q485" s="37"/>
      <c r="R485" s="37"/>
      <c r="S485" s="38"/>
      <c r="T485" s="38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34"/>
      <c r="P486" s="36"/>
      <c r="Q486" s="37"/>
      <c r="R486" s="37"/>
      <c r="S486" s="38"/>
      <c r="T486" s="38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34"/>
      <c r="P487" s="36"/>
      <c r="Q487" s="37"/>
      <c r="R487" s="37"/>
      <c r="S487" s="38"/>
      <c r="T487" s="38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34"/>
      <c r="P488" s="36"/>
      <c r="Q488" s="37"/>
      <c r="R488" s="37"/>
      <c r="S488" s="38"/>
      <c r="T488" s="38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34"/>
      <c r="P489" s="36"/>
      <c r="Q489" s="37"/>
      <c r="R489" s="37"/>
      <c r="S489" s="38"/>
      <c r="T489" s="38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34"/>
      <c r="P490" s="36"/>
      <c r="Q490" s="37"/>
      <c r="R490" s="37"/>
      <c r="S490" s="38"/>
      <c r="T490" s="38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34"/>
      <c r="P491" s="36"/>
      <c r="Q491" s="37"/>
      <c r="R491" s="37"/>
      <c r="S491" s="38"/>
      <c r="T491" s="38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34"/>
      <c r="P492" s="36"/>
      <c r="Q492" s="37"/>
      <c r="R492" s="37"/>
      <c r="S492" s="38"/>
      <c r="T492" s="38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34"/>
      <c r="P493" s="36"/>
      <c r="Q493" s="37"/>
      <c r="R493" s="37"/>
      <c r="S493" s="38"/>
      <c r="T493" s="38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34"/>
      <c r="P494" s="36"/>
      <c r="Q494" s="37"/>
      <c r="R494" s="37"/>
      <c r="S494" s="38"/>
      <c r="T494" s="38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34"/>
      <c r="P495" s="36"/>
      <c r="Q495" s="37"/>
      <c r="R495" s="37"/>
      <c r="S495" s="38"/>
      <c r="T495" s="38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34"/>
      <c r="P496" s="36"/>
      <c r="Q496" s="37"/>
      <c r="R496" s="37"/>
      <c r="S496" s="38"/>
      <c r="T496" s="38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34"/>
      <c r="P497" s="36"/>
      <c r="Q497" s="37"/>
      <c r="R497" s="37"/>
      <c r="S497" s="38"/>
      <c r="T497" s="38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34"/>
      <c r="P498" s="36"/>
      <c r="Q498" s="37"/>
      <c r="R498" s="37"/>
      <c r="S498" s="38"/>
      <c r="T498" s="38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34"/>
      <c r="P499" s="36"/>
      <c r="Q499" s="37"/>
      <c r="R499" s="37"/>
      <c r="S499" s="38"/>
      <c r="T499" s="38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34"/>
      <c r="P500" s="36"/>
      <c r="Q500" s="37"/>
      <c r="R500" s="37"/>
      <c r="S500" s="38"/>
      <c r="T500" s="38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34"/>
      <c r="P501" s="36"/>
      <c r="Q501" s="37"/>
      <c r="R501" s="37"/>
      <c r="S501" s="38"/>
      <c r="T501" s="38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34"/>
      <c r="P502" s="36"/>
      <c r="Q502" s="37"/>
      <c r="R502" s="37"/>
      <c r="S502" s="38"/>
      <c r="T502" s="38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34"/>
      <c r="P503" s="36"/>
      <c r="Q503" s="37"/>
      <c r="R503" s="37"/>
      <c r="S503" s="38"/>
      <c r="T503" s="38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34"/>
      <c r="P504" s="36"/>
      <c r="Q504" s="37"/>
      <c r="R504" s="37"/>
      <c r="S504" s="38"/>
      <c r="T504" s="38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34"/>
      <c r="P505" s="36"/>
      <c r="Q505" s="37"/>
      <c r="R505" s="37"/>
      <c r="S505" s="38"/>
      <c r="T505" s="38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34"/>
      <c r="P506" s="36"/>
      <c r="Q506" s="37"/>
      <c r="R506" s="37"/>
      <c r="S506" s="38"/>
      <c r="T506" s="38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34"/>
      <c r="P507" s="36"/>
      <c r="Q507" s="37"/>
      <c r="R507" s="37"/>
      <c r="S507" s="38"/>
      <c r="T507" s="38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34"/>
      <c r="P508" s="36"/>
      <c r="Q508" s="37"/>
      <c r="R508" s="37"/>
      <c r="S508" s="38"/>
      <c r="T508" s="38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34"/>
      <c r="P509" s="36"/>
      <c r="Q509" s="37"/>
      <c r="R509" s="37"/>
      <c r="S509" s="38"/>
      <c r="T509" s="38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34"/>
      <c r="P510" s="36"/>
      <c r="Q510" s="37"/>
      <c r="R510" s="37"/>
      <c r="S510" s="38"/>
      <c r="T510" s="38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34"/>
      <c r="P511" s="36"/>
      <c r="Q511" s="37"/>
      <c r="R511" s="37"/>
      <c r="S511" s="38"/>
      <c r="T511" s="38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34"/>
      <c r="P512" s="36"/>
      <c r="Q512" s="37"/>
      <c r="R512" s="37"/>
      <c r="S512" s="38"/>
      <c r="T512" s="38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34"/>
      <c r="P513" s="36"/>
      <c r="Q513" s="37"/>
      <c r="R513" s="37"/>
      <c r="S513" s="38"/>
      <c r="T513" s="38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34"/>
      <c r="P514" s="36"/>
      <c r="Q514" s="37"/>
      <c r="R514" s="37"/>
      <c r="S514" s="38"/>
      <c r="T514" s="38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34"/>
      <c r="P515" s="36"/>
      <c r="Q515" s="37"/>
      <c r="R515" s="37"/>
      <c r="S515" s="38"/>
      <c r="T515" s="38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34"/>
      <c r="P516" s="36"/>
      <c r="Q516" s="37"/>
      <c r="R516" s="37"/>
      <c r="S516" s="38"/>
      <c r="T516" s="38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34"/>
      <c r="P517" s="36"/>
      <c r="Q517" s="37"/>
      <c r="R517" s="37"/>
      <c r="S517" s="38"/>
      <c r="T517" s="38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34"/>
      <c r="P518" s="36"/>
      <c r="Q518" s="37"/>
      <c r="R518" s="37"/>
      <c r="S518" s="38"/>
      <c r="T518" s="38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34"/>
      <c r="P519" s="36"/>
      <c r="Q519" s="37"/>
      <c r="R519" s="37"/>
      <c r="S519" s="38"/>
      <c r="T519" s="38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34"/>
      <c r="P520" s="36"/>
      <c r="Q520" s="37"/>
      <c r="R520" s="37"/>
      <c r="S520" s="38"/>
      <c r="T520" s="38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34"/>
      <c r="P521" s="36"/>
      <c r="Q521" s="37"/>
      <c r="R521" s="37"/>
      <c r="S521" s="38"/>
      <c r="T521" s="38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34"/>
      <c r="P522" s="36"/>
      <c r="Q522" s="37"/>
      <c r="R522" s="37"/>
      <c r="S522" s="38"/>
      <c r="T522" s="38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34"/>
      <c r="P523" s="36"/>
      <c r="Q523" s="37"/>
      <c r="R523" s="37"/>
      <c r="S523" s="38"/>
      <c r="T523" s="38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34"/>
      <c r="P524" s="36"/>
      <c r="Q524" s="37"/>
      <c r="R524" s="37"/>
      <c r="S524" s="38"/>
      <c r="T524" s="38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34"/>
      <c r="P525" s="36"/>
      <c r="Q525" s="37"/>
      <c r="R525" s="37"/>
      <c r="S525" s="38"/>
      <c r="T525" s="38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34"/>
      <c r="P526" s="36"/>
      <c r="Q526" s="37"/>
      <c r="R526" s="37"/>
      <c r="S526" s="38"/>
      <c r="T526" s="38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34"/>
      <c r="P527" s="36"/>
      <c r="Q527" s="37"/>
      <c r="R527" s="37"/>
      <c r="S527" s="38"/>
      <c r="T527" s="38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34"/>
      <c r="P528" s="36"/>
      <c r="Q528" s="37"/>
      <c r="R528" s="37"/>
      <c r="S528" s="38"/>
      <c r="T528" s="38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34"/>
      <c r="P529" s="36"/>
      <c r="Q529" s="37"/>
      <c r="R529" s="37"/>
      <c r="S529" s="38"/>
      <c r="T529" s="38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34"/>
      <c r="P530" s="36"/>
      <c r="Q530" s="37"/>
      <c r="R530" s="37"/>
      <c r="S530" s="38"/>
      <c r="T530" s="38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34"/>
      <c r="P531" s="36"/>
      <c r="Q531" s="37"/>
      <c r="R531" s="37"/>
      <c r="S531" s="38"/>
      <c r="T531" s="38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34"/>
      <c r="P532" s="36"/>
      <c r="Q532" s="37"/>
      <c r="R532" s="37"/>
      <c r="S532" s="38"/>
      <c r="T532" s="38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34"/>
      <c r="P533" s="36"/>
      <c r="Q533" s="37"/>
      <c r="R533" s="37"/>
      <c r="S533" s="38"/>
      <c r="T533" s="38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34"/>
      <c r="P534" s="36"/>
      <c r="Q534" s="37"/>
      <c r="R534" s="37"/>
      <c r="S534" s="38"/>
      <c r="T534" s="38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34"/>
      <c r="P535" s="36"/>
      <c r="Q535" s="37"/>
      <c r="R535" s="37"/>
      <c r="S535" s="38"/>
      <c r="T535" s="38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34"/>
      <c r="P536" s="36"/>
      <c r="Q536" s="37"/>
      <c r="R536" s="37"/>
      <c r="S536" s="38"/>
      <c r="T536" s="38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34"/>
      <c r="P537" s="36"/>
      <c r="Q537" s="37"/>
      <c r="R537" s="37"/>
      <c r="S537" s="38"/>
      <c r="T537" s="38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34"/>
      <c r="P538" s="36"/>
      <c r="Q538" s="37"/>
      <c r="R538" s="37"/>
      <c r="S538" s="38"/>
      <c r="T538" s="38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34"/>
      <c r="P539" s="36"/>
      <c r="Q539" s="37"/>
      <c r="R539" s="37"/>
      <c r="S539" s="38"/>
      <c r="T539" s="38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34"/>
      <c r="P540" s="36"/>
      <c r="Q540" s="37"/>
      <c r="R540" s="37"/>
      <c r="S540" s="38"/>
      <c r="T540" s="38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34"/>
      <c r="P541" s="36"/>
      <c r="Q541" s="37"/>
      <c r="R541" s="37"/>
      <c r="S541" s="38"/>
      <c r="T541" s="38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34"/>
      <c r="P542" s="36"/>
      <c r="Q542" s="37"/>
      <c r="R542" s="37"/>
      <c r="S542" s="38"/>
      <c r="T542" s="38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34"/>
      <c r="P543" s="36"/>
      <c r="Q543" s="37"/>
      <c r="R543" s="37"/>
      <c r="S543" s="38"/>
      <c r="T543" s="38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34"/>
      <c r="P544" s="36"/>
      <c r="Q544" s="37"/>
      <c r="R544" s="37"/>
      <c r="S544" s="38"/>
      <c r="T544" s="38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34"/>
      <c r="P545" s="36"/>
      <c r="Q545" s="37"/>
      <c r="R545" s="37"/>
      <c r="S545" s="38"/>
      <c r="T545" s="38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34"/>
      <c r="P546" s="36"/>
      <c r="Q546" s="37"/>
      <c r="R546" s="37"/>
      <c r="S546" s="38"/>
      <c r="T546" s="38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34"/>
      <c r="P547" s="36"/>
      <c r="Q547" s="37"/>
      <c r="R547" s="37"/>
      <c r="S547" s="38"/>
      <c r="T547" s="38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34"/>
      <c r="P548" s="36"/>
      <c r="Q548" s="37"/>
      <c r="R548" s="37"/>
      <c r="S548" s="38"/>
      <c r="T548" s="38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34"/>
      <c r="P549" s="36"/>
      <c r="Q549" s="37"/>
      <c r="R549" s="37"/>
      <c r="S549" s="38"/>
      <c r="T549" s="38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34"/>
      <c r="P550" s="36"/>
      <c r="Q550" s="37"/>
      <c r="R550" s="37"/>
      <c r="S550" s="38"/>
      <c r="T550" s="38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34"/>
      <c r="P551" s="36"/>
      <c r="Q551" s="37"/>
      <c r="R551" s="37"/>
      <c r="S551" s="38"/>
      <c r="T551" s="38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34"/>
      <c r="P552" s="36"/>
      <c r="Q552" s="37"/>
      <c r="R552" s="37"/>
      <c r="S552" s="38"/>
      <c r="T552" s="38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34"/>
      <c r="P553" s="36"/>
      <c r="Q553" s="37"/>
      <c r="R553" s="37"/>
      <c r="S553" s="38"/>
      <c r="T553" s="38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34"/>
      <c r="P554" s="36"/>
      <c r="Q554" s="37"/>
      <c r="R554" s="37"/>
      <c r="S554" s="38"/>
      <c r="T554" s="38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34"/>
      <c r="P555" s="36"/>
      <c r="Q555" s="37"/>
      <c r="R555" s="37"/>
      <c r="S555" s="38"/>
      <c r="T555" s="38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34"/>
      <c r="P556" s="36"/>
      <c r="Q556" s="37"/>
      <c r="R556" s="37"/>
      <c r="S556" s="38"/>
      <c r="T556" s="38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34"/>
      <c r="P557" s="36"/>
      <c r="Q557" s="37"/>
      <c r="R557" s="37"/>
      <c r="S557" s="38"/>
      <c r="T557" s="38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34"/>
      <c r="P558" s="36"/>
      <c r="Q558" s="37"/>
      <c r="R558" s="37"/>
      <c r="S558" s="38"/>
      <c r="T558" s="38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34"/>
      <c r="P559" s="36"/>
      <c r="Q559" s="37"/>
      <c r="R559" s="37"/>
      <c r="S559" s="38"/>
      <c r="T559" s="38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34"/>
      <c r="P560" s="36"/>
      <c r="Q560" s="37"/>
      <c r="R560" s="37"/>
      <c r="S560" s="38"/>
      <c r="T560" s="38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34"/>
      <c r="P561" s="36"/>
      <c r="Q561" s="37"/>
      <c r="R561" s="37"/>
      <c r="S561" s="38"/>
      <c r="T561" s="38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34"/>
      <c r="P562" s="36"/>
      <c r="Q562" s="37"/>
      <c r="R562" s="37"/>
      <c r="S562" s="38"/>
      <c r="T562" s="38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34"/>
      <c r="P563" s="36"/>
      <c r="Q563" s="37"/>
      <c r="R563" s="37"/>
      <c r="S563" s="38"/>
      <c r="T563" s="38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34"/>
      <c r="P564" s="36"/>
      <c r="Q564" s="37"/>
      <c r="R564" s="37"/>
      <c r="S564" s="38"/>
      <c r="T564" s="38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34"/>
      <c r="P565" s="36"/>
      <c r="Q565" s="37"/>
      <c r="R565" s="37"/>
      <c r="S565" s="38"/>
      <c r="T565" s="38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34"/>
      <c r="P566" s="36"/>
      <c r="Q566" s="37"/>
      <c r="R566" s="37"/>
      <c r="S566" s="38"/>
      <c r="T566" s="38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34"/>
      <c r="P567" s="36"/>
      <c r="Q567" s="37"/>
      <c r="R567" s="37"/>
      <c r="S567" s="38"/>
      <c r="T567" s="38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34"/>
      <c r="P568" s="36"/>
      <c r="Q568" s="37"/>
      <c r="R568" s="37"/>
      <c r="S568" s="38"/>
      <c r="T568" s="38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34"/>
      <c r="P569" s="36"/>
      <c r="Q569" s="37"/>
      <c r="R569" s="37"/>
      <c r="S569" s="38"/>
      <c r="T569" s="38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34"/>
      <c r="P570" s="36"/>
      <c r="Q570" s="37"/>
      <c r="R570" s="37"/>
      <c r="S570" s="38"/>
      <c r="T570" s="38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34"/>
      <c r="P571" s="36"/>
      <c r="Q571" s="37"/>
      <c r="R571" s="37"/>
      <c r="S571" s="38"/>
      <c r="T571" s="38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34"/>
      <c r="P572" s="36"/>
      <c r="Q572" s="37"/>
      <c r="R572" s="37"/>
      <c r="S572" s="38"/>
      <c r="T572" s="38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34"/>
      <c r="P573" s="36"/>
      <c r="Q573" s="37"/>
      <c r="R573" s="37"/>
      <c r="S573" s="38"/>
      <c r="T573" s="38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34"/>
      <c r="P574" s="36"/>
      <c r="Q574" s="37"/>
      <c r="R574" s="37"/>
      <c r="S574" s="38"/>
      <c r="T574" s="38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34"/>
      <c r="P575" s="36"/>
      <c r="Q575" s="37"/>
      <c r="R575" s="37"/>
      <c r="S575" s="38"/>
      <c r="T575" s="38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34"/>
      <c r="P576" s="36"/>
      <c r="Q576" s="37"/>
      <c r="R576" s="37"/>
      <c r="S576" s="38"/>
      <c r="T576" s="38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34"/>
      <c r="P577" s="36"/>
      <c r="Q577" s="37"/>
      <c r="R577" s="37"/>
      <c r="S577" s="38"/>
      <c r="T577" s="38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34"/>
      <c r="P578" s="36"/>
      <c r="Q578" s="37"/>
      <c r="R578" s="37"/>
      <c r="S578" s="38"/>
      <c r="T578" s="38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34"/>
      <c r="P579" s="36"/>
      <c r="Q579" s="37"/>
      <c r="R579" s="37"/>
      <c r="S579" s="38"/>
      <c r="T579" s="38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34"/>
      <c r="P580" s="36"/>
      <c r="Q580" s="37"/>
      <c r="R580" s="37"/>
      <c r="S580" s="38"/>
      <c r="T580" s="38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34"/>
      <c r="P581" s="36"/>
      <c r="Q581" s="37"/>
      <c r="R581" s="37"/>
      <c r="S581" s="38"/>
      <c r="T581" s="38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34"/>
      <c r="P582" s="36"/>
      <c r="Q582" s="37"/>
      <c r="R582" s="37"/>
      <c r="S582" s="38"/>
      <c r="T582" s="38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34"/>
      <c r="P583" s="36"/>
      <c r="Q583" s="37"/>
      <c r="R583" s="37"/>
      <c r="S583" s="38"/>
      <c r="T583" s="38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34"/>
      <c r="P584" s="36"/>
      <c r="Q584" s="37"/>
      <c r="R584" s="37"/>
      <c r="S584" s="38"/>
      <c r="T584" s="38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34"/>
      <c r="P585" s="36"/>
      <c r="Q585" s="37"/>
      <c r="R585" s="37"/>
      <c r="S585" s="38"/>
      <c r="T585" s="38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34"/>
      <c r="P586" s="36"/>
      <c r="Q586" s="37"/>
      <c r="R586" s="37"/>
      <c r="S586" s="38"/>
      <c r="T586" s="38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34"/>
      <c r="P587" s="36"/>
      <c r="Q587" s="37"/>
      <c r="R587" s="37"/>
      <c r="S587" s="38"/>
      <c r="T587" s="38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34"/>
      <c r="P588" s="36"/>
      <c r="Q588" s="37"/>
      <c r="R588" s="37"/>
      <c r="S588" s="38"/>
      <c r="T588" s="38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34"/>
      <c r="P589" s="36"/>
      <c r="Q589" s="37"/>
      <c r="R589" s="37"/>
      <c r="S589" s="38"/>
      <c r="T589" s="38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34"/>
      <c r="P590" s="36"/>
      <c r="Q590" s="37"/>
      <c r="R590" s="37"/>
      <c r="S590" s="38"/>
      <c r="T590" s="38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34"/>
      <c r="P591" s="36"/>
      <c r="Q591" s="37"/>
      <c r="R591" s="37"/>
      <c r="S591" s="38"/>
      <c r="T591" s="38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34"/>
      <c r="P592" s="36"/>
      <c r="Q592" s="37"/>
      <c r="R592" s="37"/>
      <c r="S592" s="38"/>
      <c r="T592" s="38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34"/>
      <c r="P593" s="36"/>
      <c r="Q593" s="37"/>
      <c r="R593" s="37"/>
      <c r="S593" s="38"/>
      <c r="T593" s="38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34"/>
      <c r="P594" s="36"/>
      <c r="Q594" s="37"/>
      <c r="R594" s="37"/>
      <c r="S594" s="38"/>
      <c r="T594" s="38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34"/>
      <c r="P595" s="36"/>
      <c r="Q595" s="37"/>
      <c r="R595" s="37"/>
      <c r="S595" s="38"/>
      <c r="T595" s="38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34"/>
      <c r="P596" s="36"/>
      <c r="Q596" s="37"/>
      <c r="R596" s="37"/>
      <c r="S596" s="38"/>
      <c r="T596" s="38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34"/>
      <c r="P597" s="36"/>
      <c r="Q597" s="37"/>
      <c r="R597" s="37"/>
      <c r="S597" s="38"/>
      <c r="T597" s="38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34"/>
      <c r="P598" s="36"/>
      <c r="Q598" s="37"/>
      <c r="R598" s="37"/>
      <c r="S598" s="38"/>
      <c r="T598" s="38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34"/>
      <c r="P599" s="36"/>
      <c r="Q599" s="37"/>
      <c r="R599" s="37"/>
      <c r="S599" s="38"/>
      <c r="T599" s="38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34"/>
      <c r="P600" s="36"/>
      <c r="Q600" s="37"/>
      <c r="R600" s="37"/>
      <c r="S600" s="38"/>
      <c r="T600" s="38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34"/>
      <c r="P601" s="36"/>
      <c r="Q601" s="37"/>
      <c r="R601" s="37"/>
      <c r="S601" s="38"/>
      <c r="T601" s="38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34"/>
      <c r="P602" s="36"/>
      <c r="Q602" s="37"/>
      <c r="R602" s="37"/>
      <c r="S602" s="38"/>
      <c r="T602" s="38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34"/>
      <c r="P603" s="36"/>
      <c r="Q603" s="37"/>
      <c r="R603" s="37"/>
      <c r="S603" s="38"/>
      <c r="T603" s="38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34"/>
      <c r="P604" s="36"/>
      <c r="Q604" s="37"/>
      <c r="R604" s="37"/>
      <c r="S604" s="38"/>
      <c r="T604" s="38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34"/>
      <c r="P605" s="36"/>
      <c r="Q605" s="37"/>
      <c r="R605" s="37"/>
      <c r="S605" s="38"/>
      <c r="T605" s="38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34"/>
      <c r="P606" s="36"/>
      <c r="Q606" s="37"/>
      <c r="R606" s="37"/>
      <c r="S606" s="38"/>
      <c r="T606" s="38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34"/>
      <c r="P607" s="36"/>
      <c r="Q607" s="37"/>
      <c r="R607" s="37"/>
      <c r="S607" s="38"/>
      <c r="T607" s="38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34"/>
      <c r="P608" s="36"/>
      <c r="Q608" s="37"/>
      <c r="R608" s="37"/>
      <c r="S608" s="38"/>
      <c r="T608" s="38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34"/>
      <c r="P609" s="36"/>
      <c r="Q609" s="37"/>
      <c r="R609" s="37"/>
      <c r="S609" s="38"/>
      <c r="T609" s="38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34"/>
      <c r="P610" s="36"/>
      <c r="Q610" s="37"/>
      <c r="R610" s="37"/>
      <c r="S610" s="38"/>
      <c r="T610" s="38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34"/>
      <c r="P611" s="36"/>
      <c r="Q611" s="37"/>
      <c r="R611" s="37"/>
      <c r="S611" s="38"/>
      <c r="T611" s="38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34"/>
      <c r="P612" s="36"/>
      <c r="Q612" s="37"/>
      <c r="R612" s="37"/>
      <c r="S612" s="38"/>
      <c r="T612" s="38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34"/>
      <c r="P613" s="36"/>
      <c r="Q613" s="37"/>
      <c r="R613" s="37"/>
      <c r="S613" s="38"/>
      <c r="T613" s="38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34"/>
      <c r="P614" s="36"/>
      <c r="Q614" s="37"/>
      <c r="R614" s="37"/>
      <c r="S614" s="38"/>
      <c r="T614" s="38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34"/>
      <c r="P615" s="36"/>
      <c r="Q615" s="37"/>
      <c r="R615" s="37"/>
      <c r="S615" s="38"/>
      <c r="T615" s="38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34"/>
      <c r="P616" s="36"/>
      <c r="Q616" s="37"/>
      <c r="R616" s="37"/>
      <c r="S616" s="38"/>
      <c r="T616" s="38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34"/>
      <c r="P617" s="36"/>
      <c r="Q617" s="37"/>
      <c r="R617" s="37"/>
      <c r="S617" s="38"/>
      <c r="T617" s="38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34"/>
      <c r="P618" s="36"/>
      <c r="Q618" s="37"/>
      <c r="R618" s="37"/>
      <c r="S618" s="38"/>
      <c r="T618" s="38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34"/>
      <c r="P619" s="36"/>
      <c r="Q619" s="37"/>
      <c r="R619" s="37"/>
      <c r="S619" s="38"/>
      <c r="T619" s="38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34"/>
      <c r="P620" s="36"/>
      <c r="Q620" s="37"/>
      <c r="R620" s="37"/>
      <c r="S620" s="38"/>
      <c r="T620" s="38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34"/>
      <c r="P621" s="36"/>
      <c r="Q621" s="37"/>
      <c r="R621" s="37"/>
      <c r="S621" s="38"/>
      <c r="T621" s="38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34"/>
      <c r="P622" s="36"/>
      <c r="Q622" s="37"/>
      <c r="R622" s="37"/>
      <c r="S622" s="38"/>
      <c r="T622" s="38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34"/>
      <c r="P623" s="36"/>
      <c r="Q623" s="37"/>
      <c r="R623" s="37"/>
      <c r="S623" s="38"/>
      <c r="T623" s="38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34"/>
      <c r="P624" s="36"/>
      <c r="Q624" s="37"/>
      <c r="R624" s="37"/>
      <c r="S624" s="38"/>
      <c r="T624" s="38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34"/>
      <c r="P625" s="36"/>
      <c r="Q625" s="37"/>
      <c r="R625" s="37"/>
      <c r="S625" s="38"/>
      <c r="T625" s="38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34"/>
      <c r="P626" s="36"/>
      <c r="Q626" s="37"/>
      <c r="R626" s="37"/>
      <c r="S626" s="38"/>
      <c r="T626" s="38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34"/>
      <c r="P627" s="36"/>
      <c r="Q627" s="37"/>
      <c r="R627" s="37"/>
      <c r="S627" s="38"/>
      <c r="T627" s="38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34"/>
      <c r="P628" s="36"/>
      <c r="Q628" s="37"/>
      <c r="R628" s="37"/>
      <c r="S628" s="38"/>
      <c r="T628" s="38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34"/>
      <c r="P629" s="36"/>
      <c r="Q629" s="37"/>
      <c r="R629" s="37"/>
      <c r="S629" s="38"/>
      <c r="T629" s="38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34"/>
      <c r="P630" s="36"/>
      <c r="Q630" s="37"/>
      <c r="R630" s="37"/>
      <c r="S630" s="38"/>
      <c r="T630" s="38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34"/>
      <c r="P631" s="36"/>
      <c r="Q631" s="37"/>
      <c r="R631" s="37"/>
      <c r="S631" s="38"/>
      <c r="T631" s="38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34"/>
      <c r="P632" s="36"/>
      <c r="Q632" s="37"/>
      <c r="R632" s="37"/>
      <c r="S632" s="38"/>
      <c r="T632" s="38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34"/>
      <c r="P633" s="36"/>
      <c r="Q633" s="37"/>
      <c r="R633" s="37"/>
      <c r="S633" s="38"/>
      <c r="T633" s="38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34"/>
      <c r="P634" s="36"/>
      <c r="Q634" s="37"/>
      <c r="R634" s="37"/>
      <c r="S634" s="38"/>
      <c r="T634" s="38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34"/>
      <c r="P635" s="36"/>
      <c r="Q635" s="37"/>
      <c r="R635" s="37"/>
      <c r="S635" s="38"/>
      <c r="T635" s="38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34"/>
      <c r="P636" s="36"/>
      <c r="Q636" s="37"/>
      <c r="R636" s="37"/>
      <c r="S636" s="38"/>
      <c r="T636" s="38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34"/>
      <c r="P637" s="36"/>
      <c r="Q637" s="37"/>
      <c r="R637" s="37"/>
      <c r="S637" s="38"/>
      <c r="T637" s="38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34"/>
      <c r="P638" s="36"/>
      <c r="Q638" s="37"/>
      <c r="R638" s="37"/>
      <c r="S638" s="38"/>
      <c r="T638" s="38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34"/>
      <c r="P639" s="36"/>
      <c r="Q639" s="37"/>
      <c r="R639" s="37"/>
      <c r="S639" s="38"/>
      <c r="T639" s="38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34"/>
      <c r="P640" s="36"/>
      <c r="Q640" s="37"/>
      <c r="R640" s="37"/>
      <c r="S640" s="38"/>
      <c r="T640" s="38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34"/>
      <c r="P641" s="36"/>
      <c r="Q641" s="37"/>
      <c r="R641" s="37"/>
      <c r="S641" s="38"/>
      <c r="T641" s="38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34"/>
      <c r="P642" s="36"/>
      <c r="Q642" s="37"/>
      <c r="R642" s="37"/>
      <c r="S642" s="38"/>
      <c r="T642" s="38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34"/>
      <c r="P643" s="36"/>
      <c r="Q643" s="37"/>
      <c r="R643" s="37"/>
      <c r="S643" s="38"/>
      <c r="T643" s="38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34"/>
      <c r="P644" s="36"/>
      <c r="Q644" s="37"/>
      <c r="R644" s="37"/>
      <c r="S644" s="38"/>
      <c r="T644" s="38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34"/>
      <c r="P645" s="36"/>
      <c r="Q645" s="37"/>
      <c r="R645" s="37"/>
      <c r="S645" s="38"/>
      <c r="T645" s="38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34"/>
      <c r="P646" s="36"/>
      <c r="Q646" s="37"/>
      <c r="R646" s="37"/>
      <c r="S646" s="38"/>
      <c r="T646" s="38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34"/>
      <c r="P647" s="36"/>
      <c r="Q647" s="37"/>
      <c r="R647" s="37"/>
      <c r="S647" s="38"/>
      <c r="T647" s="38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34"/>
      <c r="P648" s="36"/>
      <c r="Q648" s="37"/>
      <c r="R648" s="37"/>
      <c r="S648" s="38"/>
      <c r="T648" s="38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34"/>
      <c r="P649" s="36"/>
      <c r="Q649" s="37"/>
      <c r="R649" s="37"/>
      <c r="S649" s="38"/>
      <c r="T649" s="38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34"/>
      <c r="P650" s="36"/>
      <c r="Q650" s="37"/>
      <c r="R650" s="37"/>
      <c r="S650" s="38"/>
      <c r="T650" s="38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34"/>
      <c r="P651" s="36"/>
      <c r="Q651" s="37"/>
      <c r="R651" s="37"/>
      <c r="S651" s="38"/>
      <c r="T651" s="38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34"/>
      <c r="P652" s="36"/>
      <c r="Q652" s="37"/>
      <c r="R652" s="37"/>
      <c r="S652" s="38"/>
      <c r="T652" s="38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34"/>
      <c r="P653" s="36"/>
      <c r="Q653" s="37"/>
      <c r="R653" s="37"/>
      <c r="S653" s="38"/>
      <c r="T653" s="38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34"/>
      <c r="P654" s="36"/>
      <c r="Q654" s="37"/>
      <c r="R654" s="37"/>
      <c r="S654" s="38"/>
      <c r="T654" s="38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34"/>
      <c r="P655" s="36"/>
      <c r="Q655" s="37"/>
      <c r="R655" s="37"/>
      <c r="S655" s="38"/>
      <c r="T655" s="38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34"/>
      <c r="P656" s="36"/>
      <c r="Q656" s="37"/>
      <c r="R656" s="37"/>
      <c r="S656" s="38"/>
      <c r="T656" s="38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34"/>
      <c r="P657" s="36"/>
      <c r="Q657" s="37"/>
      <c r="R657" s="37"/>
      <c r="S657" s="38"/>
      <c r="T657" s="38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34"/>
      <c r="P658" s="36"/>
      <c r="Q658" s="37"/>
      <c r="R658" s="37"/>
      <c r="S658" s="38"/>
      <c r="T658" s="38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34"/>
      <c r="P659" s="36"/>
      <c r="Q659" s="37"/>
      <c r="R659" s="37"/>
      <c r="S659" s="38"/>
      <c r="T659" s="38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34"/>
      <c r="P660" s="36"/>
      <c r="Q660" s="37"/>
      <c r="R660" s="37"/>
      <c r="S660" s="38"/>
      <c r="T660" s="38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34"/>
      <c r="P661" s="36"/>
      <c r="Q661" s="37"/>
      <c r="R661" s="37"/>
      <c r="S661" s="38"/>
      <c r="T661" s="38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34"/>
      <c r="P662" s="36"/>
      <c r="Q662" s="37"/>
      <c r="R662" s="37"/>
      <c r="S662" s="38"/>
      <c r="T662" s="38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34"/>
      <c r="P663" s="36"/>
      <c r="Q663" s="37"/>
      <c r="R663" s="37"/>
      <c r="S663" s="38"/>
      <c r="T663" s="38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34"/>
      <c r="P664" s="36"/>
      <c r="Q664" s="37"/>
      <c r="R664" s="37"/>
      <c r="S664" s="38"/>
      <c r="T664" s="38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34"/>
      <c r="P665" s="36"/>
      <c r="Q665" s="37"/>
      <c r="R665" s="37"/>
      <c r="S665" s="38"/>
      <c r="T665" s="38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34"/>
      <c r="P666" s="36"/>
      <c r="Q666" s="37"/>
      <c r="R666" s="37"/>
      <c r="S666" s="38"/>
      <c r="T666" s="38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34"/>
      <c r="P667" s="36"/>
      <c r="Q667" s="37"/>
      <c r="R667" s="37"/>
      <c r="S667" s="38"/>
      <c r="T667" s="38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34"/>
      <c r="P668" s="36"/>
      <c r="Q668" s="37"/>
      <c r="R668" s="37"/>
      <c r="S668" s="38"/>
      <c r="T668" s="38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34"/>
      <c r="P669" s="36"/>
      <c r="Q669" s="37"/>
      <c r="R669" s="37"/>
      <c r="S669" s="38"/>
      <c r="T669" s="38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34"/>
      <c r="P670" s="36"/>
      <c r="Q670" s="37"/>
      <c r="R670" s="37"/>
      <c r="S670" s="38"/>
      <c r="T670" s="38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34"/>
      <c r="P671" s="36"/>
      <c r="Q671" s="37"/>
      <c r="R671" s="37"/>
      <c r="S671" s="38"/>
      <c r="T671" s="38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34"/>
      <c r="P672" s="36"/>
      <c r="Q672" s="37"/>
      <c r="R672" s="37"/>
      <c r="S672" s="38"/>
      <c r="T672" s="38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34"/>
      <c r="P673" s="36"/>
      <c r="Q673" s="37"/>
      <c r="R673" s="37"/>
      <c r="S673" s="38"/>
      <c r="T673" s="38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34"/>
      <c r="P674" s="36"/>
      <c r="Q674" s="37"/>
      <c r="R674" s="37"/>
      <c r="S674" s="38"/>
      <c r="T674" s="38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34"/>
      <c r="P675" s="36"/>
      <c r="Q675" s="37"/>
      <c r="R675" s="37"/>
      <c r="S675" s="38"/>
      <c r="T675" s="38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34"/>
      <c r="P676" s="36"/>
      <c r="Q676" s="37"/>
      <c r="R676" s="37"/>
      <c r="S676" s="38"/>
      <c r="T676" s="38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34"/>
      <c r="P677" s="36"/>
      <c r="Q677" s="37"/>
      <c r="R677" s="37"/>
      <c r="S677" s="38"/>
      <c r="T677" s="38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34"/>
      <c r="P678" s="36"/>
      <c r="Q678" s="37"/>
      <c r="R678" s="37"/>
      <c r="S678" s="38"/>
      <c r="T678" s="38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34"/>
      <c r="P679" s="36"/>
      <c r="Q679" s="37"/>
      <c r="R679" s="37"/>
      <c r="S679" s="38"/>
      <c r="T679" s="38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34"/>
      <c r="P680" s="36"/>
      <c r="Q680" s="37"/>
      <c r="R680" s="37"/>
      <c r="S680" s="38"/>
      <c r="T680" s="38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34"/>
      <c r="P681" s="36"/>
      <c r="Q681" s="37"/>
      <c r="R681" s="37"/>
      <c r="S681" s="38"/>
      <c r="T681" s="38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34"/>
      <c r="P682" s="36"/>
      <c r="Q682" s="37"/>
      <c r="R682" s="37"/>
      <c r="S682" s="38"/>
      <c r="T682" s="38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34"/>
      <c r="P683" s="36"/>
      <c r="Q683" s="37"/>
      <c r="R683" s="37"/>
      <c r="S683" s="38"/>
      <c r="T683" s="38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34"/>
      <c r="P684" s="36"/>
      <c r="Q684" s="37"/>
      <c r="R684" s="37"/>
      <c r="S684" s="38"/>
      <c r="T684" s="38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34"/>
      <c r="P685" s="36"/>
      <c r="Q685" s="37"/>
      <c r="R685" s="37"/>
      <c r="S685" s="38"/>
      <c r="T685" s="38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34"/>
      <c r="P686" s="36"/>
      <c r="Q686" s="37"/>
      <c r="R686" s="37"/>
      <c r="S686" s="38"/>
      <c r="T686" s="38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34"/>
      <c r="P687" s="36"/>
      <c r="Q687" s="37"/>
      <c r="R687" s="37"/>
      <c r="S687" s="38"/>
      <c r="T687" s="38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34"/>
      <c r="P688" s="36"/>
      <c r="Q688" s="37"/>
      <c r="R688" s="37"/>
      <c r="S688" s="38"/>
      <c r="T688" s="38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34"/>
      <c r="P689" s="36"/>
      <c r="Q689" s="37"/>
      <c r="R689" s="37"/>
      <c r="S689" s="38"/>
      <c r="T689" s="38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34"/>
      <c r="P690" s="36"/>
      <c r="Q690" s="37"/>
      <c r="R690" s="37"/>
      <c r="S690" s="38"/>
      <c r="T690" s="38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34"/>
      <c r="P691" s="36"/>
      <c r="Q691" s="37"/>
      <c r="R691" s="37"/>
      <c r="S691" s="38"/>
      <c r="T691" s="38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34"/>
      <c r="P692" s="36"/>
      <c r="Q692" s="37"/>
      <c r="R692" s="37"/>
      <c r="S692" s="38"/>
      <c r="T692" s="38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34"/>
      <c r="P693" s="36"/>
      <c r="Q693" s="37"/>
      <c r="R693" s="37"/>
      <c r="S693" s="38"/>
      <c r="T693" s="38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34"/>
      <c r="P694" s="36"/>
      <c r="Q694" s="37"/>
      <c r="R694" s="37"/>
      <c r="S694" s="38"/>
      <c r="T694" s="38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34"/>
      <c r="P695" s="36"/>
      <c r="Q695" s="37"/>
      <c r="R695" s="37"/>
      <c r="S695" s="38"/>
      <c r="T695" s="38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34"/>
      <c r="P696" s="36"/>
      <c r="Q696" s="37"/>
      <c r="R696" s="37"/>
      <c r="S696" s="38"/>
      <c r="T696" s="38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34"/>
      <c r="P697" s="36"/>
      <c r="Q697" s="37"/>
      <c r="R697" s="37"/>
      <c r="S697" s="38"/>
      <c r="T697" s="38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34"/>
      <c r="P698" s="36"/>
      <c r="Q698" s="37"/>
      <c r="R698" s="37"/>
      <c r="S698" s="38"/>
      <c r="T698" s="38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34"/>
      <c r="P699" s="36"/>
      <c r="Q699" s="37"/>
      <c r="R699" s="37"/>
      <c r="S699" s="38"/>
      <c r="T699" s="38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34"/>
      <c r="P700" s="36"/>
      <c r="Q700" s="37"/>
      <c r="R700" s="37"/>
      <c r="S700" s="38"/>
      <c r="T700" s="38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34"/>
      <c r="P701" s="36"/>
      <c r="Q701" s="37"/>
      <c r="R701" s="37"/>
      <c r="S701" s="38"/>
      <c r="T701" s="38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34"/>
      <c r="P702" s="36"/>
      <c r="Q702" s="37"/>
      <c r="R702" s="37"/>
      <c r="S702" s="38"/>
      <c r="T702" s="38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34"/>
      <c r="P703" s="36"/>
      <c r="Q703" s="37"/>
      <c r="R703" s="37"/>
      <c r="S703" s="38"/>
      <c r="T703" s="38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34"/>
      <c r="P704" s="36"/>
      <c r="Q704" s="37"/>
      <c r="R704" s="37"/>
      <c r="S704" s="38"/>
      <c r="T704" s="38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34"/>
      <c r="P705" s="36"/>
      <c r="Q705" s="37"/>
      <c r="R705" s="37"/>
      <c r="S705" s="38"/>
      <c r="T705" s="38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34"/>
      <c r="P706" s="36"/>
      <c r="Q706" s="37"/>
      <c r="R706" s="37"/>
      <c r="S706" s="38"/>
      <c r="T706" s="38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34"/>
      <c r="P707" s="36"/>
      <c r="Q707" s="37"/>
      <c r="R707" s="37"/>
      <c r="S707" s="38"/>
      <c r="T707" s="38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34"/>
      <c r="P708" s="36"/>
      <c r="Q708" s="37"/>
      <c r="R708" s="37"/>
      <c r="S708" s="38"/>
      <c r="T708" s="38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34"/>
      <c r="P709" s="36"/>
      <c r="Q709" s="37"/>
      <c r="R709" s="37"/>
      <c r="S709" s="38"/>
      <c r="T709" s="38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34"/>
      <c r="P710" s="36"/>
      <c r="Q710" s="37"/>
      <c r="R710" s="37"/>
      <c r="S710" s="38"/>
      <c r="T710" s="38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34"/>
      <c r="P711" s="36"/>
      <c r="Q711" s="37"/>
      <c r="R711" s="37"/>
      <c r="S711" s="38"/>
      <c r="T711" s="38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34"/>
      <c r="P712" s="36"/>
      <c r="Q712" s="37"/>
      <c r="R712" s="37"/>
      <c r="S712" s="38"/>
      <c r="T712" s="38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34"/>
      <c r="P713" s="36"/>
      <c r="Q713" s="37"/>
      <c r="R713" s="37"/>
      <c r="S713" s="38"/>
      <c r="T713" s="38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34"/>
      <c r="P714" s="36"/>
      <c r="Q714" s="37"/>
      <c r="R714" s="37"/>
      <c r="S714" s="38"/>
      <c r="T714" s="38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34"/>
      <c r="P715" s="36"/>
      <c r="Q715" s="37"/>
      <c r="R715" s="37"/>
      <c r="S715" s="38"/>
      <c r="T715" s="38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34"/>
      <c r="P716" s="36"/>
      <c r="Q716" s="37"/>
      <c r="R716" s="37"/>
      <c r="S716" s="38"/>
      <c r="T716" s="38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34"/>
      <c r="P717" s="36"/>
      <c r="Q717" s="37"/>
      <c r="R717" s="37"/>
      <c r="S717" s="38"/>
      <c r="T717" s="38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34"/>
      <c r="P718" s="36"/>
      <c r="Q718" s="37"/>
      <c r="R718" s="37"/>
      <c r="S718" s="38"/>
      <c r="T718" s="38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34"/>
      <c r="P719" s="36"/>
      <c r="Q719" s="37"/>
      <c r="R719" s="37"/>
      <c r="S719" s="38"/>
      <c r="T719" s="38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34"/>
      <c r="P720" s="36"/>
      <c r="Q720" s="37"/>
      <c r="R720" s="37"/>
      <c r="S720" s="38"/>
      <c r="T720" s="38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34"/>
      <c r="P721" s="36"/>
      <c r="Q721" s="37"/>
      <c r="R721" s="37"/>
      <c r="S721" s="38"/>
      <c r="T721" s="38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34"/>
      <c r="P722" s="36"/>
      <c r="Q722" s="37"/>
      <c r="R722" s="37"/>
      <c r="S722" s="38"/>
      <c r="T722" s="38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34"/>
      <c r="P723" s="36"/>
      <c r="Q723" s="37"/>
      <c r="R723" s="37"/>
      <c r="S723" s="38"/>
      <c r="T723" s="38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34"/>
      <c r="P724" s="36"/>
      <c r="Q724" s="37"/>
      <c r="R724" s="37"/>
      <c r="S724" s="38"/>
      <c r="T724" s="38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34"/>
      <c r="P725" s="36"/>
      <c r="Q725" s="37"/>
      <c r="R725" s="37"/>
      <c r="S725" s="38"/>
      <c r="T725" s="38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34"/>
      <c r="P726" s="36"/>
      <c r="Q726" s="37"/>
      <c r="R726" s="37"/>
      <c r="S726" s="38"/>
      <c r="T726" s="38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34"/>
      <c r="P727" s="36"/>
      <c r="Q727" s="37"/>
      <c r="R727" s="37"/>
      <c r="S727" s="38"/>
      <c r="T727" s="38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34"/>
      <c r="P728" s="36"/>
      <c r="Q728" s="37"/>
      <c r="R728" s="37"/>
      <c r="S728" s="38"/>
      <c r="T728" s="38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34"/>
      <c r="P729" s="36"/>
      <c r="Q729" s="37"/>
      <c r="R729" s="37"/>
      <c r="S729" s="38"/>
      <c r="T729" s="38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34"/>
      <c r="P730" s="36"/>
      <c r="Q730" s="37"/>
      <c r="R730" s="37"/>
      <c r="S730" s="38"/>
      <c r="T730" s="38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34"/>
      <c r="P731" s="36"/>
      <c r="Q731" s="37"/>
      <c r="R731" s="37"/>
      <c r="S731" s="38"/>
      <c r="T731" s="38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34"/>
      <c r="P732" s="36"/>
      <c r="Q732" s="37"/>
      <c r="R732" s="37"/>
      <c r="S732" s="38"/>
      <c r="T732" s="38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34"/>
      <c r="P733" s="36"/>
      <c r="Q733" s="37"/>
      <c r="R733" s="37"/>
      <c r="S733" s="38"/>
      <c r="T733" s="38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34"/>
      <c r="P734" s="36"/>
      <c r="Q734" s="37"/>
      <c r="R734" s="37"/>
      <c r="S734" s="38"/>
      <c r="T734" s="38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34"/>
      <c r="P735" s="36"/>
      <c r="Q735" s="37"/>
      <c r="R735" s="37"/>
      <c r="S735" s="38"/>
      <c r="T735" s="38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34"/>
      <c r="P736" s="36"/>
      <c r="Q736" s="37"/>
      <c r="R736" s="37"/>
      <c r="S736" s="38"/>
      <c r="T736" s="38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34"/>
      <c r="P737" s="36"/>
      <c r="Q737" s="37"/>
      <c r="R737" s="37"/>
      <c r="S737" s="38"/>
      <c r="T737" s="38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34"/>
      <c r="P738" s="36"/>
      <c r="Q738" s="37"/>
      <c r="R738" s="37"/>
      <c r="S738" s="38"/>
      <c r="T738" s="38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34"/>
      <c r="P739" s="36"/>
      <c r="Q739" s="37"/>
      <c r="R739" s="37"/>
      <c r="S739" s="38"/>
      <c r="T739" s="38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34"/>
      <c r="P740" s="36"/>
      <c r="Q740" s="37"/>
      <c r="R740" s="37"/>
      <c r="S740" s="38"/>
      <c r="T740" s="38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34"/>
      <c r="P741" s="36"/>
      <c r="Q741" s="37"/>
      <c r="R741" s="37"/>
      <c r="S741" s="38"/>
      <c r="T741" s="38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34"/>
      <c r="P742" s="36"/>
      <c r="Q742" s="37"/>
      <c r="R742" s="37"/>
      <c r="S742" s="38"/>
      <c r="T742" s="38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34"/>
      <c r="P743" s="36"/>
      <c r="Q743" s="37"/>
      <c r="R743" s="37"/>
      <c r="S743" s="38"/>
      <c r="T743" s="38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34"/>
      <c r="P744" s="36"/>
      <c r="Q744" s="37"/>
      <c r="R744" s="37"/>
      <c r="S744" s="38"/>
      <c r="T744" s="38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34"/>
      <c r="P745" s="36"/>
      <c r="Q745" s="37"/>
      <c r="R745" s="37"/>
      <c r="S745" s="38"/>
      <c r="T745" s="38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34"/>
      <c r="P746" s="36"/>
      <c r="Q746" s="37"/>
      <c r="R746" s="37"/>
      <c r="S746" s="38"/>
      <c r="T746" s="38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34"/>
      <c r="P747" s="36"/>
      <c r="Q747" s="37"/>
      <c r="R747" s="37"/>
      <c r="S747" s="38"/>
      <c r="T747" s="38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34"/>
      <c r="P748" s="36"/>
      <c r="Q748" s="37"/>
      <c r="R748" s="37"/>
      <c r="S748" s="38"/>
      <c r="T748" s="38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34"/>
      <c r="P749" s="36"/>
      <c r="Q749" s="37"/>
      <c r="R749" s="37"/>
      <c r="S749" s="38"/>
      <c r="T749" s="38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34"/>
      <c r="P750" s="36"/>
      <c r="Q750" s="37"/>
      <c r="R750" s="37"/>
      <c r="S750" s="38"/>
      <c r="T750" s="38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34"/>
      <c r="P751" s="36"/>
      <c r="Q751" s="37"/>
      <c r="R751" s="37"/>
      <c r="S751" s="38"/>
      <c r="T751" s="38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34"/>
      <c r="P752" s="36"/>
      <c r="Q752" s="37"/>
      <c r="R752" s="37"/>
      <c r="S752" s="38"/>
      <c r="T752" s="38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34"/>
      <c r="P753" s="36"/>
      <c r="Q753" s="37"/>
      <c r="R753" s="37"/>
      <c r="S753" s="38"/>
      <c r="T753" s="38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34"/>
      <c r="P754" s="36"/>
      <c r="Q754" s="37"/>
      <c r="R754" s="37"/>
      <c r="S754" s="38"/>
      <c r="T754" s="38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34"/>
      <c r="P755" s="36"/>
      <c r="Q755" s="37"/>
      <c r="R755" s="37"/>
      <c r="S755" s="38"/>
      <c r="T755" s="38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34"/>
      <c r="P756" s="36"/>
      <c r="Q756" s="37"/>
      <c r="R756" s="37"/>
      <c r="S756" s="38"/>
      <c r="T756" s="38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34"/>
      <c r="P757" s="36"/>
      <c r="Q757" s="37"/>
      <c r="R757" s="37"/>
      <c r="S757" s="38"/>
      <c r="T757" s="38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34"/>
      <c r="P758" s="36"/>
      <c r="Q758" s="37"/>
      <c r="R758" s="37"/>
      <c r="S758" s="38"/>
      <c r="T758" s="38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34"/>
      <c r="P759" s="36"/>
      <c r="Q759" s="37"/>
      <c r="R759" s="37"/>
      <c r="S759" s="38"/>
      <c r="T759" s="38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34"/>
      <c r="P760" s="36"/>
      <c r="Q760" s="37"/>
      <c r="R760" s="37"/>
      <c r="S760" s="38"/>
      <c r="T760" s="38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34"/>
      <c r="P761" s="36"/>
      <c r="Q761" s="37"/>
      <c r="R761" s="37"/>
      <c r="S761" s="38"/>
      <c r="T761" s="38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34"/>
      <c r="P762" s="36"/>
      <c r="Q762" s="37"/>
      <c r="R762" s="37"/>
      <c r="S762" s="38"/>
      <c r="T762" s="38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34"/>
      <c r="P763" s="36"/>
      <c r="Q763" s="37"/>
      <c r="R763" s="37"/>
      <c r="S763" s="38"/>
      <c r="T763" s="38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34"/>
      <c r="P764" s="36"/>
      <c r="Q764" s="37"/>
      <c r="R764" s="37"/>
      <c r="S764" s="38"/>
      <c r="T764" s="38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34"/>
      <c r="P765" s="36"/>
      <c r="Q765" s="37"/>
      <c r="R765" s="37"/>
      <c r="S765" s="38"/>
      <c r="T765" s="38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34"/>
      <c r="P766" s="36"/>
      <c r="Q766" s="37"/>
      <c r="R766" s="37"/>
      <c r="S766" s="38"/>
      <c r="T766" s="38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34"/>
      <c r="P767" s="36"/>
      <c r="Q767" s="37"/>
      <c r="R767" s="37"/>
      <c r="S767" s="38"/>
      <c r="T767" s="38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34"/>
      <c r="P768" s="36"/>
      <c r="Q768" s="37"/>
      <c r="R768" s="37"/>
      <c r="S768" s="38"/>
      <c r="T768" s="38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34"/>
      <c r="P769" s="36"/>
      <c r="Q769" s="37"/>
      <c r="R769" s="37"/>
      <c r="S769" s="38"/>
      <c r="T769" s="38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34"/>
      <c r="P770" s="36"/>
      <c r="Q770" s="37"/>
      <c r="R770" s="37"/>
      <c r="S770" s="38"/>
      <c r="T770" s="38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34"/>
      <c r="P771" s="36"/>
      <c r="Q771" s="37"/>
      <c r="R771" s="37"/>
      <c r="S771" s="38"/>
      <c r="T771" s="38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34"/>
      <c r="P772" s="36"/>
      <c r="Q772" s="37"/>
      <c r="R772" s="37"/>
      <c r="S772" s="38"/>
      <c r="T772" s="38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34"/>
      <c r="P773" s="36"/>
      <c r="Q773" s="37"/>
      <c r="R773" s="37"/>
      <c r="S773" s="38"/>
      <c r="T773" s="38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34"/>
      <c r="P774" s="36"/>
      <c r="Q774" s="37"/>
      <c r="R774" s="37"/>
      <c r="S774" s="38"/>
      <c r="T774" s="38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34"/>
      <c r="P775" s="36"/>
      <c r="Q775" s="37"/>
      <c r="R775" s="37"/>
      <c r="S775" s="38"/>
      <c r="T775" s="38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34"/>
      <c r="P776" s="36"/>
      <c r="Q776" s="37"/>
      <c r="R776" s="37"/>
      <c r="S776" s="38"/>
      <c r="T776" s="38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34"/>
      <c r="P777" s="36"/>
      <c r="Q777" s="37"/>
      <c r="R777" s="37"/>
      <c r="S777" s="38"/>
      <c r="T777" s="38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34"/>
      <c r="P778" s="36"/>
      <c r="Q778" s="37"/>
      <c r="R778" s="37"/>
      <c r="S778" s="38"/>
      <c r="T778" s="38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34"/>
      <c r="P779" s="36"/>
      <c r="Q779" s="37"/>
      <c r="R779" s="37"/>
      <c r="S779" s="38"/>
      <c r="T779" s="38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34"/>
      <c r="P780" s="36"/>
      <c r="Q780" s="37"/>
      <c r="R780" s="37"/>
      <c r="S780" s="38"/>
      <c r="T780" s="38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34"/>
      <c r="P781" s="36"/>
      <c r="Q781" s="37"/>
      <c r="R781" s="37"/>
      <c r="S781" s="38"/>
      <c r="T781" s="38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34"/>
      <c r="P782" s="36"/>
      <c r="Q782" s="37"/>
      <c r="R782" s="37"/>
      <c r="S782" s="38"/>
      <c r="T782" s="38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34"/>
      <c r="P783" s="36"/>
      <c r="Q783" s="37"/>
      <c r="R783" s="37"/>
      <c r="S783" s="38"/>
      <c r="T783" s="38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34"/>
      <c r="P784" s="36"/>
      <c r="Q784" s="37"/>
      <c r="R784" s="37"/>
      <c r="S784" s="38"/>
      <c r="T784" s="38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34"/>
      <c r="P785" s="36"/>
      <c r="Q785" s="37"/>
      <c r="R785" s="37"/>
      <c r="S785" s="38"/>
      <c r="T785" s="38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34"/>
      <c r="P786" s="36"/>
      <c r="Q786" s="37"/>
      <c r="R786" s="37"/>
      <c r="S786" s="38"/>
      <c r="T786" s="38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34"/>
      <c r="P787" s="36"/>
      <c r="Q787" s="37"/>
      <c r="R787" s="37"/>
      <c r="S787" s="38"/>
      <c r="T787" s="38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34"/>
      <c r="P788" s="36"/>
      <c r="Q788" s="37"/>
      <c r="R788" s="37"/>
      <c r="S788" s="38"/>
      <c r="T788" s="38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34"/>
      <c r="P789" s="36"/>
      <c r="Q789" s="37"/>
      <c r="R789" s="37"/>
      <c r="S789" s="38"/>
      <c r="T789" s="38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34"/>
      <c r="P790" s="36"/>
      <c r="Q790" s="37"/>
      <c r="R790" s="37"/>
      <c r="S790" s="38"/>
      <c r="T790" s="38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34"/>
      <c r="P791" s="36"/>
      <c r="Q791" s="37"/>
      <c r="R791" s="37"/>
      <c r="S791" s="38"/>
      <c r="T791" s="38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34"/>
      <c r="P792" s="36"/>
      <c r="Q792" s="37"/>
      <c r="R792" s="37"/>
      <c r="S792" s="38"/>
      <c r="T792" s="38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34"/>
      <c r="P793" s="36"/>
      <c r="Q793" s="37"/>
      <c r="R793" s="37"/>
      <c r="S793" s="38"/>
      <c r="T793" s="38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34"/>
      <c r="P794" s="36"/>
      <c r="Q794" s="37"/>
      <c r="R794" s="37"/>
      <c r="S794" s="38"/>
      <c r="T794" s="38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34"/>
      <c r="P795" s="36"/>
      <c r="Q795" s="37"/>
      <c r="R795" s="37"/>
      <c r="S795" s="38"/>
      <c r="T795" s="38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34"/>
      <c r="P796" s="36"/>
      <c r="Q796" s="37"/>
      <c r="R796" s="37"/>
      <c r="S796" s="38"/>
      <c r="T796" s="38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34"/>
      <c r="P797" s="36"/>
      <c r="Q797" s="37"/>
      <c r="R797" s="37"/>
      <c r="S797" s="38"/>
      <c r="T797" s="38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34"/>
      <c r="P798" s="36"/>
      <c r="Q798" s="37"/>
      <c r="R798" s="37"/>
      <c r="S798" s="38"/>
      <c r="T798" s="38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34"/>
      <c r="P799" s="36"/>
      <c r="Q799" s="37"/>
      <c r="R799" s="37"/>
      <c r="S799" s="38"/>
      <c r="T799" s="38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34"/>
      <c r="P800" s="36"/>
      <c r="Q800" s="37"/>
      <c r="R800" s="37"/>
      <c r="S800" s="38"/>
      <c r="T800" s="38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34"/>
      <c r="P801" s="36"/>
      <c r="Q801" s="37"/>
      <c r="R801" s="37"/>
      <c r="S801" s="38"/>
      <c r="T801" s="38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34"/>
      <c r="P802" s="36"/>
      <c r="Q802" s="37"/>
      <c r="R802" s="37"/>
      <c r="S802" s="38"/>
      <c r="T802" s="38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34"/>
      <c r="P803" s="36"/>
      <c r="Q803" s="37"/>
      <c r="R803" s="37"/>
      <c r="S803" s="38"/>
      <c r="T803" s="38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34"/>
      <c r="P804" s="36"/>
      <c r="Q804" s="37"/>
      <c r="R804" s="37"/>
      <c r="S804" s="38"/>
      <c r="T804" s="38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34"/>
      <c r="P805" s="36"/>
      <c r="Q805" s="37"/>
      <c r="R805" s="37"/>
      <c r="S805" s="38"/>
      <c r="T805" s="38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34"/>
      <c r="P806" s="36"/>
      <c r="Q806" s="37"/>
      <c r="R806" s="37"/>
      <c r="S806" s="38"/>
      <c r="T806" s="38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34"/>
      <c r="P807" s="36"/>
      <c r="Q807" s="37"/>
      <c r="R807" s="37"/>
      <c r="S807" s="38"/>
      <c r="T807" s="38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34"/>
      <c r="P808" s="36"/>
      <c r="Q808" s="37"/>
      <c r="R808" s="37"/>
      <c r="S808" s="38"/>
      <c r="T808" s="38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34"/>
      <c r="P809" s="36"/>
      <c r="Q809" s="37"/>
      <c r="R809" s="37"/>
      <c r="S809" s="38"/>
      <c r="T809" s="38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34"/>
      <c r="P810" s="36"/>
      <c r="Q810" s="37"/>
      <c r="R810" s="37"/>
      <c r="S810" s="38"/>
      <c r="T810" s="38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34"/>
      <c r="P811" s="36"/>
      <c r="Q811" s="37"/>
      <c r="R811" s="37"/>
      <c r="S811" s="38"/>
      <c r="T811" s="38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34"/>
      <c r="P812" s="36"/>
      <c r="Q812" s="37"/>
      <c r="R812" s="37"/>
      <c r="S812" s="38"/>
      <c r="T812" s="38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34"/>
      <c r="P813" s="36"/>
      <c r="Q813" s="37"/>
      <c r="R813" s="37"/>
      <c r="S813" s="38"/>
      <c r="T813" s="38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34"/>
      <c r="P814" s="36"/>
      <c r="Q814" s="37"/>
      <c r="R814" s="37"/>
      <c r="S814" s="38"/>
      <c r="T814" s="38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34"/>
      <c r="P815" s="36"/>
      <c r="Q815" s="37"/>
      <c r="R815" s="37"/>
      <c r="S815" s="38"/>
      <c r="T815" s="38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34"/>
      <c r="P816" s="36"/>
      <c r="Q816" s="37"/>
      <c r="R816" s="37"/>
      <c r="S816" s="38"/>
      <c r="T816" s="38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34"/>
      <c r="P817" s="36"/>
      <c r="Q817" s="37"/>
      <c r="R817" s="37"/>
      <c r="S817" s="38"/>
      <c r="T817" s="38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34"/>
      <c r="P818" s="36"/>
      <c r="Q818" s="37"/>
      <c r="R818" s="37"/>
      <c r="S818" s="38"/>
      <c r="T818" s="38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34"/>
      <c r="P819" s="36"/>
      <c r="Q819" s="37"/>
      <c r="R819" s="37"/>
      <c r="S819" s="38"/>
      <c r="T819" s="38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34"/>
      <c r="P820" s="36"/>
      <c r="Q820" s="37"/>
      <c r="R820" s="37"/>
      <c r="S820" s="38"/>
      <c r="T820" s="38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34"/>
      <c r="P821" s="36"/>
      <c r="Q821" s="37"/>
      <c r="R821" s="37"/>
      <c r="S821" s="38"/>
      <c r="T821" s="38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34"/>
      <c r="P822" s="36"/>
      <c r="Q822" s="37"/>
      <c r="R822" s="37"/>
      <c r="S822" s="38"/>
      <c r="T822" s="38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34"/>
      <c r="P823" s="36"/>
      <c r="Q823" s="37"/>
      <c r="R823" s="37"/>
      <c r="S823" s="38"/>
      <c r="T823" s="38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34"/>
      <c r="P824" s="36"/>
      <c r="Q824" s="37"/>
      <c r="R824" s="37"/>
      <c r="S824" s="38"/>
      <c r="T824" s="38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34"/>
      <c r="P825" s="36"/>
      <c r="Q825" s="37"/>
      <c r="R825" s="37"/>
      <c r="S825" s="38"/>
      <c r="T825" s="38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34"/>
      <c r="P826" s="36"/>
      <c r="Q826" s="37"/>
      <c r="R826" s="37"/>
      <c r="S826" s="38"/>
      <c r="T826" s="38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34"/>
      <c r="P827" s="36"/>
      <c r="Q827" s="37"/>
      <c r="R827" s="37"/>
      <c r="S827" s="38"/>
      <c r="T827" s="38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34"/>
      <c r="P828" s="36"/>
      <c r="Q828" s="37"/>
      <c r="R828" s="37"/>
      <c r="S828" s="38"/>
      <c r="T828" s="38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34"/>
      <c r="P829" s="36"/>
      <c r="Q829" s="37"/>
      <c r="R829" s="37"/>
      <c r="S829" s="38"/>
      <c r="T829" s="38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34"/>
      <c r="P830" s="36"/>
      <c r="Q830" s="37"/>
      <c r="R830" s="37"/>
      <c r="S830" s="38"/>
      <c r="T830" s="38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34"/>
      <c r="P831" s="36"/>
      <c r="Q831" s="37"/>
      <c r="R831" s="37"/>
      <c r="S831" s="38"/>
      <c r="T831" s="38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34"/>
      <c r="P832" s="36"/>
      <c r="Q832" s="37"/>
      <c r="R832" s="37"/>
      <c r="S832" s="38"/>
      <c r="T832" s="38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34"/>
      <c r="P833" s="36"/>
      <c r="Q833" s="37"/>
      <c r="R833" s="37"/>
      <c r="S833" s="38"/>
      <c r="T833" s="38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34"/>
      <c r="P834" s="36"/>
      <c r="Q834" s="37"/>
      <c r="R834" s="37"/>
      <c r="S834" s="38"/>
      <c r="T834" s="38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34"/>
      <c r="P835" s="36"/>
      <c r="Q835" s="37"/>
      <c r="R835" s="37"/>
      <c r="S835" s="38"/>
      <c r="T835" s="38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34"/>
      <c r="P836" s="36"/>
      <c r="Q836" s="37"/>
      <c r="R836" s="37"/>
      <c r="S836" s="38"/>
      <c r="T836" s="38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34"/>
      <c r="P837" s="36"/>
      <c r="Q837" s="37"/>
      <c r="R837" s="37"/>
      <c r="S837" s="38"/>
      <c r="T837" s="38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34"/>
      <c r="P838" s="36"/>
      <c r="Q838" s="37"/>
      <c r="R838" s="37"/>
      <c r="S838" s="38"/>
      <c r="T838" s="38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34"/>
      <c r="P839" s="36"/>
      <c r="Q839" s="37"/>
      <c r="R839" s="37"/>
      <c r="S839" s="38"/>
      <c r="T839" s="38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34"/>
      <c r="P840" s="36"/>
      <c r="Q840" s="37"/>
      <c r="R840" s="37"/>
      <c r="S840" s="38"/>
      <c r="T840" s="38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34"/>
      <c r="P841" s="36"/>
      <c r="Q841" s="37"/>
      <c r="R841" s="37"/>
      <c r="S841" s="38"/>
      <c r="T841" s="38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34"/>
      <c r="P842" s="36"/>
      <c r="Q842" s="37"/>
      <c r="R842" s="37"/>
      <c r="S842" s="38"/>
      <c r="T842" s="38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34"/>
      <c r="P843" s="36"/>
      <c r="Q843" s="37"/>
      <c r="R843" s="37"/>
      <c r="S843" s="38"/>
      <c r="T843" s="38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34"/>
      <c r="P844" s="36"/>
      <c r="Q844" s="37"/>
      <c r="R844" s="37"/>
      <c r="S844" s="38"/>
      <c r="T844" s="38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34"/>
      <c r="P845" s="36"/>
      <c r="Q845" s="37"/>
      <c r="R845" s="37"/>
      <c r="S845" s="38"/>
      <c r="T845" s="38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34"/>
      <c r="P846" s="36"/>
      <c r="Q846" s="37"/>
      <c r="R846" s="37"/>
      <c r="S846" s="38"/>
      <c r="T846" s="38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34"/>
      <c r="P847" s="36"/>
      <c r="Q847" s="37"/>
      <c r="R847" s="37"/>
      <c r="S847" s="38"/>
      <c r="T847" s="38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34"/>
      <c r="P848" s="36"/>
      <c r="Q848" s="37"/>
      <c r="R848" s="37"/>
      <c r="S848" s="38"/>
      <c r="T848" s="38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34"/>
      <c r="P849" s="36"/>
      <c r="Q849" s="37"/>
      <c r="R849" s="37"/>
      <c r="S849" s="38"/>
      <c r="T849" s="38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34"/>
      <c r="P850" s="36"/>
      <c r="Q850" s="37"/>
      <c r="R850" s="37"/>
      <c r="S850" s="38"/>
      <c r="T850" s="38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34"/>
      <c r="P851" s="36"/>
      <c r="Q851" s="37"/>
      <c r="R851" s="37"/>
      <c r="S851" s="38"/>
      <c r="T851" s="38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34"/>
      <c r="P852" s="36"/>
      <c r="Q852" s="37"/>
      <c r="R852" s="37"/>
      <c r="S852" s="38"/>
      <c r="T852" s="38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34"/>
      <c r="P853" s="36"/>
      <c r="Q853" s="37"/>
      <c r="R853" s="37"/>
      <c r="S853" s="38"/>
      <c r="T853" s="38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34"/>
      <c r="P854" s="36"/>
      <c r="Q854" s="37"/>
      <c r="R854" s="37"/>
      <c r="S854" s="38"/>
      <c r="T854" s="38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34"/>
      <c r="P855" s="36"/>
      <c r="Q855" s="37"/>
      <c r="R855" s="37"/>
      <c r="S855" s="38"/>
      <c r="T855" s="38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34"/>
      <c r="P856" s="36"/>
      <c r="Q856" s="37"/>
      <c r="R856" s="37"/>
      <c r="S856" s="38"/>
      <c r="T856" s="38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34"/>
      <c r="P857" s="36"/>
      <c r="Q857" s="37"/>
      <c r="R857" s="37"/>
      <c r="S857" s="38"/>
      <c r="T857" s="38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34"/>
      <c r="P858" s="36"/>
      <c r="Q858" s="37"/>
      <c r="R858" s="37"/>
      <c r="S858" s="38"/>
      <c r="T858" s="38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34"/>
      <c r="P859" s="36"/>
      <c r="Q859" s="37"/>
      <c r="R859" s="37"/>
      <c r="S859" s="38"/>
      <c r="T859" s="38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34"/>
      <c r="P860" s="36"/>
      <c r="Q860" s="37"/>
      <c r="R860" s="37"/>
      <c r="S860" s="38"/>
      <c r="T860" s="38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34"/>
      <c r="P861" s="36"/>
      <c r="Q861" s="37"/>
      <c r="R861" s="37"/>
      <c r="S861" s="38"/>
      <c r="T861" s="38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34"/>
      <c r="P862" s="36"/>
      <c r="Q862" s="37"/>
      <c r="R862" s="37"/>
      <c r="S862" s="38"/>
      <c r="T862" s="38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34"/>
      <c r="P863" s="36"/>
      <c r="Q863" s="37"/>
      <c r="R863" s="37"/>
      <c r="S863" s="38"/>
      <c r="T863" s="38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34"/>
      <c r="P864" s="36"/>
      <c r="Q864" s="37"/>
      <c r="R864" s="37"/>
      <c r="S864" s="38"/>
      <c r="T864" s="38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34"/>
      <c r="P865" s="36"/>
      <c r="Q865" s="37"/>
      <c r="R865" s="37"/>
      <c r="S865" s="38"/>
      <c r="T865" s="38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34"/>
      <c r="P866" s="36"/>
      <c r="Q866" s="37"/>
      <c r="R866" s="37"/>
      <c r="S866" s="38"/>
      <c r="T866" s="38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34"/>
      <c r="P867" s="36"/>
      <c r="Q867" s="37"/>
      <c r="R867" s="37"/>
      <c r="S867" s="38"/>
      <c r="T867" s="38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34"/>
      <c r="P868" s="36"/>
      <c r="Q868" s="37"/>
      <c r="R868" s="37"/>
      <c r="S868" s="38"/>
      <c r="T868" s="38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34"/>
      <c r="P869" s="36"/>
      <c r="Q869" s="37"/>
      <c r="R869" s="37"/>
      <c r="S869" s="38"/>
      <c r="T869" s="38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34"/>
      <c r="P870" s="36"/>
      <c r="Q870" s="37"/>
      <c r="R870" s="37"/>
      <c r="S870" s="38"/>
      <c r="T870" s="38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34"/>
      <c r="P871" s="36"/>
      <c r="Q871" s="37"/>
      <c r="R871" s="37"/>
      <c r="S871" s="38"/>
      <c r="T871" s="38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34"/>
      <c r="P872" s="36"/>
      <c r="Q872" s="37"/>
      <c r="R872" s="37"/>
      <c r="S872" s="38"/>
      <c r="T872" s="38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34"/>
      <c r="P873" s="36"/>
      <c r="Q873" s="37"/>
      <c r="R873" s="37"/>
      <c r="S873" s="38"/>
      <c r="T873" s="38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34"/>
      <c r="P874" s="36"/>
      <c r="Q874" s="37"/>
      <c r="R874" s="37"/>
      <c r="S874" s="38"/>
      <c r="T874" s="38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34"/>
      <c r="P875" s="36"/>
      <c r="Q875" s="37"/>
      <c r="R875" s="37"/>
      <c r="S875" s="38"/>
      <c r="T875" s="38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34"/>
      <c r="P876" s="36"/>
      <c r="Q876" s="37"/>
      <c r="R876" s="37"/>
      <c r="S876" s="38"/>
      <c r="T876" s="38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34"/>
      <c r="P877" s="36"/>
      <c r="Q877" s="37"/>
      <c r="R877" s="37"/>
      <c r="S877" s="38"/>
      <c r="T877" s="38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34"/>
      <c r="P878" s="36"/>
      <c r="Q878" s="37"/>
      <c r="R878" s="37"/>
      <c r="S878" s="38"/>
      <c r="T878" s="38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34"/>
      <c r="P879" s="36"/>
      <c r="Q879" s="37"/>
      <c r="R879" s="37"/>
      <c r="S879" s="38"/>
      <c r="T879" s="38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34"/>
      <c r="P880" s="36"/>
      <c r="Q880" s="37"/>
      <c r="R880" s="37"/>
      <c r="S880" s="38"/>
      <c r="T880" s="38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34"/>
      <c r="P881" s="36"/>
      <c r="Q881" s="37"/>
      <c r="R881" s="37"/>
      <c r="S881" s="38"/>
      <c r="T881" s="38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34"/>
      <c r="P882" s="36"/>
      <c r="Q882" s="37"/>
      <c r="R882" s="37"/>
      <c r="S882" s="38"/>
      <c r="T882" s="38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34"/>
      <c r="P883" s="36"/>
      <c r="Q883" s="37"/>
      <c r="R883" s="37"/>
      <c r="S883" s="38"/>
      <c r="T883" s="38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34"/>
      <c r="P884" s="36"/>
      <c r="Q884" s="37"/>
      <c r="R884" s="37"/>
      <c r="S884" s="38"/>
      <c r="T884" s="38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34"/>
      <c r="P885" s="36"/>
      <c r="Q885" s="37"/>
      <c r="R885" s="37"/>
      <c r="S885" s="38"/>
      <c r="T885" s="38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34"/>
      <c r="P886" s="36"/>
      <c r="Q886" s="37"/>
      <c r="R886" s="37"/>
      <c r="S886" s="38"/>
      <c r="T886" s="38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34"/>
      <c r="P887" s="36"/>
      <c r="Q887" s="37"/>
      <c r="R887" s="37"/>
      <c r="S887" s="38"/>
      <c r="T887" s="38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34"/>
      <c r="P888" s="36"/>
      <c r="Q888" s="37"/>
      <c r="R888" s="37"/>
      <c r="S888" s="38"/>
      <c r="T888" s="38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34"/>
      <c r="P889" s="36"/>
      <c r="Q889" s="37"/>
      <c r="R889" s="37"/>
      <c r="S889" s="38"/>
      <c r="T889" s="38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34"/>
      <c r="P890" s="36"/>
      <c r="Q890" s="37"/>
      <c r="R890" s="37"/>
      <c r="S890" s="38"/>
      <c r="T890" s="38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34"/>
      <c r="P891" s="36"/>
      <c r="Q891" s="37"/>
      <c r="R891" s="37"/>
      <c r="S891" s="38"/>
      <c r="T891" s="38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34"/>
      <c r="P892" s="36"/>
      <c r="Q892" s="37"/>
      <c r="R892" s="37"/>
      <c r="S892" s="38"/>
      <c r="T892" s="38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34"/>
      <c r="P893" s="36"/>
      <c r="Q893" s="37"/>
      <c r="R893" s="37"/>
      <c r="S893" s="38"/>
      <c r="T893" s="38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34"/>
      <c r="P894" s="36"/>
      <c r="Q894" s="37"/>
      <c r="R894" s="37"/>
      <c r="S894" s="38"/>
      <c r="T894" s="38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34"/>
      <c r="P895" s="36"/>
      <c r="Q895" s="37"/>
      <c r="R895" s="37"/>
      <c r="S895" s="38"/>
      <c r="T895" s="38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34"/>
      <c r="P896" s="36"/>
      <c r="Q896" s="37"/>
      <c r="R896" s="37"/>
      <c r="S896" s="38"/>
      <c r="T896" s="38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34"/>
      <c r="P897" s="36"/>
      <c r="Q897" s="37"/>
      <c r="R897" s="37"/>
      <c r="S897" s="38"/>
      <c r="T897" s="38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34"/>
      <c r="P898" s="36"/>
      <c r="Q898" s="37"/>
      <c r="R898" s="37"/>
      <c r="S898" s="38"/>
      <c r="T898" s="38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34"/>
      <c r="P899" s="36"/>
      <c r="Q899" s="37"/>
      <c r="R899" s="37"/>
      <c r="S899" s="38"/>
      <c r="T899" s="38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34"/>
      <c r="P900" s="36"/>
      <c r="Q900" s="37"/>
      <c r="R900" s="37"/>
      <c r="S900" s="38"/>
      <c r="T900" s="38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34"/>
      <c r="P901" s="36"/>
      <c r="Q901" s="37"/>
      <c r="R901" s="37"/>
      <c r="S901" s="38"/>
      <c r="T901" s="38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34"/>
      <c r="P902" s="36"/>
      <c r="Q902" s="37"/>
      <c r="R902" s="37"/>
      <c r="S902" s="38"/>
      <c r="T902" s="38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34"/>
      <c r="P903" s="36"/>
      <c r="Q903" s="37"/>
      <c r="R903" s="37"/>
      <c r="S903" s="38"/>
      <c r="T903" s="38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34"/>
      <c r="P904" s="36"/>
      <c r="Q904" s="37"/>
      <c r="R904" s="37"/>
      <c r="S904" s="38"/>
      <c r="T904" s="38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34"/>
      <c r="P905" s="36"/>
      <c r="Q905" s="37"/>
      <c r="R905" s="37"/>
      <c r="S905" s="38"/>
      <c r="T905" s="38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34"/>
      <c r="P906" s="36"/>
      <c r="Q906" s="37"/>
      <c r="R906" s="37"/>
      <c r="S906" s="38"/>
      <c r="T906" s="38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34"/>
      <c r="P907" s="36"/>
      <c r="Q907" s="37"/>
      <c r="R907" s="37"/>
      <c r="S907" s="38"/>
      <c r="T907" s="38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34"/>
      <c r="P908" s="36"/>
      <c r="Q908" s="37"/>
      <c r="R908" s="37"/>
      <c r="S908" s="38"/>
      <c r="T908" s="38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34"/>
      <c r="P909" s="36"/>
      <c r="Q909" s="37"/>
      <c r="R909" s="37"/>
      <c r="S909" s="38"/>
      <c r="T909" s="38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34"/>
      <c r="P910" s="36"/>
      <c r="Q910" s="37"/>
      <c r="R910" s="37"/>
      <c r="S910" s="38"/>
      <c r="T910" s="38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34"/>
      <c r="P911" s="36"/>
      <c r="Q911" s="37"/>
      <c r="R911" s="37"/>
      <c r="S911" s="38"/>
      <c r="T911" s="38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34"/>
      <c r="P912" s="36"/>
      <c r="Q912" s="37"/>
      <c r="R912" s="37"/>
      <c r="S912" s="38"/>
      <c r="T912" s="38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34"/>
      <c r="P913" s="36"/>
      <c r="Q913" s="37"/>
      <c r="R913" s="37"/>
      <c r="S913" s="38"/>
      <c r="T913" s="38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34"/>
      <c r="P914" s="36"/>
      <c r="Q914" s="37"/>
      <c r="R914" s="37"/>
      <c r="S914" s="38"/>
      <c r="T914" s="38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34"/>
      <c r="P915" s="36"/>
      <c r="Q915" s="37"/>
      <c r="R915" s="37"/>
      <c r="S915" s="38"/>
      <c r="T915" s="38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34"/>
      <c r="P916" s="36"/>
      <c r="Q916" s="37"/>
      <c r="R916" s="37"/>
      <c r="S916" s="38"/>
      <c r="T916" s="38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34"/>
      <c r="P917" s="36"/>
      <c r="Q917" s="37"/>
      <c r="R917" s="37"/>
      <c r="S917" s="38"/>
      <c r="T917" s="38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34"/>
      <c r="P918" s="36"/>
      <c r="Q918" s="37"/>
      <c r="R918" s="37"/>
      <c r="S918" s="38"/>
      <c r="T918" s="38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34"/>
      <c r="P919" s="36"/>
      <c r="Q919" s="37"/>
      <c r="R919" s="37"/>
      <c r="S919" s="38"/>
      <c r="T919" s="38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34"/>
      <c r="P920" s="36"/>
      <c r="Q920" s="37"/>
      <c r="R920" s="37"/>
      <c r="S920" s="38"/>
      <c r="T920" s="38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34"/>
      <c r="P921" s="36"/>
      <c r="Q921" s="37"/>
      <c r="R921" s="37"/>
      <c r="S921" s="38"/>
      <c r="T921" s="38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34"/>
      <c r="P922" s="36"/>
      <c r="Q922" s="37"/>
      <c r="R922" s="37"/>
      <c r="S922" s="38"/>
      <c r="T922" s="38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34"/>
      <c r="P923" s="36"/>
      <c r="Q923" s="37"/>
      <c r="R923" s="37"/>
      <c r="S923" s="38"/>
      <c r="T923" s="38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34"/>
      <c r="P924" s="36"/>
      <c r="Q924" s="37"/>
      <c r="R924" s="37"/>
      <c r="S924" s="38"/>
      <c r="T924" s="38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34"/>
      <c r="P925" s="36"/>
      <c r="Q925" s="37"/>
      <c r="R925" s="37"/>
      <c r="S925" s="38"/>
      <c r="T925" s="38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34"/>
      <c r="P926" s="36"/>
      <c r="Q926" s="37"/>
      <c r="R926" s="37"/>
      <c r="S926" s="38"/>
      <c r="T926" s="38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34"/>
      <c r="P927" s="36"/>
      <c r="Q927" s="37"/>
      <c r="R927" s="37"/>
      <c r="S927" s="38"/>
      <c r="T927" s="38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34"/>
      <c r="P928" s="36"/>
      <c r="Q928" s="37"/>
      <c r="R928" s="37"/>
      <c r="S928" s="38"/>
      <c r="T928" s="38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34"/>
      <c r="P929" s="36"/>
      <c r="Q929" s="37"/>
      <c r="R929" s="37"/>
      <c r="S929" s="38"/>
      <c r="T929" s="38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34"/>
      <c r="P930" s="36"/>
      <c r="Q930" s="37"/>
      <c r="R930" s="37"/>
      <c r="S930" s="38"/>
      <c r="T930" s="38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34"/>
      <c r="P931" s="36"/>
      <c r="Q931" s="37"/>
      <c r="R931" s="37"/>
      <c r="S931" s="38"/>
      <c r="T931" s="38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34"/>
      <c r="P932" s="36"/>
      <c r="Q932" s="37"/>
      <c r="R932" s="37"/>
      <c r="S932" s="38"/>
      <c r="T932" s="38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34"/>
      <c r="P933" s="36"/>
      <c r="Q933" s="37"/>
      <c r="R933" s="37"/>
      <c r="S933" s="38"/>
      <c r="T933" s="38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34"/>
      <c r="P934" s="36"/>
      <c r="Q934" s="37"/>
      <c r="R934" s="37"/>
      <c r="S934" s="38"/>
      <c r="T934" s="38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34"/>
      <c r="P935" s="36"/>
      <c r="Q935" s="37"/>
      <c r="R935" s="37"/>
      <c r="S935" s="38"/>
      <c r="T935" s="38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34"/>
      <c r="P936" s="36"/>
      <c r="Q936" s="37"/>
      <c r="R936" s="37"/>
      <c r="S936" s="38"/>
      <c r="T936" s="38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34"/>
      <c r="P937" s="36"/>
      <c r="Q937" s="37"/>
      <c r="R937" s="37"/>
      <c r="S937" s="38"/>
      <c r="T937" s="38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34"/>
      <c r="P938" s="36"/>
      <c r="Q938" s="37"/>
      <c r="R938" s="37"/>
      <c r="S938" s="38"/>
      <c r="T938" s="38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34"/>
      <c r="P939" s="36"/>
      <c r="Q939" s="37"/>
      <c r="R939" s="37"/>
      <c r="S939" s="38"/>
      <c r="T939" s="38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34"/>
      <c r="P940" s="36"/>
      <c r="Q940" s="37"/>
      <c r="R940" s="37"/>
      <c r="S940" s="38"/>
      <c r="T940" s="38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34"/>
      <c r="P941" s="36"/>
      <c r="Q941" s="37"/>
      <c r="R941" s="37"/>
      <c r="S941" s="38"/>
      <c r="T941" s="38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34"/>
      <c r="P942" s="36"/>
      <c r="Q942" s="37"/>
      <c r="R942" s="37"/>
      <c r="S942" s="38"/>
      <c r="T942" s="38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34"/>
      <c r="P943" s="36"/>
      <c r="Q943" s="37"/>
      <c r="R943" s="37"/>
      <c r="S943" s="38"/>
      <c r="T943" s="38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34"/>
      <c r="P944" s="36"/>
      <c r="Q944" s="37"/>
      <c r="R944" s="37"/>
      <c r="S944" s="38"/>
      <c r="T944" s="38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34"/>
      <c r="P945" s="36"/>
      <c r="Q945" s="37"/>
      <c r="R945" s="37"/>
      <c r="S945" s="38"/>
      <c r="T945" s="38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34"/>
      <c r="P946" s="36"/>
      <c r="Q946" s="37"/>
      <c r="R946" s="37"/>
      <c r="S946" s="38"/>
      <c r="T946" s="38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34"/>
      <c r="P947" s="36"/>
      <c r="Q947" s="37"/>
      <c r="R947" s="37"/>
      <c r="S947" s="38"/>
      <c r="T947" s="38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34"/>
      <c r="P948" s="36"/>
      <c r="Q948" s="37"/>
      <c r="R948" s="37"/>
      <c r="S948" s="38"/>
      <c r="T948" s="38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34"/>
      <c r="P949" s="36"/>
      <c r="Q949" s="37"/>
      <c r="R949" s="37"/>
      <c r="S949" s="38"/>
      <c r="T949" s="38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34"/>
      <c r="P950" s="36"/>
      <c r="Q950" s="37"/>
      <c r="R950" s="37"/>
      <c r="S950" s="38"/>
      <c r="T950" s="38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34"/>
      <c r="P951" s="36"/>
      <c r="Q951" s="37"/>
      <c r="R951" s="37"/>
      <c r="S951" s="38"/>
      <c r="T951" s="38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34"/>
      <c r="P952" s="36"/>
      <c r="Q952" s="37"/>
      <c r="R952" s="37"/>
      <c r="S952" s="38"/>
      <c r="T952" s="38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34"/>
      <c r="P953" s="36"/>
      <c r="Q953" s="37"/>
      <c r="R953" s="37"/>
      <c r="S953" s="38"/>
      <c r="T953" s="38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34"/>
      <c r="P954" s="36"/>
      <c r="Q954" s="37"/>
      <c r="R954" s="37"/>
      <c r="S954" s="38"/>
      <c r="T954" s="38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34"/>
      <c r="P955" s="36"/>
      <c r="Q955" s="37"/>
      <c r="R955" s="37"/>
      <c r="S955" s="38"/>
      <c r="T955" s="38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34"/>
      <c r="P956" s="36"/>
      <c r="Q956" s="37"/>
      <c r="R956" s="37"/>
      <c r="S956" s="38"/>
      <c r="T956" s="38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34"/>
      <c r="P957" s="36"/>
      <c r="Q957" s="37"/>
      <c r="R957" s="37"/>
      <c r="S957" s="38"/>
      <c r="T957" s="38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34"/>
      <c r="P958" s="36"/>
      <c r="Q958" s="37"/>
      <c r="R958" s="37"/>
      <c r="S958" s="38"/>
      <c r="T958" s="38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34"/>
      <c r="P959" s="36"/>
      <c r="Q959" s="37"/>
      <c r="R959" s="37"/>
      <c r="S959" s="38"/>
      <c r="T959" s="38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34"/>
      <c r="P960" s="36"/>
      <c r="Q960" s="37"/>
      <c r="R960" s="37"/>
      <c r="S960" s="38"/>
      <c r="T960" s="38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34"/>
      <c r="P961" s="36"/>
      <c r="Q961" s="37"/>
      <c r="R961" s="37"/>
      <c r="S961" s="38"/>
      <c r="T961" s="38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34"/>
      <c r="P962" s="36"/>
      <c r="Q962" s="37"/>
      <c r="R962" s="37"/>
      <c r="S962" s="38"/>
      <c r="T962" s="38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34"/>
      <c r="P963" s="36"/>
      <c r="Q963" s="37"/>
      <c r="R963" s="37"/>
      <c r="S963" s="38"/>
      <c r="T963" s="38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34"/>
      <c r="P964" s="36"/>
      <c r="Q964" s="37"/>
      <c r="R964" s="37"/>
      <c r="S964" s="38"/>
      <c r="T964" s="38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34"/>
      <c r="P965" s="36"/>
      <c r="Q965" s="37"/>
      <c r="R965" s="37"/>
      <c r="S965" s="38"/>
      <c r="T965" s="38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34"/>
      <c r="P966" s="36"/>
      <c r="Q966" s="37"/>
      <c r="R966" s="37"/>
      <c r="S966" s="38"/>
      <c r="T966" s="38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34"/>
      <c r="P967" s="36"/>
      <c r="Q967" s="37"/>
      <c r="R967" s="37"/>
      <c r="S967" s="38"/>
      <c r="T967" s="38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34"/>
      <c r="P968" s="36"/>
      <c r="Q968" s="37"/>
      <c r="R968" s="37"/>
      <c r="S968" s="38"/>
      <c r="T968" s="38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34"/>
      <c r="P969" s="36"/>
      <c r="Q969" s="37"/>
      <c r="R969" s="37"/>
      <c r="S969" s="38"/>
      <c r="T969" s="38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34"/>
      <c r="P970" s="36"/>
      <c r="Q970" s="37"/>
      <c r="R970" s="37"/>
      <c r="S970" s="38"/>
      <c r="T970" s="38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34"/>
      <c r="P971" s="36"/>
      <c r="Q971" s="37"/>
      <c r="R971" s="37"/>
      <c r="S971" s="38"/>
      <c r="T971" s="38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34"/>
      <c r="P972" s="36"/>
      <c r="Q972" s="37"/>
      <c r="R972" s="37"/>
      <c r="S972" s="38"/>
      <c r="T972" s="38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34"/>
      <c r="P973" s="36"/>
      <c r="Q973" s="37"/>
      <c r="R973" s="37"/>
      <c r="S973" s="38"/>
      <c r="T973" s="38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34"/>
      <c r="P974" s="36"/>
      <c r="Q974" s="37"/>
      <c r="R974" s="37"/>
      <c r="S974" s="38"/>
      <c r="T974" s="38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34"/>
      <c r="P975" s="36"/>
      <c r="Q975" s="37"/>
      <c r="R975" s="37"/>
      <c r="S975" s="38"/>
      <c r="T975" s="38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34"/>
      <c r="P976" s="36"/>
      <c r="Q976" s="37"/>
      <c r="R976" s="37"/>
      <c r="S976" s="38"/>
      <c r="T976" s="38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34"/>
      <c r="P977" s="36"/>
      <c r="Q977" s="37"/>
      <c r="R977" s="37"/>
      <c r="S977" s="38"/>
      <c r="T977" s="38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34"/>
      <c r="P978" s="36"/>
      <c r="Q978" s="37"/>
      <c r="R978" s="37"/>
      <c r="S978" s="38"/>
      <c r="T978" s="38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34"/>
      <c r="P979" s="36"/>
      <c r="Q979" s="37"/>
      <c r="R979" s="37"/>
      <c r="S979" s="38"/>
      <c r="T979" s="38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34"/>
      <c r="P980" s="36"/>
      <c r="Q980" s="37"/>
      <c r="R980" s="37"/>
      <c r="S980" s="38"/>
      <c r="T980" s="38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34"/>
      <c r="P981" s="36"/>
      <c r="Q981" s="37"/>
      <c r="R981" s="37"/>
      <c r="S981" s="38"/>
      <c r="T981" s="38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34"/>
      <c r="P982" s="36"/>
      <c r="Q982" s="37"/>
      <c r="R982" s="37"/>
      <c r="S982" s="38"/>
      <c r="T982" s="38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34"/>
      <c r="P983" s="36"/>
      <c r="Q983" s="37"/>
      <c r="R983" s="37"/>
      <c r="S983" s="38"/>
      <c r="T983" s="38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34"/>
      <c r="P984" s="36"/>
      <c r="Q984" s="37"/>
      <c r="R984" s="37"/>
      <c r="S984" s="38"/>
      <c r="T984" s="38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34"/>
      <c r="P985" s="36"/>
      <c r="Q985" s="37"/>
      <c r="R985" s="37"/>
      <c r="S985" s="38"/>
      <c r="T985" s="38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34"/>
      <c r="P986" s="36"/>
      <c r="Q986" s="37"/>
      <c r="R986" s="37"/>
      <c r="S986" s="38"/>
      <c r="T986" s="38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34"/>
      <c r="P987" s="36"/>
      <c r="Q987" s="37"/>
      <c r="R987" s="37"/>
      <c r="S987" s="38"/>
      <c r="T987" s="38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34"/>
      <c r="P988" s="36"/>
      <c r="Q988" s="37"/>
      <c r="R988" s="37"/>
      <c r="S988" s="38"/>
      <c r="T988" s="38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34"/>
      <c r="P989" s="36"/>
      <c r="Q989" s="37"/>
      <c r="R989" s="37"/>
      <c r="S989" s="38"/>
      <c r="T989" s="38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34"/>
      <c r="P990" s="36"/>
      <c r="Q990" s="37"/>
      <c r="R990" s="37"/>
      <c r="S990" s="38"/>
      <c r="T990" s="38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34"/>
      <c r="P991" s="36"/>
      <c r="Q991" s="37"/>
      <c r="R991" s="37"/>
      <c r="S991" s="38"/>
      <c r="T991" s="38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34"/>
      <c r="P992" s="36"/>
      <c r="Q992" s="37"/>
      <c r="R992" s="37"/>
      <c r="S992" s="38"/>
      <c r="T992" s="38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34"/>
      <c r="P993" s="36"/>
      <c r="Q993" s="37"/>
      <c r="R993" s="37"/>
      <c r="S993" s="38"/>
      <c r="T993" s="38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34"/>
      <c r="P994" s="36"/>
      <c r="Q994" s="37"/>
      <c r="R994" s="37"/>
      <c r="S994" s="38"/>
      <c r="T994" s="38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34"/>
      <c r="P995" s="36"/>
      <c r="Q995" s="37"/>
      <c r="R995" s="37"/>
      <c r="S995" s="38"/>
      <c r="T995" s="38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34"/>
      <c r="P996" s="36"/>
      <c r="Q996" s="37"/>
      <c r="R996" s="37"/>
      <c r="S996" s="38"/>
      <c r="T996" s="38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34"/>
      <c r="P997" s="36"/>
      <c r="Q997" s="37"/>
      <c r="R997" s="37"/>
      <c r="S997" s="38"/>
      <c r="T997" s="38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34"/>
      <c r="P998" s="36"/>
      <c r="Q998" s="37"/>
      <c r="R998" s="37"/>
      <c r="S998" s="38"/>
      <c r="T998" s="38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34"/>
      <c r="P999" s="36"/>
      <c r="Q999" s="37"/>
      <c r="R999" s="37"/>
      <c r="S999" s="38"/>
      <c r="T999" s="38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34"/>
      <c r="P1000" s="36"/>
      <c r="Q1000" s="37"/>
      <c r="R1000" s="37"/>
      <c r="S1000" s="38"/>
      <c r="T1000" s="38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34"/>
      <c r="P1001" s="36"/>
      <c r="Q1001" s="37"/>
      <c r="R1001" s="37"/>
      <c r="S1001" s="38"/>
      <c r="T1001" s="38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1001"/>
  <sheetViews>
    <sheetView workbookViewId="0">
      <selection activeCell="O17" sqref="O17:T17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22" t="s">
        <v>159</v>
      </c>
      <c r="S1" s="23" t="s">
        <v>160</v>
      </c>
      <c r="T1" s="23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100</v>
      </c>
      <c r="B2" s="18" t="s">
        <v>15</v>
      </c>
      <c r="C2" s="18" t="s">
        <v>173</v>
      </c>
      <c r="D2" s="18" t="s">
        <v>164</v>
      </c>
      <c r="E2" s="18"/>
      <c r="F2" s="18">
        <v>50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/>
      <c r="N2" s="20"/>
      <c r="O2" s="21">
        <v>99.3</v>
      </c>
      <c r="P2" s="21">
        <v>0.3</v>
      </c>
      <c r="Q2" s="37">
        <v>72.900000000000006</v>
      </c>
      <c r="R2" s="37">
        <v>7.6</v>
      </c>
      <c r="S2" s="38">
        <v>77.099999999999994</v>
      </c>
      <c r="T2" s="38">
        <v>2.89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75</v>
      </c>
      <c r="B3" s="18" t="s">
        <v>180</v>
      </c>
      <c r="C3" s="18" t="s">
        <v>169</v>
      </c>
      <c r="D3" s="18" t="s">
        <v>164</v>
      </c>
      <c r="E3" s="18"/>
      <c r="F3" s="18">
        <v>50</v>
      </c>
      <c r="G3" s="18">
        <v>15</v>
      </c>
      <c r="H3" s="19" t="s">
        <v>31</v>
      </c>
      <c r="I3" s="19">
        <v>125</v>
      </c>
      <c r="J3" s="19" t="s">
        <v>32</v>
      </c>
      <c r="K3" s="19" t="s">
        <v>32</v>
      </c>
      <c r="L3" s="19" t="s">
        <v>32</v>
      </c>
      <c r="M3" s="24"/>
      <c r="N3" s="20"/>
      <c r="O3" s="21">
        <v>100</v>
      </c>
      <c r="P3" s="21">
        <v>0</v>
      </c>
      <c r="Q3" s="37">
        <v>72.900000000000006</v>
      </c>
      <c r="R3" s="37">
        <v>6.84</v>
      </c>
      <c r="S3" s="38">
        <v>73.3</v>
      </c>
      <c r="T3" s="38">
        <v>3.29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162</v>
      </c>
      <c r="C4" s="18" t="s">
        <v>169</v>
      </c>
      <c r="D4" s="18" t="s">
        <v>164</v>
      </c>
      <c r="E4" s="18"/>
      <c r="F4" s="18">
        <v>50</v>
      </c>
      <c r="G4" s="18">
        <v>15</v>
      </c>
      <c r="H4" s="19" t="s">
        <v>31</v>
      </c>
      <c r="I4" s="19">
        <v>125</v>
      </c>
      <c r="J4" s="19" t="s">
        <v>32</v>
      </c>
      <c r="K4" s="19" t="s">
        <v>32</v>
      </c>
      <c r="L4" s="19" t="s">
        <v>32</v>
      </c>
      <c r="M4" s="24"/>
      <c r="N4" s="20"/>
      <c r="O4" s="21">
        <v>100</v>
      </c>
      <c r="P4" s="21">
        <v>0</v>
      </c>
      <c r="Q4" s="37">
        <v>73.400000000000006</v>
      </c>
      <c r="R4" s="37">
        <v>5.27</v>
      </c>
      <c r="S4" s="38">
        <v>73.5</v>
      </c>
      <c r="T4" s="38">
        <v>2.38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15</v>
      </c>
      <c r="C5" s="18" t="s">
        <v>173</v>
      </c>
      <c r="D5" s="18" t="s">
        <v>164</v>
      </c>
      <c r="E5" s="18"/>
      <c r="F5" s="18">
        <v>15</v>
      </c>
      <c r="G5" s="18">
        <v>15</v>
      </c>
      <c r="H5" s="19" t="s">
        <v>31</v>
      </c>
      <c r="I5" s="19">
        <v>100</v>
      </c>
      <c r="J5" s="19" t="s">
        <v>32</v>
      </c>
      <c r="K5" s="19" t="s">
        <v>32</v>
      </c>
      <c r="L5" s="19" t="s">
        <v>32</v>
      </c>
      <c r="M5" s="24"/>
      <c r="N5" s="20"/>
      <c r="O5" s="21">
        <v>94.8</v>
      </c>
      <c r="P5" s="21">
        <v>2.65</v>
      </c>
      <c r="Q5" s="37">
        <v>76.3</v>
      </c>
      <c r="R5" s="37">
        <v>7.83</v>
      </c>
      <c r="S5" s="38">
        <v>79.3</v>
      </c>
      <c r="T5" s="38">
        <v>2.33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162</v>
      </c>
      <c r="C6" s="18" t="s">
        <v>169</v>
      </c>
      <c r="D6" s="18" t="s">
        <v>164</v>
      </c>
      <c r="E6" s="18"/>
      <c r="F6" s="18">
        <v>15</v>
      </c>
      <c r="G6" s="18">
        <v>15</v>
      </c>
      <c r="H6" s="19" t="s">
        <v>31</v>
      </c>
      <c r="I6" s="19">
        <v>100</v>
      </c>
      <c r="J6" s="19" t="s">
        <v>32</v>
      </c>
      <c r="K6" s="19" t="s">
        <v>32</v>
      </c>
      <c r="L6" s="19" t="s">
        <v>32</v>
      </c>
      <c r="M6" s="24"/>
      <c r="N6" s="20"/>
      <c r="O6" s="21">
        <v>100</v>
      </c>
      <c r="P6" s="21">
        <v>0</v>
      </c>
      <c r="Q6" s="37">
        <v>73.599999999999994</v>
      </c>
      <c r="R6" s="37">
        <v>7.52</v>
      </c>
      <c r="S6" s="38">
        <v>74.599999999999994</v>
      </c>
      <c r="T6" s="38">
        <v>4.3356000000000003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/>
      <c r="B7" s="18"/>
      <c r="C7" s="18"/>
      <c r="D7" s="18"/>
      <c r="E7" s="18"/>
      <c r="F7" s="18"/>
      <c r="G7" s="18"/>
      <c r="H7" s="19"/>
      <c r="I7" s="19"/>
      <c r="J7" s="19"/>
      <c r="K7" s="19"/>
      <c r="L7" s="19"/>
      <c r="M7" s="24"/>
      <c r="N7" s="20"/>
      <c r="O7" s="21"/>
      <c r="P7" s="25"/>
      <c r="Q7" s="26"/>
      <c r="R7" s="22"/>
      <c r="S7" s="23"/>
      <c r="T7" s="2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/>
      <c r="B8" s="18"/>
      <c r="C8" s="18"/>
      <c r="D8" s="18"/>
      <c r="E8" s="18"/>
      <c r="F8" s="18"/>
      <c r="G8" s="18"/>
      <c r="H8" s="19"/>
      <c r="I8" s="19"/>
      <c r="J8" s="19"/>
      <c r="K8" s="19"/>
      <c r="L8" s="19"/>
      <c r="M8" s="24"/>
      <c r="N8" s="20"/>
      <c r="O8" s="21"/>
      <c r="P8" s="25"/>
      <c r="Q8" s="26"/>
      <c r="R8" s="22"/>
      <c r="S8" s="23"/>
      <c r="T8" s="2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/>
      <c r="B9" s="18"/>
      <c r="C9" s="18"/>
      <c r="D9" s="18"/>
      <c r="E9" s="18"/>
      <c r="F9" s="18"/>
      <c r="G9" s="18"/>
      <c r="H9" s="19"/>
      <c r="I9" s="19"/>
      <c r="J9" s="19"/>
      <c r="K9" s="19"/>
      <c r="L9" s="19"/>
      <c r="M9" s="24"/>
      <c r="N9" s="20"/>
      <c r="O9" s="21"/>
      <c r="P9" s="25"/>
      <c r="Q9" s="26"/>
      <c r="R9" s="22"/>
      <c r="S9" s="23"/>
      <c r="T9" s="2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24"/>
      <c r="N10" s="20"/>
      <c r="O10" s="21"/>
      <c r="P10" s="25"/>
      <c r="Q10" s="26"/>
      <c r="R10" s="22"/>
      <c r="S10" s="23"/>
      <c r="T10" s="2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20"/>
      <c r="B11" s="20"/>
      <c r="C11" s="20"/>
      <c r="D11" s="20"/>
      <c r="E11" s="20"/>
      <c r="F11" s="20"/>
      <c r="G11" s="20"/>
      <c r="H11" s="30"/>
      <c r="I11" s="30"/>
      <c r="J11" s="30"/>
      <c r="K11" s="19"/>
      <c r="L11" s="30"/>
      <c r="M11" s="20"/>
      <c r="N11" s="20"/>
      <c r="O11" s="25"/>
      <c r="P11" s="25"/>
      <c r="Q11" s="26"/>
      <c r="R11" s="26"/>
      <c r="S11" s="29"/>
      <c r="T11" s="2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20"/>
      <c r="B12" s="20"/>
      <c r="C12" s="20"/>
      <c r="D12" s="20"/>
      <c r="E12" s="20"/>
      <c r="F12" s="20"/>
      <c r="G12" s="20"/>
      <c r="H12" s="30"/>
      <c r="I12" s="30"/>
      <c r="J12" s="30"/>
      <c r="K12" s="30"/>
      <c r="L12" s="30"/>
      <c r="M12" s="20"/>
      <c r="N12" s="20"/>
      <c r="O12" s="25"/>
      <c r="P12" s="25"/>
      <c r="Q12" s="26"/>
      <c r="R12" s="26"/>
      <c r="S12" s="29"/>
      <c r="T12" s="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20"/>
      <c r="B13" s="20"/>
      <c r="C13" s="20"/>
      <c r="D13" s="20"/>
      <c r="E13" s="20"/>
      <c r="F13" s="20"/>
      <c r="G13" s="20"/>
      <c r="H13" s="30"/>
      <c r="I13" s="30"/>
      <c r="J13" s="30"/>
      <c r="K13" s="30"/>
      <c r="L13" s="30"/>
      <c r="M13" s="20"/>
      <c r="N13" s="20"/>
      <c r="O13" s="25"/>
      <c r="P13" s="25"/>
      <c r="Q13" s="26"/>
      <c r="R13" s="26"/>
      <c r="S13" s="29"/>
      <c r="T13" s="2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20"/>
      <c r="B14" s="20"/>
      <c r="C14" s="20"/>
      <c r="D14" s="20"/>
      <c r="E14" s="20"/>
      <c r="F14" s="20"/>
      <c r="G14" s="20"/>
      <c r="H14" s="30"/>
      <c r="I14" s="30"/>
      <c r="J14" s="30"/>
      <c r="K14" s="30"/>
      <c r="L14" s="30"/>
      <c r="M14" s="20"/>
      <c r="N14" s="20"/>
      <c r="O14" s="25"/>
      <c r="P14" s="25"/>
      <c r="Q14" s="26"/>
      <c r="R14" s="26"/>
      <c r="S14" s="29"/>
      <c r="T14" s="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20"/>
      <c r="B15" s="20"/>
      <c r="C15" s="20"/>
      <c r="D15" s="20"/>
      <c r="E15" s="20"/>
      <c r="F15" s="20"/>
      <c r="G15" s="20"/>
      <c r="H15" s="30"/>
      <c r="I15" s="30"/>
      <c r="J15" s="30"/>
      <c r="K15" s="30"/>
      <c r="L15" s="30"/>
      <c r="M15" s="20"/>
      <c r="N15" s="20"/>
      <c r="O15" s="25"/>
      <c r="P15" s="25"/>
      <c r="Q15" s="26"/>
      <c r="R15" s="26"/>
      <c r="S15" s="29"/>
      <c r="T15" s="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25"/>
      <c r="P16" s="25"/>
      <c r="Q16" s="26"/>
      <c r="R16" s="26"/>
      <c r="S16" s="29"/>
      <c r="T16" s="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34">
        <f>AVERAGE(O2:O12)</f>
        <v>98.820000000000007</v>
      </c>
      <c r="P17" s="34">
        <f t="shared" ref="P17:T17" si="0">AVERAGE(P1:P12)</f>
        <v>0.59</v>
      </c>
      <c r="Q17" s="40">
        <f t="shared" si="0"/>
        <v>73.820000000000007</v>
      </c>
      <c r="R17" s="40">
        <f t="shared" si="0"/>
        <v>7.0120000000000005</v>
      </c>
      <c r="S17" s="41">
        <f>AVERAGE(S1:S12)</f>
        <v>75.559999999999988</v>
      </c>
      <c r="T17" s="41">
        <f t="shared" si="0"/>
        <v>3.0451199999999998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26"/>
      <c r="S18" s="29"/>
      <c r="T18" s="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25"/>
      <c r="P19" s="25"/>
      <c r="Q19" s="26"/>
      <c r="R19" s="26"/>
      <c r="S19" s="29"/>
      <c r="T19" s="2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26"/>
      <c r="S20" s="29"/>
      <c r="T20" s="2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26"/>
      <c r="S21" s="29"/>
      <c r="T21" s="2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26"/>
      <c r="S22" s="29"/>
      <c r="T22" s="2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26"/>
      <c r="S23" s="29"/>
      <c r="T23" s="2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26"/>
      <c r="S24" s="29"/>
      <c r="T24" s="2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26"/>
      <c r="S25" s="29"/>
      <c r="T25" s="2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26"/>
      <c r="S26" s="29"/>
      <c r="T26" s="2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26"/>
      <c r="S27" s="29"/>
      <c r="T27" s="2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26"/>
      <c r="S28" s="29"/>
      <c r="T28" s="2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26"/>
      <c r="S29" s="29"/>
      <c r="T29" s="2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26"/>
      <c r="S30" s="29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26"/>
      <c r="S31" s="29"/>
      <c r="T31" s="2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26"/>
      <c r="S32" s="29"/>
      <c r="T32" s="2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26"/>
      <c r="S33" s="29"/>
      <c r="T33" s="2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26"/>
      <c r="S34" s="29"/>
      <c r="T34" s="2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26"/>
      <c r="S35" s="29"/>
      <c r="T35" s="2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26"/>
      <c r="S36" s="29"/>
      <c r="T36" s="2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26"/>
      <c r="S37" s="29"/>
      <c r="T37" s="2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26"/>
      <c r="S38" s="29"/>
      <c r="T38" s="2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26"/>
      <c r="S39" s="29"/>
      <c r="T39" s="2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26"/>
      <c r="S40" s="29"/>
      <c r="T40" s="2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26"/>
      <c r="S41" s="29"/>
      <c r="T41" s="2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26"/>
      <c r="S42" s="29"/>
      <c r="T42" s="2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26"/>
      <c r="S43" s="29"/>
      <c r="T43" s="2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26"/>
      <c r="S44" s="29"/>
      <c r="T44" s="2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26"/>
      <c r="S45" s="29"/>
      <c r="T45" s="2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26"/>
      <c r="S46" s="29"/>
      <c r="T46" s="2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26"/>
      <c r="S47" s="29"/>
      <c r="T47" s="2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26"/>
      <c r="S48" s="29"/>
      <c r="T48" s="2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26"/>
      <c r="S49" s="29"/>
      <c r="T49" s="2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26"/>
      <c r="S50" s="29"/>
      <c r="T50" s="2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26"/>
      <c r="S51" s="29"/>
      <c r="T51" s="2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26"/>
      <c r="S52" s="29"/>
      <c r="T52" s="2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26"/>
      <c r="S53" s="29"/>
      <c r="T53" s="2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26"/>
      <c r="S54" s="29"/>
      <c r="T54" s="2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26"/>
      <c r="S55" s="29"/>
      <c r="T55" s="2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26"/>
      <c r="S56" s="29"/>
      <c r="T56" s="2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26"/>
      <c r="S57" s="29"/>
      <c r="T57" s="29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26"/>
      <c r="S58" s="29"/>
      <c r="T58" s="2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26"/>
      <c r="S59" s="29"/>
      <c r="T59" s="29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26"/>
      <c r="S60" s="29"/>
      <c r="T60" s="29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26"/>
      <c r="S61" s="29"/>
      <c r="T61" s="29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26"/>
      <c r="S62" s="29"/>
      <c r="T62" s="29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26"/>
      <c r="S63" s="29"/>
      <c r="T63" s="29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26"/>
      <c r="S64" s="29"/>
      <c r="T64" s="29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26"/>
      <c r="S65" s="29"/>
      <c r="T65" s="29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26"/>
      <c r="S66" s="29"/>
      <c r="T66" s="29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26"/>
      <c r="S67" s="29"/>
      <c r="T67" s="29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26"/>
      <c r="S68" s="29"/>
      <c r="T68" s="29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26"/>
      <c r="S69" s="29"/>
      <c r="T69" s="29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26"/>
      <c r="S70" s="29"/>
      <c r="T70" s="2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26"/>
      <c r="S71" s="29"/>
      <c r="T71" s="2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26"/>
      <c r="S72" s="29"/>
      <c r="T72" s="2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26"/>
      <c r="S73" s="29"/>
      <c r="T73" s="29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26"/>
      <c r="S74" s="29"/>
      <c r="T74" s="29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26"/>
      <c r="S75" s="29"/>
      <c r="T75" s="2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26"/>
      <c r="S76" s="29"/>
      <c r="T76" s="2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26"/>
      <c r="S77" s="29"/>
      <c r="T77" s="2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26"/>
      <c r="S78" s="29"/>
      <c r="T78" s="29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26"/>
      <c r="S79" s="29"/>
      <c r="T79" s="2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26"/>
      <c r="S80" s="29"/>
      <c r="T80" s="29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26"/>
      <c r="S81" s="29"/>
      <c r="T81" s="29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26"/>
      <c r="S82" s="29"/>
      <c r="T82" s="2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26"/>
      <c r="S83" s="29"/>
      <c r="T83" s="29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26"/>
      <c r="S84" s="29"/>
      <c r="T84" s="29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26"/>
      <c r="S85" s="29"/>
      <c r="T85" s="29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26"/>
      <c r="S86" s="29"/>
      <c r="T86" s="29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26"/>
      <c r="S87" s="29"/>
      <c r="T87" s="2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26"/>
      <c r="S88" s="29"/>
      <c r="T88" s="29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26"/>
      <c r="S89" s="29"/>
      <c r="T89" s="29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26"/>
      <c r="S90" s="29"/>
      <c r="T90" s="29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26"/>
      <c r="S91" s="29"/>
      <c r="T91" s="29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26"/>
      <c r="S92" s="29"/>
      <c r="T92" s="2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26"/>
      <c r="S93" s="29"/>
      <c r="T93" s="29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26"/>
      <c r="S94" s="29"/>
      <c r="T94" s="29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26"/>
      <c r="S95" s="29"/>
      <c r="T95" s="29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26"/>
      <c r="S96" s="29"/>
      <c r="T96" s="29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26"/>
      <c r="S97" s="29"/>
      <c r="T97" s="29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26"/>
      <c r="S98" s="29"/>
      <c r="T98" s="29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26"/>
      <c r="S99" s="29"/>
      <c r="T99" s="29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26"/>
      <c r="S100" s="29"/>
      <c r="T100" s="29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26"/>
      <c r="S101" s="29"/>
      <c r="T101" s="29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26"/>
      <c r="S102" s="29"/>
      <c r="T102" s="29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26"/>
      <c r="S103" s="29"/>
      <c r="T103" s="29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26"/>
      <c r="S104" s="29"/>
      <c r="T104" s="29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26"/>
      <c r="S105" s="29"/>
      <c r="T105" s="29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26"/>
      <c r="S106" s="29"/>
      <c r="T106" s="29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26"/>
      <c r="S107" s="29"/>
      <c r="T107" s="29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26"/>
      <c r="S108" s="29"/>
      <c r="T108" s="29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26"/>
      <c r="S109" s="29"/>
      <c r="T109" s="29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26"/>
      <c r="S110" s="29"/>
      <c r="T110" s="29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26"/>
      <c r="S111" s="29"/>
      <c r="T111" s="29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26"/>
      <c r="S112" s="29"/>
      <c r="T112" s="29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26"/>
      <c r="S113" s="29"/>
      <c r="T113" s="29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26"/>
      <c r="S114" s="29"/>
      <c r="T114" s="29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26"/>
      <c r="S115" s="29"/>
      <c r="T115" s="29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26"/>
      <c r="S116" s="29"/>
      <c r="T116" s="29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26"/>
      <c r="S117" s="29"/>
      <c r="T117" s="29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26"/>
      <c r="S118" s="29"/>
      <c r="T118" s="29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26"/>
      <c r="S119" s="29"/>
      <c r="T119" s="29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26"/>
      <c r="S120" s="29"/>
      <c r="T120" s="29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26"/>
      <c r="S121" s="29"/>
      <c r="T121" s="29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26"/>
      <c r="S122" s="29"/>
      <c r="T122" s="29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26"/>
      <c r="S123" s="29"/>
      <c r="T123" s="29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26"/>
      <c r="S124" s="29"/>
      <c r="T124" s="29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26"/>
      <c r="S125" s="29"/>
      <c r="T125" s="29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26"/>
      <c r="S126" s="29"/>
      <c r="T126" s="29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26"/>
      <c r="S127" s="29"/>
      <c r="T127" s="29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26"/>
      <c r="S128" s="29"/>
      <c r="T128" s="29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26"/>
      <c r="S129" s="29"/>
      <c r="T129" s="29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26"/>
      <c r="S130" s="29"/>
      <c r="T130" s="29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26"/>
      <c r="S131" s="29"/>
      <c r="T131" s="29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26"/>
      <c r="S132" s="29"/>
      <c r="T132" s="29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26"/>
      <c r="S133" s="29"/>
      <c r="T133" s="29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26"/>
      <c r="S134" s="29"/>
      <c r="T134" s="29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26"/>
      <c r="S135" s="29"/>
      <c r="T135" s="29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26"/>
      <c r="S136" s="29"/>
      <c r="T136" s="29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26"/>
      <c r="S137" s="29"/>
      <c r="T137" s="29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26"/>
      <c r="S138" s="29"/>
      <c r="T138" s="29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26"/>
      <c r="S139" s="29"/>
      <c r="T139" s="29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26"/>
      <c r="S140" s="29"/>
      <c r="T140" s="29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26"/>
      <c r="S141" s="29"/>
      <c r="T141" s="29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26"/>
      <c r="S142" s="29"/>
      <c r="T142" s="29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26"/>
      <c r="S143" s="29"/>
      <c r="T143" s="29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26"/>
      <c r="S144" s="29"/>
      <c r="T144" s="29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26"/>
      <c r="S145" s="29"/>
      <c r="T145" s="29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26"/>
      <c r="S146" s="29"/>
      <c r="T146" s="29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26"/>
      <c r="S147" s="29"/>
      <c r="T147" s="29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26"/>
      <c r="S148" s="29"/>
      <c r="T148" s="29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26"/>
      <c r="S149" s="29"/>
      <c r="T149" s="29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26"/>
      <c r="S150" s="29"/>
      <c r="T150" s="29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26"/>
      <c r="S151" s="29"/>
      <c r="T151" s="29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26"/>
      <c r="S152" s="29"/>
      <c r="T152" s="29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26"/>
      <c r="S153" s="29"/>
      <c r="T153" s="29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26"/>
      <c r="S154" s="29"/>
      <c r="T154" s="29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26"/>
      <c r="S155" s="29"/>
      <c r="T155" s="29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26"/>
      <c r="S156" s="29"/>
      <c r="T156" s="29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26"/>
      <c r="S157" s="29"/>
      <c r="T157" s="29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26"/>
      <c r="S158" s="29"/>
      <c r="T158" s="29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26"/>
      <c r="S159" s="29"/>
      <c r="T159" s="29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26"/>
      <c r="S160" s="29"/>
      <c r="T160" s="29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26"/>
      <c r="S161" s="29"/>
      <c r="T161" s="29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26"/>
      <c r="S162" s="29"/>
      <c r="T162" s="29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26"/>
      <c r="S163" s="29"/>
      <c r="T163" s="29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26"/>
      <c r="S164" s="29"/>
      <c r="T164" s="29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26"/>
      <c r="S165" s="29"/>
      <c r="T165" s="29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26"/>
      <c r="S166" s="29"/>
      <c r="T166" s="29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26"/>
      <c r="S167" s="29"/>
      <c r="T167" s="29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26"/>
      <c r="S168" s="29"/>
      <c r="T168" s="29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26"/>
      <c r="S169" s="29"/>
      <c r="T169" s="29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26"/>
      <c r="S170" s="29"/>
      <c r="T170" s="29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26"/>
      <c r="S171" s="29"/>
      <c r="T171" s="29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26"/>
      <c r="S172" s="29"/>
      <c r="T172" s="29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26"/>
      <c r="S173" s="29"/>
      <c r="T173" s="29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26"/>
      <c r="S174" s="29"/>
      <c r="T174" s="29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26"/>
      <c r="S175" s="29"/>
      <c r="T175" s="29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26"/>
      <c r="S176" s="29"/>
      <c r="T176" s="29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26"/>
      <c r="S177" s="29"/>
      <c r="T177" s="29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26"/>
      <c r="S178" s="29"/>
      <c r="T178" s="29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26"/>
      <c r="S179" s="29"/>
      <c r="T179" s="29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26"/>
      <c r="S180" s="29"/>
      <c r="T180" s="29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26"/>
      <c r="S181" s="29"/>
      <c r="T181" s="29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26"/>
      <c r="S182" s="29"/>
      <c r="T182" s="29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26"/>
      <c r="S183" s="29"/>
      <c r="T183" s="29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26"/>
      <c r="S184" s="29"/>
      <c r="T184" s="29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26"/>
      <c r="S185" s="29"/>
      <c r="T185" s="29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26"/>
      <c r="S186" s="29"/>
      <c r="T186" s="29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26"/>
      <c r="S187" s="29"/>
      <c r="T187" s="29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26"/>
      <c r="S188" s="29"/>
      <c r="T188" s="29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26"/>
      <c r="S189" s="29"/>
      <c r="T189" s="29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26"/>
      <c r="S190" s="29"/>
      <c r="T190" s="29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26"/>
      <c r="S191" s="29"/>
      <c r="T191" s="29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26"/>
      <c r="S192" s="29"/>
      <c r="T192" s="29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26"/>
      <c r="S193" s="29"/>
      <c r="T193" s="29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26"/>
      <c r="S194" s="29"/>
      <c r="T194" s="29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26"/>
      <c r="S195" s="29"/>
      <c r="T195" s="29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26"/>
      <c r="S196" s="29"/>
      <c r="T196" s="29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26"/>
      <c r="S197" s="29"/>
      <c r="T197" s="29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26"/>
      <c r="S198" s="29"/>
      <c r="T198" s="29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26"/>
      <c r="S199" s="29"/>
      <c r="T199" s="29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26"/>
      <c r="S200" s="29"/>
      <c r="T200" s="29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26"/>
      <c r="S201" s="29"/>
      <c r="T201" s="29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26"/>
      <c r="S202" s="29"/>
      <c r="T202" s="29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26"/>
      <c r="S203" s="29"/>
      <c r="T203" s="29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26"/>
      <c r="S204" s="29"/>
      <c r="T204" s="29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26"/>
      <c r="S205" s="29"/>
      <c r="T205" s="29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26"/>
      <c r="S206" s="29"/>
      <c r="T206" s="29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26"/>
      <c r="S207" s="29"/>
      <c r="T207" s="29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26"/>
      <c r="S208" s="29"/>
      <c r="T208" s="29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26"/>
      <c r="S209" s="29"/>
      <c r="T209" s="29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26"/>
      <c r="S210" s="29"/>
      <c r="T210" s="29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26"/>
      <c r="S211" s="29"/>
      <c r="T211" s="29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26"/>
      <c r="S212" s="29"/>
      <c r="T212" s="29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26"/>
      <c r="S213" s="29"/>
      <c r="T213" s="29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26"/>
      <c r="S214" s="29"/>
      <c r="T214" s="29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26"/>
      <c r="S215" s="29"/>
      <c r="T215" s="29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26"/>
      <c r="S216" s="29"/>
      <c r="T216" s="29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26"/>
      <c r="S217" s="29"/>
      <c r="T217" s="29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26"/>
      <c r="S218" s="29"/>
      <c r="T218" s="29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26"/>
      <c r="S219" s="29"/>
      <c r="T219" s="29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26"/>
      <c r="S220" s="29"/>
      <c r="T220" s="29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26"/>
      <c r="S221" s="29"/>
      <c r="T221" s="29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26"/>
      <c r="S222" s="29"/>
      <c r="T222" s="29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26"/>
      <c r="S223" s="29"/>
      <c r="T223" s="29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26"/>
      <c r="S224" s="29"/>
      <c r="T224" s="29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26"/>
      <c r="S225" s="29"/>
      <c r="T225" s="29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26"/>
      <c r="S226" s="29"/>
      <c r="T226" s="29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26"/>
      <c r="S227" s="29"/>
      <c r="T227" s="29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26"/>
      <c r="S228" s="29"/>
      <c r="T228" s="29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26"/>
      <c r="S229" s="29"/>
      <c r="T229" s="29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26"/>
      <c r="S230" s="29"/>
      <c r="T230" s="29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26"/>
      <c r="S231" s="29"/>
      <c r="T231" s="29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26"/>
      <c r="S232" s="29"/>
      <c r="T232" s="29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26"/>
      <c r="S233" s="29"/>
      <c r="T233" s="29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26"/>
      <c r="S234" s="29"/>
      <c r="T234" s="29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26"/>
      <c r="S235" s="29"/>
      <c r="T235" s="29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26"/>
      <c r="S236" s="29"/>
      <c r="T236" s="29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26"/>
      <c r="S237" s="29"/>
      <c r="T237" s="29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26"/>
      <c r="S238" s="29"/>
      <c r="T238" s="29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26"/>
      <c r="S239" s="29"/>
      <c r="T239" s="29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26"/>
      <c r="S240" s="29"/>
      <c r="T240" s="29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26"/>
      <c r="S241" s="29"/>
      <c r="T241" s="29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26"/>
      <c r="S242" s="29"/>
      <c r="T242" s="29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26"/>
      <c r="S243" s="29"/>
      <c r="T243" s="29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26"/>
      <c r="S244" s="29"/>
      <c r="T244" s="29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26"/>
      <c r="S245" s="29"/>
      <c r="T245" s="29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26"/>
      <c r="S246" s="29"/>
      <c r="T246" s="29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26"/>
      <c r="S247" s="29"/>
      <c r="T247" s="29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26"/>
      <c r="S248" s="29"/>
      <c r="T248" s="29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26"/>
      <c r="S249" s="29"/>
      <c r="T249" s="29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26"/>
      <c r="S250" s="29"/>
      <c r="T250" s="29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26"/>
      <c r="S251" s="29"/>
      <c r="T251" s="29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26"/>
      <c r="S252" s="29"/>
      <c r="T252" s="29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26"/>
      <c r="S253" s="29"/>
      <c r="T253" s="29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26"/>
      <c r="S254" s="29"/>
      <c r="T254" s="29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26"/>
      <c r="S255" s="29"/>
      <c r="T255" s="29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26"/>
      <c r="S256" s="29"/>
      <c r="T256" s="29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26"/>
      <c r="S257" s="29"/>
      <c r="T257" s="29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26"/>
      <c r="S258" s="29"/>
      <c r="T258" s="29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26"/>
      <c r="S259" s="29"/>
      <c r="T259" s="29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26"/>
      <c r="S260" s="29"/>
      <c r="T260" s="29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26"/>
      <c r="S261" s="29"/>
      <c r="T261" s="29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26"/>
      <c r="S262" s="29"/>
      <c r="T262" s="29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26"/>
      <c r="S263" s="29"/>
      <c r="T263" s="29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26"/>
      <c r="S264" s="29"/>
      <c r="T264" s="29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26"/>
      <c r="S265" s="29"/>
      <c r="T265" s="29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26"/>
      <c r="S266" s="29"/>
      <c r="T266" s="29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26"/>
      <c r="S267" s="29"/>
      <c r="T267" s="29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26"/>
      <c r="S268" s="29"/>
      <c r="T268" s="29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26"/>
      <c r="S269" s="29"/>
      <c r="T269" s="29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26"/>
      <c r="S270" s="29"/>
      <c r="T270" s="29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26"/>
      <c r="S271" s="29"/>
      <c r="T271" s="29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26"/>
      <c r="S272" s="29"/>
      <c r="T272" s="29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26"/>
      <c r="S273" s="29"/>
      <c r="T273" s="29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26"/>
      <c r="S274" s="29"/>
      <c r="T274" s="29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26"/>
      <c r="S275" s="29"/>
      <c r="T275" s="29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26"/>
      <c r="S276" s="29"/>
      <c r="T276" s="29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26"/>
      <c r="S277" s="29"/>
      <c r="T277" s="29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26"/>
      <c r="S278" s="29"/>
      <c r="T278" s="29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26"/>
      <c r="S279" s="29"/>
      <c r="T279" s="29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26"/>
      <c r="S280" s="29"/>
      <c r="T280" s="29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26"/>
      <c r="S281" s="29"/>
      <c r="T281" s="29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26"/>
      <c r="S282" s="29"/>
      <c r="T282" s="29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26"/>
      <c r="S283" s="29"/>
      <c r="T283" s="29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26"/>
      <c r="S284" s="29"/>
      <c r="T284" s="29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26"/>
      <c r="S285" s="29"/>
      <c r="T285" s="29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26"/>
      <c r="S286" s="29"/>
      <c r="T286" s="29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26"/>
      <c r="S287" s="29"/>
      <c r="T287" s="29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26"/>
      <c r="S288" s="29"/>
      <c r="T288" s="29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26"/>
      <c r="S289" s="29"/>
      <c r="T289" s="29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26"/>
      <c r="S290" s="29"/>
      <c r="T290" s="29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26"/>
      <c r="S291" s="29"/>
      <c r="T291" s="29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26"/>
      <c r="S292" s="29"/>
      <c r="T292" s="29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26"/>
      <c r="S293" s="29"/>
      <c r="T293" s="29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26"/>
      <c r="S294" s="29"/>
      <c r="T294" s="29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26"/>
      <c r="S295" s="29"/>
      <c r="T295" s="29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26"/>
      <c r="S296" s="29"/>
      <c r="T296" s="29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26"/>
      <c r="S297" s="29"/>
      <c r="T297" s="29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26"/>
      <c r="S298" s="29"/>
      <c r="T298" s="29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26"/>
      <c r="S299" s="29"/>
      <c r="T299" s="29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26"/>
      <c r="S300" s="29"/>
      <c r="T300" s="29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26"/>
      <c r="S301" s="29"/>
      <c r="T301" s="29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26"/>
      <c r="S302" s="29"/>
      <c r="T302" s="29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26"/>
      <c r="S303" s="29"/>
      <c r="T303" s="29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26"/>
      <c r="S304" s="29"/>
      <c r="T304" s="29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26"/>
      <c r="S305" s="29"/>
      <c r="T305" s="29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26"/>
      <c r="S306" s="29"/>
      <c r="T306" s="29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26"/>
      <c r="S307" s="29"/>
      <c r="T307" s="29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26"/>
      <c r="S308" s="29"/>
      <c r="T308" s="29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26"/>
      <c r="S309" s="29"/>
      <c r="T309" s="29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26"/>
      <c r="S310" s="29"/>
      <c r="T310" s="29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26"/>
      <c r="S311" s="29"/>
      <c r="T311" s="29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26"/>
      <c r="S312" s="29"/>
      <c r="T312" s="29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26"/>
      <c r="S313" s="29"/>
      <c r="T313" s="29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26"/>
      <c r="S314" s="29"/>
      <c r="T314" s="29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26"/>
      <c r="S315" s="29"/>
      <c r="T315" s="29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26"/>
      <c r="S316" s="29"/>
      <c r="T316" s="29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26"/>
      <c r="S317" s="29"/>
      <c r="T317" s="29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26"/>
      <c r="S318" s="29"/>
      <c r="T318" s="29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26"/>
      <c r="S319" s="29"/>
      <c r="T319" s="29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26"/>
      <c r="S320" s="29"/>
      <c r="T320" s="29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26"/>
      <c r="S321" s="29"/>
      <c r="T321" s="29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26"/>
      <c r="S322" s="29"/>
      <c r="T322" s="29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26"/>
      <c r="S323" s="29"/>
      <c r="T323" s="29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26"/>
      <c r="S324" s="29"/>
      <c r="T324" s="29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26"/>
      <c r="S325" s="29"/>
      <c r="T325" s="29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26"/>
      <c r="S326" s="29"/>
      <c r="T326" s="29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26"/>
      <c r="S327" s="29"/>
      <c r="T327" s="29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26"/>
      <c r="S328" s="29"/>
      <c r="T328" s="29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26"/>
      <c r="S329" s="29"/>
      <c r="T329" s="29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26"/>
      <c r="S330" s="29"/>
      <c r="T330" s="29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26"/>
      <c r="S331" s="29"/>
      <c r="T331" s="29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26"/>
      <c r="S332" s="29"/>
      <c r="T332" s="29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26"/>
      <c r="S333" s="29"/>
      <c r="T333" s="29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26"/>
      <c r="S334" s="29"/>
      <c r="T334" s="29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26"/>
      <c r="S335" s="29"/>
      <c r="T335" s="29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26"/>
      <c r="S336" s="29"/>
      <c r="T336" s="29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26"/>
      <c r="S337" s="29"/>
      <c r="T337" s="29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26"/>
      <c r="S338" s="29"/>
      <c r="T338" s="29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26"/>
      <c r="S339" s="29"/>
      <c r="T339" s="29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26"/>
      <c r="S340" s="29"/>
      <c r="T340" s="29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26"/>
      <c r="S341" s="29"/>
      <c r="T341" s="29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26"/>
      <c r="S342" s="29"/>
      <c r="T342" s="29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26"/>
      <c r="S343" s="29"/>
      <c r="T343" s="29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26"/>
      <c r="S344" s="29"/>
      <c r="T344" s="29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26"/>
      <c r="S345" s="29"/>
      <c r="T345" s="29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26"/>
      <c r="S346" s="29"/>
      <c r="T346" s="29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26"/>
      <c r="S347" s="29"/>
      <c r="T347" s="29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26"/>
      <c r="S348" s="29"/>
      <c r="T348" s="29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26"/>
      <c r="S349" s="29"/>
      <c r="T349" s="29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26"/>
      <c r="S350" s="29"/>
      <c r="T350" s="29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26"/>
      <c r="S351" s="29"/>
      <c r="T351" s="29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26"/>
      <c r="S352" s="29"/>
      <c r="T352" s="29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26"/>
      <c r="S353" s="29"/>
      <c r="T353" s="29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26"/>
      <c r="S354" s="29"/>
      <c r="T354" s="29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26"/>
      <c r="S355" s="29"/>
      <c r="T355" s="29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26"/>
      <c r="S356" s="29"/>
      <c r="T356" s="29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26"/>
      <c r="S357" s="29"/>
      <c r="T357" s="29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26"/>
      <c r="S358" s="29"/>
      <c r="T358" s="29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26"/>
      <c r="S359" s="29"/>
      <c r="T359" s="29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26"/>
      <c r="S360" s="29"/>
      <c r="T360" s="29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26"/>
      <c r="S361" s="29"/>
      <c r="T361" s="29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26"/>
      <c r="S362" s="29"/>
      <c r="T362" s="29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26"/>
      <c r="S363" s="29"/>
      <c r="T363" s="29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26"/>
      <c r="S364" s="29"/>
      <c r="T364" s="29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26"/>
      <c r="S365" s="29"/>
      <c r="T365" s="29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26"/>
      <c r="S366" s="29"/>
      <c r="T366" s="29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26"/>
      <c r="S367" s="29"/>
      <c r="T367" s="29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26"/>
      <c r="S368" s="29"/>
      <c r="T368" s="29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26"/>
      <c r="S369" s="29"/>
      <c r="T369" s="29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26"/>
      <c r="S370" s="29"/>
      <c r="T370" s="29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26"/>
      <c r="S371" s="29"/>
      <c r="T371" s="29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26"/>
      <c r="S372" s="29"/>
      <c r="T372" s="29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26"/>
      <c r="S373" s="29"/>
      <c r="T373" s="29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26"/>
      <c r="S374" s="29"/>
      <c r="T374" s="29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26"/>
      <c r="S375" s="29"/>
      <c r="T375" s="29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26"/>
      <c r="S376" s="29"/>
      <c r="T376" s="29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26"/>
      <c r="S377" s="29"/>
      <c r="T377" s="29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26"/>
      <c r="S378" s="29"/>
      <c r="T378" s="29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26"/>
      <c r="S379" s="29"/>
      <c r="T379" s="29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26"/>
      <c r="S380" s="29"/>
      <c r="T380" s="29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26"/>
      <c r="S381" s="29"/>
      <c r="T381" s="29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26"/>
      <c r="S382" s="29"/>
      <c r="T382" s="29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26"/>
      <c r="S383" s="29"/>
      <c r="T383" s="29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26"/>
      <c r="S384" s="29"/>
      <c r="T384" s="29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26"/>
      <c r="S385" s="29"/>
      <c r="T385" s="29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26"/>
      <c r="S386" s="29"/>
      <c r="T386" s="29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26"/>
      <c r="S387" s="29"/>
      <c r="T387" s="29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26"/>
      <c r="S388" s="29"/>
      <c r="T388" s="29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26"/>
      <c r="S389" s="29"/>
      <c r="T389" s="29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26"/>
      <c r="S390" s="29"/>
      <c r="T390" s="29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26"/>
      <c r="S391" s="29"/>
      <c r="T391" s="29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26"/>
      <c r="S392" s="29"/>
      <c r="T392" s="29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26"/>
      <c r="S393" s="29"/>
      <c r="T393" s="29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26"/>
      <c r="S394" s="29"/>
      <c r="T394" s="29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26"/>
      <c r="S395" s="29"/>
      <c r="T395" s="29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26"/>
      <c r="S396" s="29"/>
      <c r="T396" s="29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26"/>
      <c r="S397" s="29"/>
      <c r="T397" s="29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26"/>
      <c r="S398" s="29"/>
      <c r="T398" s="29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26"/>
      <c r="S399" s="29"/>
      <c r="T399" s="29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26"/>
      <c r="S400" s="29"/>
      <c r="T400" s="29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26"/>
      <c r="S401" s="29"/>
      <c r="T401" s="29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26"/>
      <c r="S402" s="29"/>
      <c r="T402" s="29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26"/>
      <c r="S403" s="29"/>
      <c r="T403" s="29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26"/>
      <c r="S404" s="29"/>
      <c r="T404" s="29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26"/>
      <c r="S405" s="29"/>
      <c r="T405" s="29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26"/>
      <c r="S406" s="29"/>
      <c r="T406" s="29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26"/>
      <c r="S407" s="29"/>
      <c r="T407" s="29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26"/>
      <c r="S408" s="29"/>
      <c r="T408" s="29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26"/>
      <c r="S409" s="29"/>
      <c r="T409" s="29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26"/>
      <c r="S410" s="29"/>
      <c r="T410" s="29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26"/>
      <c r="S411" s="29"/>
      <c r="T411" s="29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26"/>
      <c r="S412" s="29"/>
      <c r="T412" s="29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26"/>
      <c r="S413" s="29"/>
      <c r="T413" s="29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26"/>
      <c r="S414" s="29"/>
      <c r="T414" s="29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26"/>
      <c r="S415" s="29"/>
      <c r="T415" s="29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26"/>
      <c r="S416" s="29"/>
      <c r="T416" s="29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26"/>
      <c r="S417" s="29"/>
      <c r="T417" s="29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26"/>
      <c r="S418" s="29"/>
      <c r="T418" s="29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26"/>
      <c r="S419" s="29"/>
      <c r="T419" s="29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26"/>
      <c r="S420" s="29"/>
      <c r="T420" s="29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26"/>
      <c r="S421" s="29"/>
      <c r="T421" s="29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26"/>
      <c r="S422" s="29"/>
      <c r="T422" s="29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26"/>
      <c r="S423" s="29"/>
      <c r="T423" s="29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26"/>
      <c r="S424" s="29"/>
      <c r="T424" s="29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26"/>
      <c r="S425" s="29"/>
      <c r="T425" s="29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26"/>
      <c r="S426" s="29"/>
      <c r="T426" s="29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26"/>
      <c r="S427" s="29"/>
      <c r="T427" s="29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26"/>
      <c r="S428" s="29"/>
      <c r="T428" s="29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26"/>
      <c r="S429" s="29"/>
      <c r="T429" s="29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26"/>
      <c r="S430" s="29"/>
      <c r="T430" s="29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26"/>
      <c r="S431" s="29"/>
      <c r="T431" s="29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26"/>
      <c r="S432" s="29"/>
      <c r="T432" s="29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26"/>
      <c r="S433" s="29"/>
      <c r="T433" s="29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26"/>
      <c r="S434" s="29"/>
      <c r="T434" s="29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26"/>
      <c r="S435" s="29"/>
      <c r="T435" s="29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26"/>
      <c r="S436" s="29"/>
      <c r="T436" s="29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26"/>
      <c r="S437" s="29"/>
      <c r="T437" s="29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26"/>
      <c r="S438" s="29"/>
      <c r="T438" s="29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26"/>
      <c r="S439" s="29"/>
      <c r="T439" s="29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26"/>
      <c r="S440" s="29"/>
      <c r="T440" s="29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26"/>
      <c r="S441" s="29"/>
      <c r="T441" s="29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26"/>
      <c r="S442" s="29"/>
      <c r="T442" s="29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26"/>
      <c r="S443" s="29"/>
      <c r="T443" s="29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26"/>
      <c r="S444" s="29"/>
      <c r="T444" s="29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26"/>
      <c r="S445" s="29"/>
      <c r="T445" s="29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26"/>
      <c r="S446" s="29"/>
      <c r="T446" s="29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26"/>
      <c r="S447" s="29"/>
      <c r="T447" s="29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26"/>
      <c r="S448" s="29"/>
      <c r="T448" s="29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26"/>
      <c r="S449" s="29"/>
      <c r="T449" s="29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26"/>
      <c r="S450" s="29"/>
      <c r="T450" s="29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26"/>
      <c r="S451" s="29"/>
      <c r="T451" s="29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26"/>
      <c r="S452" s="29"/>
      <c r="T452" s="29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26"/>
      <c r="S453" s="29"/>
      <c r="T453" s="29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26"/>
      <c r="S454" s="29"/>
      <c r="T454" s="29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26"/>
      <c r="S455" s="29"/>
      <c r="T455" s="29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26"/>
      <c r="S456" s="29"/>
      <c r="T456" s="29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26"/>
      <c r="S457" s="29"/>
      <c r="T457" s="29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26"/>
      <c r="S458" s="29"/>
      <c r="T458" s="29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26"/>
      <c r="S459" s="29"/>
      <c r="T459" s="29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26"/>
      <c r="S460" s="29"/>
      <c r="T460" s="29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26"/>
      <c r="S461" s="29"/>
      <c r="T461" s="29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26"/>
      <c r="S462" s="29"/>
      <c r="T462" s="29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26"/>
      <c r="S463" s="29"/>
      <c r="T463" s="29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26"/>
      <c r="S464" s="29"/>
      <c r="T464" s="29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26"/>
      <c r="S465" s="29"/>
      <c r="T465" s="29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26"/>
      <c r="S466" s="29"/>
      <c r="T466" s="29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26"/>
      <c r="S467" s="29"/>
      <c r="T467" s="29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26"/>
      <c r="S468" s="29"/>
      <c r="T468" s="29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26"/>
      <c r="S469" s="29"/>
      <c r="T469" s="29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26"/>
      <c r="S470" s="29"/>
      <c r="T470" s="29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26"/>
      <c r="S471" s="29"/>
      <c r="T471" s="29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26"/>
      <c r="S472" s="29"/>
      <c r="T472" s="29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26"/>
      <c r="S473" s="29"/>
      <c r="T473" s="29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26"/>
      <c r="S474" s="29"/>
      <c r="T474" s="29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26"/>
      <c r="S475" s="29"/>
      <c r="T475" s="29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26"/>
      <c r="S476" s="29"/>
      <c r="T476" s="29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26"/>
      <c r="S477" s="29"/>
      <c r="T477" s="29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26"/>
      <c r="S478" s="29"/>
      <c r="T478" s="29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26"/>
      <c r="S479" s="29"/>
      <c r="T479" s="29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26"/>
      <c r="S480" s="29"/>
      <c r="T480" s="29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26"/>
      <c r="S481" s="29"/>
      <c r="T481" s="29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26"/>
      <c r="S482" s="29"/>
      <c r="T482" s="29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26"/>
      <c r="S483" s="29"/>
      <c r="T483" s="29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26"/>
      <c r="S484" s="29"/>
      <c r="T484" s="29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26"/>
      <c r="S485" s="29"/>
      <c r="T485" s="29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26"/>
      <c r="S486" s="29"/>
      <c r="T486" s="29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26"/>
      <c r="S487" s="29"/>
      <c r="T487" s="29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26"/>
      <c r="S488" s="29"/>
      <c r="T488" s="29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26"/>
      <c r="S489" s="29"/>
      <c r="T489" s="29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26"/>
      <c r="S490" s="29"/>
      <c r="T490" s="29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26"/>
      <c r="S491" s="29"/>
      <c r="T491" s="29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26"/>
      <c r="S492" s="29"/>
      <c r="T492" s="29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26"/>
      <c r="S493" s="29"/>
      <c r="T493" s="29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26"/>
      <c r="S494" s="29"/>
      <c r="T494" s="29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26"/>
      <c r="S495" s="29"/>
      <c r="T495" s="29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26"/>
      <c r="S496" s="29"/>
      <c r="T496" s="29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26"/>
      <c r="S497" s="29"/>
      <c r="T497" s="29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26"/>
      <c r="S498" s="29"/>
      <c r="T498" s="29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26"/>
      <c r="S499" s="29"/>
      <c r="T499" s="29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26"/>
      <c r="S500" s="29"/>
      <c r="T500" s="29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26"/>
      <c r="S501" s="29"/>
      <c r="T501" s="29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26"/>
      <c r="S502" s="29"/>
      <c r="T502" s="29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26"/>
      <c r="S503" s="29"/>
      <c r="T503" s="29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26"/>
      <c r="S504" s="29"/>
      <c r="T504" s="29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26"/>
      <c r="S505" s="29"/>
      <c r="T505" s="29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26"/>
      <c r="S506" s="29"/>
      <c r="T506" s="29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26"/>
      <c r="S507" s="29"/>
      <c r="T507" s="29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26"/>
      <c r="S508" s="29"/>
      <c r="T508" s="29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26"/>
      <c r="S509" s="29"/>
      <c r="T509" s="29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26"/>
      <c r="S510" s="29"/>
      <c r="T510" s="29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26"/>
      <c r="S511" s="29"/>
      <c r="T511" s="29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26"/>
      <c r="S512" s="29"/>
      <c r="T512" s="29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26"/>
      <c r="S513" s="29"/>
      <c r="T513" s="29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26"/>
      <c r="S514" s="29"/>
      <c r="T514" s="29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26"/>
      <c r="S515" s="29"/>
      <c r="T515" s="29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26"/>
      <c r="S516" s="29"/>
      <c r="T516" s="29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26"/>
      <c r="S517" s="29"/>
      <c r="T517" s="29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26"/>
      <c r="S518" s="29"/>
      <c r="T518" s="29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26"/>
      <c r="S519" s="29"/>
      <c r="T519" s="29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26"/>
      <c r="S520" s="29"/>
      <c r="T520" s="29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26"/>
      <c r="S521" s="29"/>
      <c r="T521" s="29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26"/>
      <c r="S522" s="29"/>
      <c r="T522" s="29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26"/>
      <c r="S523" s="29"/>
      <c r="T523" s="29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26"/>
      <c r="S524" s="29"/>
      <c r="T524" s="29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26"/>
      <c r="S525" s="29"/>
      <c r="T525" s="29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26"/>
      <c r="S526" s="29"/>
      <c r="T526" s="29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26"/>
      <c r="S527" s="29"/>
      <c r="T527" s="29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26"/>
      <c r="S528" s="29"/>
      <c r="T528" s="29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26"/>
      <c r="S529" s="29"/>
      <c r="T529" s="29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26"/>
      <c r="S530" s="29"/>
      <c r="T530" s="29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26"/>
      <c r="S531" s="29"/>
      <c r="T531" s="29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26"/>
      <c r="S532" s="29"/>
      <c r="T532" s="29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26"/>
      <c r="S533" s="29"/>
      <c r="T533" s="29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26"/>
      <c r="S534" s="29"/>
      <c r="T534" s="29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26"/>
      <c r="S535" s="29"/>
      <c r="T535" s="29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26"/>
      <c r="S536" s="29"/>
      <c r="T536" s="29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26"/>
      <c r="S537" s="29"/>
      <c r="T537" s="29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26"/>
      <c r="S538" s="29"/>
      <c r="T538" s="29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26"/>
      <c r="S539" s="29"/>
      <c r="T539" s="29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26"/>
      <c r="S540" s="29"/>
      <c r="T540" s="29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26"/>
      <c r="S541" s="29"/>
      <c r="T541" s="29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26"/>
      <c r="S542" s="29"/>
      <c r="T542" s="29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26"/>
      <c r="S543" s="29"/>
      <c r="T543" s="29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26"/>
      <c r="S544" s="29"/>
      <c r="T544" s="29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26"/>
      <c r="S545" s="29"/>
      <c r="T545" s="29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26"/>
      <c r="S546" s="29"/>
      <c r="T546" s="29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26"/>
      <c r="S547" s="29"/>
      <c r="T547" s="29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26"/>
      <c r="S548" s="29"/>
      <c r="T548" s="29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26"/>
      <c r="S549" s="29"/>
      <c r="T549" s="29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26"/>
      <c r="S550" s="29"/>
      <c r="T550" s="29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26"/>
      <c r="S551" s="29"/>
      <c r="T551" s="29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26"/>
      <c r="S552" s="29"/>
      <c r="T552" s="29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26"/>
      <c r="S553" s="29"/>
      <c r="T553" s="29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26"/>
      <c r="S554" s="29"/>
      <c r="T554" s="29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26"/>
      <c r="S555" s="29"/>
      <c r="T555" s="29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26"/>
      <c r="S556" s="29"/>
      <c r="T556" s="29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26"/>
      <c r="S557" s="29"/>
      <c r="T557" s="29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26"/>
      <c r="S558" s="29"/>
      <c r="T558" s="29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26"/>
      <c r="S559" s="29"/>
      <c r="T559" s="29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26"/>
      <c r="S560" s="29"/>
      <c r="T560" s="29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26"/>
      <c r="S561" s="29"/>
      <c r="T561" s="29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26"/>
      <c r="S562" s="29"/>
      <c r="T562" s="29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26"/>
      <c r="S563" s="29"/>
      <c r="T563" s="29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26"/>
      <c r="S564" s="29"/>
      <c r="T564" s="29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26"/>
      <c r="S565" s="29"/>
      <c r="T565" s="29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26"/>
      <c r="S566" s="29"/>
      <c r="T566" s="29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26"/>
      <c r="S567" s="29"/>
      <c r="T567" s="29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26"/>
      <c r="S568" s="29"/>
      <c r="T568" s="29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26"/>
      <c r="S569" s="29"/>
      <c r="T569" s="29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26"/>
      <c r="S570" s="29"/>
      <c r="T570" s="29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26"/>
      <c r="S571" s="29"/>
      <c r="T571" s="29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26"/>
      <c r="S572" s="29"/>
      <c r="T572" s="29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26"/>
      <c r="S573" s="29"/>
      <c r="T573" s="29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26"/>
      <c r="S574" s="29"/>
      <c r="T574" s="29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26"/>
      <c r="S575" s="29"/>
      <c r="T575" s="29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26"/>
      <c r="S576" s="29"/>
      <c r="T576" s="29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26"/>
      <c r="S577" s="29"/>
      <c r="T577" s="29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26"/>
      <c r="S578" s="29"/>
      <c r="T578" s="29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26"/>
      <c r="S579" s="29"/>
      <c r="T579" s="29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26"/>
      <c r="S580" s="29"/>
      <c r="T580" s="29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26"/>
      <c r="S581" s="29"/>
      <c r="T581" s="29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26"/>
      <c r="S582" s="29"/>
      <c r="T582" s="29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26"/>
      <c r="S583" s="29"/>
      <c r="T583" s="29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26"/>
      <c r="S584" s="29"/>
      <c r="T584" s="29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26"/>
      <c r="S585" s="29"/>
      <c r="T585" s="29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26"/>
      <c r="S586" s="29"/>
      <c r="T586" s="29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26"/>
      <c r="S587" s="29"/>
      <c r="T587" s="29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26"/>
      <c r="S588" s="29"/>
      <c r="T588" s="29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26"/>
      <c r="S589" s="29"/>
      <c r="T589" s="29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26"/>
      <c r="S590" s="29"/>
      <c r="T590" s="29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26"/>
      <c r="S591" s="29"/>
      <c r="T591" s="29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26"/>
      <c r="S592" s="29"/>
      <c r="T592" s="29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26"/>
      <c r="S593" s="29"/>
      <c r="T593" s="29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26"/>
      <c r="S594" s="29"/>
      <c r="T594" s="29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26"/>
      <c r="S595" s="29"/>
      <c r="T595" s="29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26"/>
      <c r="S596" s="29"/>
      <c r="T596" s="29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26"/>
      <c r="S597" s="29"/>
      <c r="T597" s="29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26"/>
      <c r="S598" s="29"/>
      <c r="T598" s="29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26"/>
      <c r="S599" s="29"/>
      <c r="T599" s="29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26"/>
      <c r="S600" s="29"/>
      <c r="T600" s="29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26"/>
      <c r="S601" s="29"/>
      <c r="T601" s="29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26"/>
      <c r="S602" s="29"/>
      <c r="T602" s="29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26"/>
      <c r="S603" s="29"/>
      <c r="T603" s="29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26"/>
      <c r="S604" s="29"/>
      <c r="T604" s="29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26"/>
      <c r="S605" s="29"/>
      <c r="T605" s="29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26"/>
      <c r="S606" s="29"/>
      <c r="T606" s="29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26"/>
      <c r="S607" s="29"/>
      <c r="T607" s="29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26"/>
      <c r="S608" s="29"/>
      <c r="T608" s="29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26"/>
      <c r="S609" s="29"/>
      <c r="T609" s="29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26"/>
      <c r="S610" s="29"/>
      <c r="T610" s="29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26"/>
      <c r="S611" s="29"/>
      <c r="T611" s="29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26"/>
      <c r="S612" s="29"/>
      <c r="T612" s="29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26"/>
      <c r="S613" s="29"/>
      <c r="T613" s="29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26"/>
      <c r="S614" s="29"/>
      <c r="T614" s="29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26"/>
      <c r="S615" s="29"/>
      <c r="T615" s="29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26"/>
      <c r="S616" s="29"/>
      <c r="T616" s="29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26"/>
      <c r="S617" s="29"/>
      <c r="T617" s="29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26"/>
      <c r="S618" s="29"/>
      <c r="T618" s="29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26"/>
      <c r="S619" s="29"/>
      <c r="T619" s="29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26"/>
      <c r="S620" s="29"/>
      <c r="T620" s="29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26"/>
      <c r="S621" s="29"/>
      <c r="T621" s="29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26"/>
      <c r="S622" s="29"/>
      <c r="T622" s="29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26"/>
      <c r="S623" s="29"/>
      <c r="T623" s="29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26"/>
      <c r="S624" s="29"/>
      <c r="T624" s="29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26"/>
      <c r="S625" s="29"/>
      <c r="T625" s="29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26"/>
      <c r="S626" s="29"/>
      <c r="T626" s="29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26"/>
      <c r="S627" s="29"/>
      <c r="T627" s="29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26"/>
      <c r="S628" s="29"/>
      <c r="T628" s="29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26"/>
      <c r="S629" s="29"/>
      <c r="T629" s="29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26"/>
      <c r="S630" s="29"/>
      <c r="T630" s="29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26"/>
      <c r="S631" s="29"/>
      <c r="T631" s="29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26"/>
      <c r="S632" s="29"/>
      <c r="T632" s="29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26"/>
      <c r="S633" s="29"/>
      <c r="T633" s="29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26"/>
      <c r="S634" s="29"/>
      <c r="T634" s="29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26"/>
      <c r="S635" s="29"/>
      <c r="T635" s="29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26"/>
      <c r="S636" s="29"/>
      <c r="T636" s="29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26"/>
      <c r="S637" s="29"/>
      <c r="T637" s="29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26"/>
      <c r="S638" s="29"/>
      <c r="T638" s="29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26"/>
      <c r="S639" s="29"/>
      <c r="T639" s="29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26"/>
      <c r="S640" s="29"/>
      <c r="T640" s="29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26"/>
      <c r="S641" s="29"/>
      <c r="T641" s="29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26"/>
      <c r="S642" s="29"/>
      <c r="T642" s="29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26"/>
      <c r="S643" s="29"/>
      <c r="T643" s="29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26"/>
      <c r="S644" s="29"/>
      <c r="T644" s="29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26"/>
      <c r="S645" s="29"/>
      <c r="T645" s="29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26"/>
      <c r="S646" s="29"/>
      <c r="T646" s="29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26"/>
      <c r="S647" s="29"/>
      <c r="T647" s="29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26"/>
      <c r="S648" s="29"/>
      <c r="T648" s="29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26"/>
      <c r="S649" s="29"/>
      <c r="T649" s="29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26"/>
      <c r="S650" s="29"/>
      <c r="T650" s="29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26"/>
      <c r="S651" s="29"/>
      <c r="T651" s="29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26"/>
      <c r="S652" s="29"/>
      <c r="T652" s="29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26"/>
      <c r="S653" s="29"/>
      <c r="T653" s="29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26"/>
      <c r="S654" s="29"/>
      <c r="T654" s="29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26"/>
      <c r="S655" s="29"/>
      <c r="T655" s="29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26"/>
      <c r="S656" s="29"/>
      <c r="T656" s="29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26"/>
      <c r="S657" s="29"/>
      <c r="T657" s="29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26"/>
      <c r="S658" s="29"/>
      <c r="T658" s="29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26"/>
      <c r="S659" s="29"/>
      <c r="T659" s="29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26"/>
      <c r="S660" s="29"/>
      <c r="T660" s="29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26"/>
      <c r="S661" s="29"/>
      <c r="T661" s="29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26"/>
      <c r="S662" s="29"/>
      <c r="T662" s="29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26"/>
      <c r="S663" s="29"/>
      <c r="T663" s="29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26"/>
      <c r="S664" s="29"/>
      <c r="T664" s="29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26"/>
      <c r="S665" s="29"/>
      <c r="T665" s="29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26"/>
      <c r="S666" s="29"/>
      <c r="T666" s="29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26"/>
      <c r="S667" s="29"/>
      <c r="T667" s="29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26"/>
      <c r="S668" s="29"/>
      <c r="T668" s="29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26"/>
      <c r="S669" s="29"/>
      <c r="T669" s="29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26"/>
      <c r="S670" s="29"/>
      <c r="T670" s="29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26"/>
      <c r="S671" s="29"/>
      <c r="T671" s="29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26"/>
      <c r="S672" s="29"/>
      <c r="T672" s="29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26"/>
      <c r="S673" s="29"/>
      <c r="T673" s="29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26"/>
      <c r="S674" s="29"/>
      <c r="T674" s="29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26"/>
      <c r="S675" s="29"/>
      <c r="T675" s="29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26"/>
      <c r="S676" s="29"/>
      <c r="T676" s="29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26"/>
      <c r="S677" s="29"/>
      <c r="T677" s="29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26"/>
      <c r="S678" s="29"/>
      <c r="T678" s="29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26"/>
      <c r="S679" s="29"/>
      <c r="T679" s="29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26"/>
      <c r="S680" s="29"/>
      <c r="T680" s="29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26"/>
      <c r="S681" s="29"/>
      <c r="T681" s="29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26"/>
      <c r="S682" s="29"/>
      <c r="T682" s="29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26"/>
      <c r="S683" s="29"/>
      <c r="T683" s="29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26"/>
      <c r="S684" s="29"/>
      <c r="T684" s="29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26"/>
      <c r="S685" s="29"/>
      <c r="T685" s="29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26"/>
      <c r="S686" s="29"/>
      <c r="T686" s="29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26"/>
      <c r="S687" s="29"/>
      <c r="T687" s="29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26"/>
      <c r="S688" s="29"/>
      <c r="T688" s="29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26"/>
      <c r="S689" s="29"/>
      <c r="T689" s="29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26"/>
      <c r="S690" s="29"/>
      <c r="T690" s="29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26"/>
      <c r="S691" s="29"/>
      <c r="T691" s="29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26"/>
      <c r="S692" s="29"/>
      <c r="T692" s="29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26"/>
      <c r="S693" s="29"/>
      <c r="T693" s="29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26"/>
      <c r="S694" s="29"/>
      <c r="T694" s="29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26"/>
      <c r="S695" s="29"/>
      <c r="T695" s="29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26"/>
      <c r="S696" s="29"/>
      <c r="T696" s="29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26"/>
      <c r="S697" s="29"/>
      <c r="T697" s="29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26"/>
      <c r="S698" s="29"/>
      <c r="T698" s="29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26"/>
      <c r="S699" s="29"/>
      <c r="T699" s="29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26"/>
      <c r="S700" s="29"/>
      <c r="T700" s="29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26"/>
      <c r="S701" s="29"/>
      <c r="T701" s="29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26"/>
      <c r="S702" s="29"/>
      <c r="T702" s="29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26"/>
      <c r="S703" s="29"/>
      <c r="T703" s="29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26"/>
      <c r="S704" s="29"/>
      <c r="T704" s="29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26"/>
      <c r="S705" s="29"/>
      <c r="T705" s="29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26"/>
      <c r="S706" s="29"/>
      <c r="T706" s="29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26"/>
      <c r="S707" s="29"/>
      <c r="T707" s="29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26"/>
      <c r="S708" s="29"/>
      <c r="T708" s="29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26"/>
      <c r="S709" s="29"/>
      <c r="T709" s="29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26"/>
      <c r="S710" s="29"/>
      <c r="T710" s="29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26"/>
      <c r="S711" s="29"/>
      <c r="T711" s="29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26"/>
      <c r="S712" s="29"/>
      <c r="T712" s="29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26"/>
      <c r="S713" s="29"/>
      <c r="T713" s="29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26"/>
      <c r="S714" s="29"/>
      <c r="T714" s="29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26"/>
      <c r="S715" s="29"/>
      <c r="T715" s="29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26"/>
      <c r="S716" s="29"/>
      <c r="T716" s="29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26"/>
      <c r="S717" s="29"/>
      <c r="T717" s="29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26"/>
      <c r="S718" s="29"/>
      <c r="T718" s="29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26"/>
      <c r="S719" s="29"/>
      <c r="T719" s="29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26"/>
      <c r="S720" s="29"/>
      <c r="T720" s="29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26"/>
      <c r="S721" s="29"/>
      <c r="T721" s="29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26"/>
      <c r="S722" s="29"/>
      <c r="T722" s="29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26"/>
      <c r="S723" s="29"/>
      <c r="T723" s="29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26"/>
      <c r="S724" s="29"/>
      <c r="T724" s="29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26"/>
      <c r="S725" s="29"/>
      <c r="T725" s="29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26"/>
      <c r="S726" s="29"/>
      <c r="T726" s="29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26"/>
      <c r="S727" s="29"/>
      <c r="T727" s="29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26"/>
      <c r="S728" s="29"/>
      <c r="T728" s="29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26"/>
      <c r="S729" s="29"/>
      <c r="T729" s="29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26"/>
      <c r="S730" s="29"/>
      <c r="T730" s="29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26"/>
      <c r="S731" s="29"/>
      <c r="T731" s="29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26"/>
      <c r="S732" s="29"/>
      <c r="T732" s="29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26"/>
      <c r="S733" s="29"/>
      <c r="T733" s="29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26"/>
      <c r="S734" s="29"/>
      <c r="T734" s="29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26"/>
      <c r="S735" s="29"/>
      <c r="T735" s="29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26"/>
      <c r="S736" s="29"/>
      <c r="T736" s="29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26"/>
      <c r="S737" s="29"/>
      <c r="T737" s="29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26"/>
      <c r="S738" s="29"/>
      <c r="T738" s="29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26"/>
      <c r="S739" s="29"/>
      <c r="T739" s="29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26"/>
      <c r="S740" s="29"/>
      <c r="T740" s="29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26"/>
      <c r="S741" s="29"/>
      <c r="T741" s="29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26"/>
      <c r="S742" s="29"/>
      <c r="T742" s="29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26"/>
      <c r="S743" s="29"/>
      <c r="T743" s="29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26"/>
      <c r="S744" s="29"/>
      <c r="T744" s="29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26"/>
      <c r="S745" s="29"/>
      <c r="T745" s="29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26"/>
      <c r="S746" s="29"/>
      <c r="T746" s="29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26"/>
      <c r="S747" s="29"/>
      <c r="T747" s="29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26"/>
      <c r="S748" s="29"/>
      <c r="T748" s="29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26"/>
      <c r="S749" s="29"/>
      <c r="T749" s="29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26"/>
      <c r="S750" s="29"/>
      <c r="T750" s="29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26"/>
      <c r="S751" s="29"/>
      <c r="T751" s="29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26"/>
      <c r="S752" s="29"/>
      <c r="T752" s="29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26"/>
      <c r="S753" s="29"/>
      <c r="T753" s="29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26"/>
      <c r="S754" s="29"/>
      <c r="T754" s="29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26"/>
      <c r="S755" s="29"/>
      <c r="T755" s="29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26"/>
      <c r="S756" s="29"/>
      <c r="T756" s="29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26"/>
      <c r="S757" s="29"/>
      <c r="T757" s="29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26"/>
      <c r="S758" s="29"/>
      <c r="T758" s="29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26"/>
      <c r="S759" s="29"/>
      <c r="T759" s="29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26"/>
      <c r="S760" s="29"/>
      <c r="T760" s="29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26"/>
      <c r="S761" s="29"/>
      <c r="T761" s="29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26"/>
      <c r="S762" s="29"/>
      <c r="T762" s="29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26"/>
      <c r="S763" s="29"/>
      <c r="T763" s="29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26"/>
      <c r="S764" s="29"/>
      <c r="T764" s="29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26"/>
      <c r="S765" s="29"/>
      <c r="T765" s="29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26"/>
      <c r="S766" s="29"/>
      <c r="T766" s="29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26"/>
      <c r="S767" s="29"/>
      <c r="T767" s="29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26"/>
      <c r="S768" s="29"/>
      <c r="T768" s="29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26"/>
      <c r="S769" s="29"/>
      <c r="T769" s="29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26"/>
      <c r="S770" s="29"/>
      <c r="T770" s="29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26"/>
      <c r="S771" s="29"/>
      <c r="T771" s="29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26"/>
      <c r="S772" s="29"/>
      <c r="T772" s="29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26"/>
      <c r="S773" s="29"/>
      <c r="T773" s="29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26"/>
      <c r="S774" s="29"/>
      <c r="T774" s="29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26"/>
      <c r="S775" s="29"/>
      <c r="T775" s="29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26"/>
      <c r="S776" s="29"/>
      <c r="T776" s="29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26"/>
      <c r="S777" s="29"/>
      <c r="T777" s="29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26"/>
      <c r="S778" s="29"/>
      <c r="T778" s="29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26"/>
      <c r="S779" s="29"/>
      <c r="T779" s="29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26"/>
      <c r="S780" s="29"/>
      <c r="T780" s="29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26"/>
      <c r="S781" s="29"/>
      <c r="T781" s="29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26"/>
      <c r="S782" s="29"/>
      <c r="T782" s="29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26"/>
      <c r="S783" s="29"/>
      <c r="T783" s="29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26"/>
      <c r="S784" s="29"/>
      <c r="T784" s="29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26"/>
      <c r="S785" s="29"/>
      <c r="T785" s="29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26"/>
      <c r="S786" s="29"/>
      <c r="T786" s="29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26"/>
      <c r="S787" s="29"/>
      <c r="T787" s="29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26"/>
      <c r="S788" s="29"/>
      <c r="T788" s="29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26"/>
      <c r="S789" s="29"/>
      <c r="T789" s="29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26"/>
      <c r="S790" s="29"/>
      <c r="T790" s="29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26"/>
      <c r="S791" s="29"/>
      <c r="T791" s="29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26"/>
      <c r="S792" s="29"/>
      <c r="T792" s="29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26"/>
      <c r="S793" s="29"/>
      <c r="T793" s="29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26"/>
      <c r="S794" s="29"/>
      <c r="T794" s="29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26"/>
      <c r="S795" s="29"/>
      <c r="T795" s="29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26"/>
      <c r="S796" s="29"/>
      <c r="T796" s="29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26"/>
      <c r="S797" s="29"/>
      <c r="T797" s="29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26"/>
      <c r="S798" s="29"/>
      <c r="T798" s="29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26"/>
      <c r="S799" s="29"/>
      <c r="T799" s="29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26"/>
      <c r="S800" s="29"/>
      <c r="T800" s="29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26"/>
      <c r="S801" s="29"/>
      <c r="T801" s="29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26"/>
      <c r="S802" s="29"/>
      <c r="T802" s="29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26"/>
      <c r="S803" s="29"/>
      <c r="T803" s="29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26"/>
      <c r="S804" s="29"/>
      <c r="T804" s="29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26"/>
      <c r="S805" s="29"/>
      <c r="T805" s="29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26"/>
      <c r="S806" s="29"/>
      <c r="T806" s="29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26"/>
      <c r="S807" s="29"/>
      <c r="T807" s="29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26"/>
      <c r="S808" s="29"/>
      <c r="T808" s="29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26"/>
      <c r="S809" s="29"/>
      <c r="T809" s="29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26"/>
      <c r="S810" s="29"/>
      <c r="T810" s="29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26"/>
      <c r="S811" s="29"/>
      <c r="T811" s="29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26"/>
      <c r="S812" s="29"/>
      <c r="T812" s="29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26"/>
      <c r="S813" s="29"/>
      <c r="T813" s="29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26"/>
      <c r="S814" s="29"/>
      <c r="T814" s="29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26"/>
      <c r="S815" s="29"/>
      <c r="T815" s="29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26"/>
      <c r="S816" s="29"/>
      <c r="T816" s="29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26"/>
      <c r="S817" s="29"/>
      <c r="T817" s="29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26"/>
      <c r="S818" s="29"/>
      <c r="T818" s="29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26"/>
      <c r="S819" s="29"/>
      <c r="T819" s="29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26"/>
      <c r="S820" s="29"/>
      <c r="T820" s="29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26"/>
      <c r="S821" s="29"/>
      <c r="T821" s="29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26"/>
      <c r="S822" s="29"/>
      <c r="T822" s="29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26"/>
      <c r="S823" s="29"/>
      <c r="T823" s="29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26"/>
      <c r="S824" s="29"/>
      <c r="T824" s="29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26"/>
      <c r="S825" s="29"/>
      <c r="T825" s="29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26"/>
      <c r="S826" s="29"/>
      <c r="T826" s="29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26"/>
      <c r="S827" s="29"/>
      <c r="T827" s="29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26"/>
      <c r="S828" s="29"/>
      <c r="T828" s="29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26"/>
      <c r="S829" s="29"/>
      <c r="T829" s="29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26"/>
      <c r="S830" s="29"/>
      <c r="T830" s="29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26"/>
      <c r="S831" s="29"/>
      <c r="T831" s="29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26"/>
      <c r="S832" s="29"/>
      <c r="T832" s="29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26"/>
      <c r="S833" s="29"/>
      <c r="T833" s="29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26"/>
      <c r="S834" s="29"/>
      <c r="T834" s="29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26"/>
      <c r="S835" s="29"/>
      <c r="T835" s="29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26"/>
      <c r="S836" s="29"/>
      <c r="T836" s="29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26"/>
      <c r="S837" s="29"/>
      <c r="T837" s="29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26"/>
      <c r="S838" s="29"/>
      <c r="T838" s="29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26"/>
      <c r="S839" s="29"/>
      <c r="T839" s="29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26"/>
      <c r="S840" s="29"/>
      <c r="T840" s="29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26"/>
      <c r="S841" s="29"/>
      <c r="T841" s="29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26"/>
      <c r="S842" s="29"/>
      <c r="T842" s="29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26"/>
      <c r="S843" s="29"/>
      <c r="T843" s="29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26"/>
      <c r="S844" s="29"/>
      <c r="T844" s="29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26"/>
      <c r="S845" s="29"/>
      <c r="T845" s="29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26"/>
      <c r="S846" s="29"/>
      <c r="T846" s="29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26"/>
      <c r="S847" s="29"/>
      <c r="T847" s="29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26"/>
      <c r="S848" s="29"/>
      <c r="T848" s="29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26"/>
      <c r="S849" s="29"/>
      <c r="T849" s="29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26"/>
      <c r="S850" s="29"/>
      <c r="T850" s="29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26"/>
      <c r="S851" s="29"/>
      <c r="T851" s="29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26"/>
      <c r="S852" s="29"/>
      <c r="T852" s="29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26"/>
      <c r="S853" s="29"/>
      <c r="T853" s="29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26"/>
      <c r="S854" s="29"/>
      <c r="T854" s="29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26"/>
      <c r="S855" s="29"/>
      <c r="T855" s="29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26"/>
      <c r="S856" s="29"/>
      <c r="T856" s="29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26"/>
      <c r="S857" s="29"/>
      <c r="T857" s="29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26"/>
      <c r="S858" s="29"/>
      <c r="T858" s="29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26"/>
      <c r="S859" s="29"/>
      <c r="T859" s="29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26"/>
      <c r="S860" s="29"/>
      <c r="T860" s="29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26"/>
      <c r="S861" s="29"/>
      <c r="T861" s="29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26"/>
      <c r="S862" s="29"/>
      <c r="T862" s="29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26"/>
      <c r="S863" s="29"/>
      <c r="T863" s="29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26"/>
      <c r="S864" s="29"/>
      <c r="T864" s="29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26"/>
      <c r="S865" s="29"/>
      <c r="T865" s="29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26"/>
      <c r="S866" s="29"/>
      <c r="T866" s="29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26"/>
      <c r="S867" s="29"/>
      <c r="T867" s="29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26"/>
      <c r="S868" s="29"/>
      <c r="T868" s="29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26"/>
      <c r="S869" s="29"/>
      <c r="T869" s="29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26"/>
      <c r="S870" s="29"/>
      <c r="T870" s="29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26"/>
      <c r="S871" s="29"/>
      <c r="T871" s="29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26"/>
      <c r="S872" s="29"/>
      <c r="T872" s="29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26"/>
      <c r="S873" s="29"/>
      <c r="T873" s="29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26"/>
      <c r="S874" s="29"/>
      <c r="T874" s="29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26"/>
      <c r="S875" s="29"/>
      <c r="T875" s="29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26"/>
      <c r="S876" s="29"/>
      <c r="T876" s="29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26"/>
      <c r="S877" s="29"/>
      <c r="T877" s="29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26"/>
      <c r="S878" s="29"/>
      <c r="T878" s="29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26"/>
      <c r="S879" s="29"/>
      <c r="T879" s="29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26"/>
      <c r="S880" s="29"/>
      <c r="T880" s="29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26"/>
      <c r="S881" s="29"/>
      <c r="T881" s="29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26"/>
      <c r="S882" s="29"/>
      <c r="T882" s="29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26"/>
      <c r="S883" s="29"/>
      <c r="T883" s="29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26"/>
      <c r="S884" s="29"/>
      <c r="T884" s="29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26"/>
      <c r="S885" s="29"/>
      <c r="T885" s="29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26"/>
      <c r="S886" s="29"/>
      <c r="T886" s="29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26"/>
      <c r="S887" s="29"/>
      <c r="T887" s="29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26"/>
      <c r="S888" s="29"/>
      <c r="T888" s="29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26"/>
      <c r="S889" s="29"/>
      <c r="T889" s="29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26"/>
      <c r="S890" s="29"/>
      <c r="T890" s="29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26"/>
      <c r="S891" s="29"/>
      <c r="T891" s="29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26"/>
      <c r="S892" s="29"/>
      <c r="T892" s="29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26"/>
      <c r="S893" s="29"/>
      <c r="T893" s="29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26"/>
      <c r="S894" s="29"/>
      <c r="T894" s="29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26"/>
      <c r="S895" s="29"/>
      <c r="T895" s="29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26"/>
      <c r="S896" s="29"/>
      <c r="T896" s="29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26"/>
      <c r="S897" s="29"/>
      <c r="T897" s="29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26"/>
      <c r="S898" s="29"/>
      <c r="T898" s="29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26"/>
      <c r="S899" s="29"/>
      <c r="T899" s="29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26"/>
      <c r="S900" s="29"/>
      <c r="T900" s="29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26"/>
      <c r="S901" s="29"/>
      <c r="T901" s="29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26"/>
      <c r="S902" s="29"/>
      <c r="T902" s="29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26"/>
      <c r="S903" s="29"/>
      <c r="T903" s="29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26"/>
      <c r="S904" s="29"/>
      <c r="T904" s="29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26"/>
      <c r="S905" s="29"/>
      <c r="T905" s="29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26"/>
      <c r="S906" s="29"/>
      <c r="T906" s="29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26"/>
      <c r="S907" s="29"/>
      <c r="T907" s="29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26"/>
      <c r="S908" s="29"/>
      <c r="T908" s="29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26"/>
      <c r="S909" s="29"/>
      <c r="T909" s="29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26"/>
      <c r="S910" s="29"/>
      <c r="T910" s="29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26"/>
      <c r="S911" s="29"/>
      <c r="T911" s="29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26"/>
      <c r="S912" s="29"/>
      <c r="T912" s="29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26"/>
      <c r="S913" s="29"/>
      <c r="T913" s="29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26"/>
      <c r="S914" s="29"/>
      <c r="T914" s="29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26"/>
      <c r="S915" s="29"/>
      <c r="T915" s="29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26"/>
      <c r="S916" s="29"/>
      <c r="T916" s="29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26"/>
      <c r="S917" s="29"/>
      <c r="T917" s="29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26"/>
      <c r="S918" s="29"/>
      <c r="T918" s="29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26"/>
      <c r="S919" s="29"/>
      <c r="T919" s="29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26"/>
      <c r="S920" s="29"/>
      <c r="T920" s="29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26"/>
      <c r="S921" s="29"/>
      <c r="T921" s="29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26"/>
      <c r="S922" s="29"/>
      <c r="T922" s="29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26"/>
      <c r="S923" s="29"/>
      <c r="T923" s="29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26"/>
      <c r="S924" s="29"/>
      <c r="T924" s="29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26"/>
      <c r="S925" s="29"/>
      <c r="T925" s="29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26"/>
      <c r="S926" s="29"/>
      <c r="T926" s="29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26"/>
      <c r="S927" s="29"/>
      <c r="T927" s="29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26"/>
      <c r="S928" s="29"/>
      <c r="T928" s="29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26"/>
      <c r="S929" s="29"/>
      <c r="T929" s="29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26"/>
      <c r="S930" s="29"/>
      <c r="T930" s="29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26"/>
      <c r="S931" s="29"/>
      <c r="T931" s="29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26"/>
      <c r="S932" s="29"/>
      <c r="T932" s="29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26"/>
      <c r="S933" s="29"/>
      <c r="T933" s="29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26"/>
      <c r="S934" s="29"/>
      <c r="T934" s="29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26"/>
      <c r="S935" s="29"/>
      <c r="T935" s="29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26"/>
      <c r="S936" s="29"/>
      <c r="T936" s="29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26"/>
      <c r="S937" s="29"/>
      <c r="T937" s="29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26"/>
      <c r="S938" s="29"/>
      <c r="T938" s="29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26"/>
      <c r="S939" s="29"/>
      <c r="T939" s="29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26"/>
      <c r="S940" s="29"/>
      <c r="T940" s="29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26"/>
      <c r="S941" s="29"/>
      <c r="T941" s="29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26"/>
      <c r="S942" s="29"/>
      <c r="T942" s="29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26"/>
      <c r="S943" s="29"/>
      <c r="T943" s="29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26"/>
      <c r="S944" s="29"/>
      <c r="T944" s="29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26"/>
      <c r="S945" s="29"/>
      <c r="T945" s="29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26"/>
      <c r="S946" s="29"/>
      <c r="T946" s="29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26"/>
      <c r="S947" s="29"/>
      <c r="T947" s="29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26"/>
      <c r="S948" s="29"/>
      <c r="T948" s="29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26"/>
      <c r="S949" s="29"/>
      <c r="T949" s="29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26"/>
      <c r="S950" s="29"/>
      <c r="T950" s="29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26"/>
      <c r="S951" s="29"/>
      <c r="T951" s="29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26"/>
      <c r="S952" s="29"/>
      <c r="T952" s="29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26"/>
      <c r="S953" s="29"/>
      <c r="T953" s="29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26"/>
      <c r="S954" s="29"/>
      <c r="T954" s="29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26"/>
      <c r="S955" s="29"/>
      <c r="T955" s="29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26"/>
      <c r="S956" s="29"/>
      <c r="T956" s="29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26"/>
      <c r="S957" s="29"/>
      <c r="T957" s="29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26"/>
      <c r="S958" s="29"/>
      <c r="T958" s="29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26"/>
      <c r="S959" s="29"/>
      <c r="T959" s="29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26"/>
      <c r="S960" s="29"/>
      <c r="T960" s="29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26"/>
      <c r="S961" s="29"/>
      <c r="T961" s="29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26"/>
      <c r="S962" s="29"/>
      <c r="T962" s="29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26"/>
      <c r="S963" s="29"/>
      <c r="T963" s="29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26"/>
      <c r="S964" s="29"/>
      <c r="T964" s="29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26"/>
      <c r="S965" s="29"/>
      <c r="T965" s="29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26"/>
      <c r="S966" s="29"/>
      <c r="T966" s="29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26"/>
      <c r="S967" s="29"/>
      <c r="T967" s="29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26"/>
      <c r="S968" s="29"/>
      <c r="T968" s="29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26"/>
      <c r="S969" s="29"/>
      <c r="T969" s="29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26"/>
      <c r="S970" s="29"/>
      <c r="T970" s="29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26"/>
      <c r="S971" s="29"/>
      <c r="T971" s="29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26"/>
      <c r="S972" s="29"/>
      <c r="T972" s="29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26"/>
      <c r="S973" s="29"/>
      <c r="T973" s="29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26"/>
      <c r="S974" s="29"/>
      <c r="T974" s="29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26"/>
      <c r="S975" s="29"/>
      <c r="T975" s="29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26"/>
      <c r="S976" s="29"/>
      <c r="T976" s="29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26"/>
      <c r="S977" s="29"/>
      <c r="T977" s="29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26"/>
      <c r="S978" s="29"/>
      <c r="T978" s="29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26"/>
      <c r="S979" s="29"/>
      <c r="T979" s="29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26"/>
      <c r="S980" s="29"/>
      <c r="T980" s="29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26"/>
      <c r="S981" s="29"/>
      <c r="T981" s="29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26"/>
      <c r="S982" s="29"/>
      <c r="T982" s="29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26"/>
      <c r="S983" s="29"/>
      <c r="T983" s="29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26"/>
      <c r="S984" s="29"/>
      <c r="T984" s="29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26"/>
      <c r="S985" s="29"/>
      <c r="T985" s="29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26"/>
      <c r="S986" s="29"/>
      <c r="T986" s="29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26"/>
      <c r="S987" s="29"/>
      <c r="T987" s="29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26"/>
      <c r="S988" s="29"/>
      <c r="T988" s="29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26"/>
      <c r="S989" s="29"/>
      <c r="T989" s="29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26"/>
      <c r="S990" s="29"/>
      <c r="T990" s="29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26"/>
      <c r="S991" s="29"/>
      <c r="T991" s="29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26"/>
      <c r="S992" s="29"/>
      <c r="T992" s="29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26"/>
      <c r="S993" s="29"/>
      <c r="T993" s="29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26"/>
      <c r="S994" s="29"/>
      <c r="T994" s="29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26"/>
      <c r="S995" s="29"/>
      <c r="T995" s="29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26"/>
      <c r="S996" s="29"/>
      <c r="T996" s="29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26"/>
      <c r="S997" s="29"/>
      <c r="T997" s="29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26"/>
      <c r="S998" s="29"/>
      <c r="T998" s="29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26"/>
      <c r="S999" s="29"/>
      <c r="T999" s="29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26"/>
      <c r="S1000" s="29"/>
      <c r="T1000" s="29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26"/>
      <c r="S1001" s="29"/>
      <c r="T1001" s="29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G1018"/>
  <sheetViews>
    <sheetView workbookViewId="0">
      <selection activeCell="G41" sqref="G41"/>
    </sheetView>
  </sheetViews>
  <sheetFormatPr baseColWidth="10" defaultColWidth="11.1640625" defaultRowHeight="15" customHeight="1"/>
  <cols>
    <col min="1" max="1" width="7.33203125" bestFit="1" customWidth="1"/>
    <col min="2" max="2" width="9.83203125" bestFit="1" customWidth="1"/>
    <col min="3" max="3" width="13" bestFit="1" customWidth="1"/>
    <col min="4" max="4" width="4.83203125" bestFit="1" customWidth="1"/>
    <col min="5" max="6" width="9.33203125" bestFit="1" customWidth="1"/>
    <col min="7" max="7" width="9.6640625" bestFit="1" customWidth="1"/>
    <col min="8" max="8" width="12.5" bestFit="1" customWidth="1"/>
    <col min="9" max="9" width="17.83203125" bestFit="1" customWidth="1"/>
    <col min="10" max="10" width="8.5" bestFit="1" customWidth="1"/>
    <col min="11" max="11" width="9.1640625" bestFit="1" customWidth="1"/>
    <col min="12" max="12" width="11.33203125" bestFit="1" customWidth="1"/>
    <col min="13" max="13" width="7.6640625" bestFit="1" customWidth="1"/>
    <col min="14" max="14" width="13" bestFit="1" customWidth="1"/>
    <col min="15" max="15" width="13" style="39" bestFit="1" customWidth="1"/>
    <col min="16" max="17" width="17.33203125" bestFit="1" customWidth="1"/>
    <col min="18" max="19" width="12.33203125" bestFit="1" customWidth="1"/>
    <col min="20" max="20" width="14.83203125" bestFit="1" customWidth="1"/>
    <col min="21" max="21" width="28.33203125" bestFit="1" customWidth="1"/>
    <col min="22" max="22" width="13.5" bestFit="1" customWidth="1"/>
  </cols>
  <sheetData>
    <row r="1" spans="1:33" ht="16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1" t="s">
        <v>157</v>
      </c>
      <c r="O1" s="36" t="s">
        <v>158</v>
      </c>
      <c r="P1" s="22" t="s">
        <v>13</v>
      </c>
      <c r="Q1" s="22" t="s">
        <v>159</v>
      </c>
      <c r="R1" s="23" t="s">
        <v>160</v>
      </c>
      <c r="S1" s="23" t="s">
        <v>161</v>
      </c>
      <c r="T1" s="20"/>
      <c r="U1" s="20" t="s">
        <v>200</v>
      </c>
      <c r="V1" s="20" t="s">
        <v>201</v>
      </c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16">
      <c r="A2" s="18">
        <v>50</v>
      </c>
      <c r="B2" s="18" t="s">
        <v>15</v>
      </c>
      <c r="C2" s="18" t="s">
        <v>173</v>
      </c>
      <c r="D2" s="18" t="s">
        <v>164</v>
      </c>
      <c r="E2" s="18"/>
      <c r="F2" s="18">
        <v>10</v>
      </c>
      <c r="G2" s="18">
        <v>15</v>
      </c>
      <c r="H2" s="19" t="s">
        <v>31</v>
      </c>
      <c r="I2" s="19">
        <v>100</v>
      </c>
      <c r="J2" s="19" t="s">
        <v>166</v>
      </c>
      <c r="K2" s="19" t="s">
        <v>32</v>
      </c>
      <c r="L2" s="19" t="s">
        <v>32</v>
      </c>
      <c r="M2" s="24"/>
      <c r="N2" s="21">
        <v>92.8</v>
      </c>
      <c r="O2" s="36">
        <v>1.54</v>
      </c>
      <c r="P2" s="22">
        <v>77.099999999999994</v>
      </c>
      <c r="Q2" s="22">
        <v>6</v>
      </c>
      <c r="R2" s="23">
        <v>78.8</v>
      </c>
      <c r="S2" s="23">
        <v>3.24</v>
      </c>
      <c r="T2" s="18" t="s">
        <v>189</v>
      </c>
      <c r="U2" s="20">
        <f>AVERAGE(P2,R2)</f>
        <v>77.949999999999989</v>
      </c>
      <c r="V2" s="20">
        <f>STDEV(Q2,S2)</f>
        <v>1.9516147160748725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ht="16">
      <c r="A3" s="18">
        <v>50</v>
      </c>
      <c r="B3" s="18" t="s">
        <v>162</v>
      </c>
      <c r="C3" s="18" t="s">
        <v>169</v>
      </c>
      <c r="D3" s="18" t="s">
        <v>164</v>
      </c>
      <c r="E3" s="18"/>
      <c r="F3" s="18">
        <v>10</v>
      </c>
      <c r="G3" s="18">
        <v>15</v>
      </c>
      <c r="H3" s="19" t="s">
        <v>31</v>
      </c>
      <c r="I3" s="19">
        <v>100</v>
      </c>
      <c r="J3" s="19" t="s">
        <v>166</v>
      </c>
      <c r="K3" s="19" t="s">
        <v>32</v>
      </c>
      <c r="L3" s="19" t="s">
        <v>32</v>
      </c>
      <c r="M3" s="24"/>
      <c r="N3" s="21">
        <v>97.7</v>
      </c>
      <c r="O3" s="36">
        <v>0.87</v>
      </c>
      <c r="P3" s="22">
        <v>79.400000000000006</v>
      </c>
      <c r="Q3" s="22">
        <v>4.46</v>
      </c>
      <c r="R3" s="23">
        <v>78.599999999999994</v>
      </c>
      <c r="S3" s="23">
        <v>2.34</v>
      </c>
      <c r="T3" s="20"/>
      <c r="U3" s="20">
        <f t="shared" ref="U3:U17" si="0">AVERAGE(P3,R3)</f>
        <v>79</v>
      </c>
      <c r="V3" s="20">
        <f t="shared" ref="V3:V17" si="1">STDEV(Q3,S3)</f>
        <v>1.4990663761154817</v>
      </c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ht="16">
      <c r="A4" s="18">
        <v>50</v>
      </c>
      <c r="B4" s="18" t="s">
        <v>180</v>
      </c>
      <c r="C4" s="18" t="s">
        <v>169</v>
      </c>
      <c r="D4" s="18" t="s">
        <v>164</v>
      </c>
      <c r="E4" s="18"/>
      <c r="F4" s="18">
        <v>10</v>
      </c>
      <c r="G4" s="18">
        <v>15</v>
      </c>
      <c r="H4" s="19" t="s">
        <v>31</v>
      </c>
      <c r="I4" s="19">
        <v>100</v>
      </c>
      <c r="J4" s="19" t="s">
        <v>166</v>
      </c>
      <c r="K4" s="19" t="s">
        <v>32</v>
      </c>
      <c r="L4" s="19" t="s">
        <v>32</v>
      </c>
      <c r="M4" s="24"/>
      <c r="N4" s="21">
        <v>97.1</v>
      </c>
      <c r="O4" s="36">
        <v>0.85</v>
      </c>
      <c r="P4" s="22">
        <v>77.099999999999994</v>
      </c>
      <c r="Q4" s="22">
        <v>5.64</v>
      </c>
      <c r="R4" s="23">
        <v>77.400000000000006</v>
      </c>
      <c r="S4" s="23">
        <v>2.23</v>
      </c>
      <c r="T4" s="20"/>
      <c r="U4" s="20">
        <f t="shared" si="0"/>
        <v>77.25</v>
      </c>
      <c r="V4" s="20">
        <f t="shared" si="1"/>
        <v>2.4112341238461283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spans="1:33" ht="16">
      <c r="A5" s="18">
        <v>100</v>
      </c>
      <c r="B5" s="18" t="s">
        <v>15</v>
      </c>
      <c r="C5" s="18" t="s">
        <v>173</v>
      </c>
      <c r="D5" s="18" t="s">
        <v>164</v>
      </c>
      <c r="E5" s="18"/>
      <c r="F5" s="18">
        <v>10</v>
      </c>
      <c r="G5" s="18">
        <v>15</v>
      </c>
      <c r="H5" s="19" t="s">
        <v>31</v>
      </c>
      <c r="I5" s="19">
        <v>100</v>
      </c>
      <c r="J5" s="19" t="s">
        <v>166</v>
      </c>
      <c r="K5" s="19" t="s">
        <v>32</v>
      </c>
      <c r="L5" s="19" t="s">
        <v>32</v>
      </c>
      <c r="M5" s="24"/>
      <c r="N5" s="21">
        <v>96.6</v>
      </c>
      <c r="O5" s="36">
        <v>1.1100000000000001</v>
      </c>
      <c r="P5" s="22">
        <v>78.900000000000006</v>
      </c>
      <c r="Q5" s="22">
        <v>4.22</v>
      </c>
      <c r="R5" s="23">
        <v>77.599999999999994</v>
      </c>
      <c r="S5" s="23">
        <v>1.79</v>
      </c>
      <c r="T5" s="20"/>
      <c r="U5" s="20">
        <f t="shared" si="0"/>
        <v>78.25</v>
      </c>
      <c r="V5" s="20">
        <f t="shared" si="1"/>
        <v>1.7182694782833101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spans="1:33" ht="16">
      <c r="A6" s="18">
        <v>50</v>
      </c>
      <c r="B6" s="18" t="s">
        <v>162</v>
      </c>
      <c r="C6" s="18" t="s">
        <v>169</v>
      </c>
      <c r="D6" s="18" t="s">
        <v>164</v>
      </c>
      <c r="E6" s="18"/>
      <c r="F6" s="18">
        <v>10</v>
      </c>
      <c r="G6" s="18">
        <v>15</v>
      </c>
      <c r="H6" s="19" t="s">
        <v>31</v>
      </c>
      <c r="I6" s="19">
        <v>125</v>
      </c>
      <c r="J6" s="19" t="s">
        <v>170</v>
      </c>
      <c r="K6" s="19" t="s">
        <v>170</v>
      </c>
      <c r="L6" s="19" t="s">
        <v>170</v>
      </c>
      <c r="M6" s="24"/>
      <c r="N6" s="21">
        <v>97</v>
      </c>
      <c r="O6" s="36">
        <v>1</v>
      </c>
      <c r="P6" s="22">
        <v>76</v>
      </c>
      <c r="Q6" s="22">
        <v>6.58</v>
      </c>
      <c r="R6" s="23">
        <v>78.599999999999994</v>
      </c>
      <c r="S6" s="38">
        <v>2.2000000000000002</v>
      </c>
      <c r="T6" s="20"/>
      <c r="U6" s="20">
        <f t="shared" si="0"/>
        <v>77.3</v>
      </c>
      <c r="V6" s="20">
        <f t="shared" si="1"/>
        <v>3.0971277015970768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spans="1:33" ht="16">
      <c r="A7" s="18">
        <v>100</v>
      </c>
      <c r="B7" s="18" t="s">
        <v>15</v>
      </c>
      <c r="C7" s="18" t="s">
        <v>173</v>
      </c>
      <c r="D7" s="18" t="s">
        <v>164</v>
      </c>
      <c r="E7" s="18"/>
      <c r="F7" s="18">
        <v>10</v>
      </c>
      <c r="G7" s="18">
        <v>15</v>
      </c>
      <c r="H7" s="19" t="s">
        <v>31</v>
      </c>
      <c r="I7" s="19">
        <v>125</v>
      </c>
      <c r="J7" s="19" t="s">
        <v>170</v>
      </c>
      <c r="K7" s="19" t="s">
        <v>170</v>
      </c>
      <c r="L7" s="19" t="s">
        <v>170</v>
      </c>
      <c r="M7" s="24"/>
      <c r="N7" s="21">
        <v>95.3</v>
      </c>
      <c r="O7" s="36">
        <v>1.24</v>
      </c>
      <c r="P7" s="22">
        <v>77.599999999999994</v>
      </c>
      <c r="Q7" s="22">
        <v>4.5199999999999996</v>
      </c>
      <c r="R7" s="23">
        <v>78.3</v>
      </c>
      <c r="S7" s="23">
        <v>2.27</v>
      </c>
      <c r="T7" s="20"/>
      <c r="U7" s="20">
        <f t="shared" si="0"/>
        <v>77.949999999999989</v>
      </c>
      <c r="V7" s="20">
        <f t="shared" si="1"/>
        <v>1.5909902576697319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ht="16">
      <c r="A8" s="18">
        <v>50</v>
      </c>
      <c r="B8" s="18" t="s">
        <v>162</v>
      </c>
      <c r="C8" s="18" t="s">
        <v>169</v>
      </c>
      <c r="D8" s="18" t="s">
        <v>164</v>
      </c>
      <c r="E8" s="18"/>
      <c r="F8" s="18">
        <v>10</v>
      </c>
      <c r="G8" s="18">
        <v>15</v>
      </c>
      <c r="H8" s="19" t="s">
        <v>31</v>
      </c>
      <c r="I8" s="19">
        <v>125</v>
      </c>
      <c r="J8" s="19" t="s">
        <v>166</v>
      </c>
      <c r="K8" s="19" t="s">
        <v>32</v>
      </c>
      <c r="L8" s="19" t="s">
        <v>32</v>
      </c>
      <c r="M8" s="24"/>
      <c r="N8" s="21">
        <v>96.4</v>
      </c>
      <c r="O8" s="36">
        <v>1.1599999999999999</v>
      </c>
      <c r="P8" s="22">
        <v>75.5</v>
      </c>
      <c r="Q8" s="22">
        <v>3.61</v>
      </c>
      <c r="R8" s="23">
        <v>77.099999999999994</v>
      </c>
      <c r="S8" s="23">
        <v>2.44</v>
      </c>
      <c r="T8" s="20"/>
      <c r="U8" s="20">
        <f t="shared" si="0"/>
        <v>76.3</v>
      </c>
      <c r="V8" s="20">
        <f t="shared" si="1"/>
        <v>0.82731493398826172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ht="16">
      <c r="A9" s="18">
        <v>50</v>
      </c>
      <c r="B9" s="18" t="s">
        <v>162</v>
      </c>
      <c r="C9" s="18" t="s">
        <v>169</v>
      </c>
      <c r="D9" s="18" t="s">
        <v>185</v>
      </c>
      <c r="E9" s="18"/>
      <c r="F9" s="18">
        <v>10</v>
      </c>
      <c r="G9" s="18">
        <v>15</v>
      </c>
      <c r="H9" s="19" t="s">
        <v>31</v>
      </c>
      <c r="I9" s="19">
        <v>100</v>
      </c>
      <c r="J9" s="19" t="s">
        <v>166</v>
      </c>
      <c r="K9" s="19" t="s">
        <v>32</v>
      </c>
      <c r="L9" s="19" t="s">
        <v>32</v>
      </c>
      <c r="M9" s="24"/>
      <c r="N9" s="21">
        <v>97</v>
      </c>
      <c r="O9" s="36">
        <v>2.36</v>
      </c>
      <c r="P9" s="22">
        <v>77.599999999999994</v>
      </c>
      <c r="Q9" s="22">
        <v>4.58</v>
      </c>
      <c r="R9" s="23">
        <v>78.2</v>
      </c>
      <c r="S9" s="23">
        <v>2.67</v>
      </c>
      <c r="T9" s="20"/>
      <c r="U9" s="20">
        <f t="shared" si="0"/>
        <v>77.900000000000006</v>
      </c>
      <c r="V9" s="20">
        <f t="shared" si="1"/>
        <v>1.3505739520663056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16">
      <c r="A10" s="18">
        <v>50</v>
      </c>
      <c r="B10" s="18" t="s">
        <v>180</v>
      </c>
      <c r="C10" s="18" t="s">
        <v>169</v>
      </c>
      <c r="D10" s="18" t="s">
        <v>185</v>
      </c>
      <c r="E10" s="18"/>
      <c r="F10" s="18">
        <v>10</v>
      </c>
      <c r="G10" s="18">
        <v>15</v>
      </c>
      <c r="H10" s="19" t="s">
        <v>31</v>
      </c>
      <c r="I10" s="19">
        <v>100</v>
      </c>
      <c r="J10" s="19" t="s">
        <v>166</v>
      </c>
      <c r="K10" s="19" t="s">
        <v>32</v>
      </c>
      <c r="L10" s="19" t="s">
        <v>32</v>
      </c>
      <c r="M10" s="24"/>
      <c r="N10" s="21">
        <v>97.3</v>
      </c>
      <c r="O10" s="36">
        <v>0.78</v>
      </c>
      <c r="P10" s="22">
        <v>74.5</v>
      </c>
      <c r="Q10" s="22">
        <v>4.0860000000000003</v>
      </c>
      <c r="R10" s="23">
        <v>78.400000000000006</v>
      </c>
      <c r="S10" s="23">
        <v>2</v>
      </c>
      <c r="T10" s="20"/>
      <c r="U10" s="20">
        <f t="shared" si="0"/>
        <v>76.45</v>
      </c>
      <c r="V10" s="20">
        <f t="shared" si="1"/>
        <v>1.4750247455551384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ht="16">
      <c r="A11" s="18">
        <v>100</v>
      </c>
      <c r="B11" s="18" t="s">
        <v>15</v>
      </c>
      <c r="C11" s="18" t="s">
        <v>173</v>
      </c>
      <c r="D11" s="18" t="s">
        <v>185</v>
      </c>
      <c r="E11" s="18"/>
      <c r="F11" s="18">
        <v>10</v>
      </c>
      <c r="G11" s="18">
        <v>15</v>
      </c>
      <c r="H11" s="19" t="s">
        <v>31</v>
      </c>
      <c r="I11" s="19">
        <v>100</v>
      </c>
      <c r="J11" s="19" t="s">
        <v>166</v>
      </c>
      <c r="K11" s="19" t="s">
        <v>32</v>
      </c>
      <c r="L11" s="19" t="s">
        <v>32</v>
      </c>
      <c r="M11" s="24"/>
      <c r="N11" s="21">
        <v>92.9</v>
      </c>
      <c r="O11" s="36">
        <v>0.8</v>
      </c>
      <c r="P11" s="22">
        <v>78.8</v>
      </c>
      <c r="Q11" s="22">
        <v>7.5</v>
      </c>
      <c r="R11" s="23">
        <v>78.599999999999994</v>
      </c>
      <c r="S11" s="23">
        <v>3.18</v>
      </c>
      <c r="T11" s="20"/>
      <c r="U11" s="20">
        <f t="shared" si="0"/>
        <v>78.699999999999989</v>
      </c>
      <c r="V11" s="20">
        <f t="shared" si="1"/>
        <v>3.0547012947258869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ht="16">
      <c r="A12" s="18">
        <v>50</v>
      </c>
      <c r="B12" s="18" t="s">
        <v>162</v>
      </c>
      <c r="C12" s="18" t="s">
        <v>169</v>
      </c>
      <c r="D12" s="18" t="s">
        <v>168</v>
      </c>
      <c r="E12" s="18"/>
      <c r="F12" s="18">
        <v>10</v>
      </c>
      <c r="G12" s="18">
        <v>15</v>
      </c>
      <c r="H12" s="19" t="s">
        <v>31</v>
      </c>
      <c r="I12" s="19">
        <v>100</v>
      </c>
      <c r="J12" s="19" t="s">
        <v>166</v>
      </c>
      <c r="K12" s="19" t="s">
        <v>32</v>
      </c>
      <c r="L12" s="19" t="s">
        <v>32</v>
      </c>
      <c r="M12" s="24"/>
      <c r="N12" s="21">
        <v>97.7</v>
      </c>
      <c r="O12" s="36">
        <v>0.87</v>
      </c>
      <c r="P12" s="22">
        <v>79.400000000000006</v>
      </c>
      <c r="Q12" s="22">
        <v>4.46</v>
      </c>
      <c r="R12" s="23">
        <v>78.599999999999994</v>
      </c>
      <c r="S12" s="23">
        <v>2.34</v>
      </c>
      <c r="T12" s="20"/>
      <c r="U12" s="20">
        <f t="shared" si="0"/>
        <v>79</v>
      </c>
      <c r="V12" s="20">
        <f t="shared" si="1"/>
        <v>1.4990663761154817</v>
      </c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ht="16">
      <c r="A13" s="18">
        <v>50</v>
      </c>
      <c r="B13" s="18" t="s">
        <v>180</v>
      </c>
      <c r="C13" s="18" t="s">
        <v>169</v>
      </c>
      <c r="D13" s="18" t="s">
        <v>168</v>
      </c>
      <c r="E13" s="18"/>
      <c r="F13" s="18">
        <v>10</v>
      </c>
      <c r="G13" s="18">
        <v>15</v>
      </c>
      <c r="H13" s="19" t="s">
        <v>31</v>
      </c>
      <c r="I13" s="19">
        <v>100</v>
      </c>
      <c r="J13" s="19" t="s">
        <v>166</v>
      </c>
      <c r="K13" s="19" t="s">
        <v>32</v>
      </c>
      <c r="L13" s="19" t="s">
        <v>32</v>
      </c>
      <c r="M13" s="24"/>
      <c r="N13" s="21">
        <v>96.1</v>
      </c>
      <c r="O13" s="36">
        <v>1.357</v>
      </c>
      <c r="P13" s="22">
        <v>76.8</v>
      </c>
      <c r="Q13" s="22">
        <v>3.7989999999999999</v>
      </c>
      <c r="R13" s="23">
        <v>78.2</v>
      </c>
      <c r="S13" s="23">
        <v>3.05</v>
      </c>
      <c r="T13" s="20"/>
      <c r="U13" s="20">
        <f t="shared" si="0"/>
        <v>77.5</v>
      </c>
      <c r="V13" s="20">
        <f t="shared" si="1"/>
        <v>0.52962297910871947</v>
      </c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ht="16">
      <c r="A14" s="18">
        <v>100</v>
      </c>
      <c r="B14" s="18" t="s">
        <v>15</v>
      </c>
      <c r="C14" s="18" t="s">
        <v>173</v>
      </c>
      <c r="D14" s="18" t="s">
        <v>168</v>
      </c>
      <c r="E14" s="18"/>
      <c r="F14" s="18">
        <v>10</v>
      </c>
      <c r="G14" s="18">
        <v>15</v>
      </c>
      <c r="H14" s="19" t="s">
        <v>31</v>
      </c>
      <c r="I14" s="19">
        <v>100</v>
      </c>
      <c r="J14" s="19" t="s">
        <v>166</v>
      </c>
      <c r="K14" s="19" t="s">
        <v>32</v>
      </c>
      <c r="L14" s="19" t="s">
        <v>32</v>
      </c>
      <c r="M14" s="24"/>
      <c r="N14" s="54">
        <v>88.3</v>
      </c>
      <c r="O14" s="55">
        <v>6</v>
      </c>
      <c r="P14" s="51">
        <v>69.7</v>
      </c>
      <c r="Q14" s="51">
        <v>11.76</v>
      </c>
      <c r="R14" s="52">
        <v>76.5</v>
      </c>
      <c r="S14" s="52">
        <v>6.86</v>
      </c>
      <c r="T14" s="20"/>
      <c r="U14" s="20">
        <f t="shared" si="0"/>
        <v>73.099999999999994</v>
      </c>
      <c r="V14" s="20">
        <f t="shared" si="1"/>
        <v>3.4648232278140783</v>
      </c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33" ht="16">
      <c r="A15" s="20">
        <v>50</v>
      </c>
      <c r="B15" s="20" t="s">
        <v>162</v>
      </c>
      <c r="C15" s="20" t="s">
        <v>169</v>
      </c>
      <c r="D15" s="20" t="s">
        <v>199</v>
      </c>
      <c r="E15" s="20"/>
      <c r="F15" s="20">
        <v>10</v>
      </c>
      <c r="G15" s="20">
        <v>15</v>
      </c>
      <c r="H15" s="30" t="s">
        <v>31</v>
      </c>
      <c r="I15" s="30">
        <v>100</v>
      </c>
      <c r="J15" s="30" t="s">
        <v>166</v>
      </c>
      <c r="K15" s="30" t="s">
        <v>32</v>
      </c>
      <c r="L15" s="30" t="s">
        <v>32</v>
      </c>
      <c r="M15" s="20"/>
      <c r="N15" s="25">
        <v>97</v>
      </c>
      <c r="O15" s="36">
        <v>1.42</v>
      </c>
      <c r="P15" s="26">
        <v>77.5</v>
      </c>
      <c r="Q15" s="26">
        <v>3.96</v>
      </c>
      <c r="R15" s="29">
        <v>78.599999999999994</v>
      </c>
      <c r="S15" s="29">
        <v>2.98</v>
      </c>
      <c r="T15" s="20"/>
      <c r="U15" s="20">
        <f t="shared" si="0"/>
        <v>78.05</v>
      </c>
      <c r="V15" s="20">
        <f t="shared" si="1"/>
        <v>0.69296464556281656</v>
      </c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ht="16">
      <c r="A16" s="20">
        <v>50</v>
      </c>
      <c r="B16" s="20" t="s">
        <v>180</v>
      </c>
      <c r="C16" s="20" t="s">
        <v>169</v>
      </c>
      <c r="D16" s="20" t="s">
        <v>199</v>
      </c>
      <c r="E16" s="20"/>
      <c r="F16" s="20">
        <v>10</v>
      </c>
      <c r="G16" s="20">
        <v>15</v>
      </c>
      <c r="H16" s="30" t="s">
        <v>31</v>
      </c>
      <c r="I16" s="30">
        <v>100</v>
      </c>
      <c r="J16" s="30" t="s">
        <v>166</v>
      </c>
      <c r="K16" s="30" t="s">
        <v>32</v>
      </c>
      <c r="L16" s="30" t="s">
        <v>32</v>
      </c>
      <c r="M16" s="20"/>
      <c r="N16" s="25">
        <v>97.2</v>
      </c>
      <c r="O16" s="36">
        <v>0.92</v>
      </c>
      <c r="P16" s="26">
        <v>75.2</v>
      </c>
      <c r="Q16" s="26">
        <v>4.28</v>
      </c>
      <c r="R16" s="29">
        <v>78.2</v>
      </c>
      <c r="S16" s="29">
        <v>1.65</v>
      </c>
      <c r="T16" s="20"/>
      <c r="U16" s="20">
        <f t="shared" si="0"/>
        <v>76.7</v>
      </c>
      <c r="V16" s="20">
        <f t="shared" si="1"/>
        <v>1.8596908345206207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6">
      <c r="A17" s="20">
        <v>100</v>
      </c>
      <c r="B17" s="20" t="s">
        <v>15</v>
      </c>
      <c r="C17" s="20" t="s">
        <v>173</v>
      </c>
      <c r="D17" s="20" t="s">
        <v>199</v>
      </c>
      <c r="E17" s="20"/>
      <c r="F17" s="20">
        <v>10</v>
      </c>
      <c r="G17" s="20">
        <v>15</v>
      </c>
      <c r="H17" s="30" t="s">
        <v>31</v>
      </c>
      <c r="I17" s="30">
        <v>100</v>
      </c>
      <c r="J17" s="30" t="s">
        <v>166</v>
      </c>
      <c r="K17" s="30" t="s">
        <v>32</v>
      </c>
      <c r="L17" s="30" t="s">
        <v>32</v>
      </c>
      <c r="M17" s="20"/>
      <c r="N17" s="21">
        <v>84.1</v>
      </c>
      <c r="O17" s="36">
        <v>1.8</v>
      </c>
      <c r="P17" s="22">
        <v>62.4</v>
      </c>
      <c r="Q17" s="22">
        <v>10.77</v>
      </c>
      <c r="R17" s="23">
        <v>71.3</v>
      </c>
      <c r="S17" s="23">
        <v>7.52</v>
      </c>
      <c r="T17" s="20"/>
      <c r="U17" s="20">
        <f t="shared" si="0"/>
        <v>66.849999999999994</v>
      </c>
      <c r="V17" s="20">
        <f t="shared" si="1"/>
        <v>2.2980970388562794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ht="16">
      <c r="A18" s="20">
        <v>50</v>
      </c>
      <c r="B18" s="20" t="s">
        <v>162</v>
      </c>
      <c r="C18" s="20" t="s">
        <v>169</v>
      </c>
      <c r="D18" s="20" t="s">
        <v>164</v>
      </c>
      <c r="E18" s="20"/>
      <c r="F18" s="20">
        <v>10</v>
      </c>
      <c r="G18" s="20">
        <v>5</v>
      </c>
      <c r="H18" s="30" t="s">
        <v>31</v>
      </c>
      <c r="I18" s="30">
        <v>100</v>
      </c>
      <c r="J18" s="30" t="s">
        <v>166</v>
      </c>
      <c r="K18" s="30" t="s">
        <v>32</v>
      </c>
      <c r="L18" s="30" t="s">
        <v>32</v>
      </c>
      <c r="M18" s="24"/>
      <c r="N18" s="25">
        <v>96.2</v>
      </c>
      <c r="O18" s="36">
        <v>1.67</v>
      </c>
      <c r="P18" s="26">
        <v>82.4</v>
      </c>
      <c r="Q18" s="26">
        <v>4.8499999999999996</v>
      </c>
      <c r="R18" s="29">
        <v>78.3</v>
      </c>
      <c r="S18" s="29">
        <v>2.76</v>
      </c>
      <c r="T18" s="20"/>
      <c r="U18" s="20" t="e">
        <f t="shared" ref="U18" si="2">AVERAGE(P35,R35)</f>
        <v>#DIV/0!</v>
      </c>
      <c r="V18" s="20" t="e">
        <f t="shared" ref="V18" si="3">STDEV(Q35,S35)</f>
        <v>#DIV/0!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 ht="16">
      <c r="A19" s="20">
        <v>50</v>
      </c>
      <c r="B19" s="20" t="s">
        <v>162</v>
      </c>
      <c r="C19" s="20" t="s">
        <v>169</v>
      </c>
      <c r="D19" s="20" t="s">
        <v>164</v>
      </c>
      <c r="E19" s="20"/>
      <c r="F19" s="20">
        <v>10</v>
      </c>
      <c r="G19" s="20">
        <v>10</v>
      </c>
      <c r="H19" s="30" t="s">
        <v>31</v>
      </c>
      <c r="I19" s="30">
        <v>100</v>
      </c>
      <c r="J19" s="30" t="s">
        <v>166</v>
      </c>
      <c r="K19" s="30" t="s">
        <v>32</v>
      </c>
      <c r="L19" s="30" t="s">
        <v>166</v>
      </c>
      <c r="M19" s="20"/>
      <c r="N19" s="25">
        <v>97.7</v>
      </c>
      <c r="O19" s="36">
        <v>0.68500000000000005</v>
      </c>
      <c r="P19" s="26">
        <v>77.400000000000006</v>
      </c>
      <c r="Q19" s="26">
        <v>4.0540000000000003</v>
      </c>
      <c r="R19" s="29">
        <v>79.3</v>
      </c>
      <c r="S19" s="29">
        <v>2.1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spans="1:33" ht="16">
      <c r="A20" s="20">
        <v>50</v>
      </c>
      <c r="B20" s="20" t="s">
        <v>162</v>
      </c>
      <c r="C20" s="20" t="s">
        <v>169</v>
      </c>
      <c r="D20" s="20" t="s">
        <v>164</v>
      </c>
      <c r="E20" s="20"/>
      <c r="F20" s="20">
        <v>10</v>
      </c>
      <c r="G20" s="20">
        <v>20</v>
      </c>
      <c r="H20" s="30" t="s">
        <v>31</v>
      </c>
      <c r="I20" s="30">
        <v>100</v>
      </c>
      <c r="J20" s="30" t="s">
        <v>166</v>
      </c>
      <c r="K20" s="30" t="s">
        <v>32</v>
      </c>
      <c r="L20" s="30" t="s">
        <v>166</v>
      </c>
      <c r="M20" s="20"/>
      <c r="N20" s="25">
        <v>97.7</v>
      </c>
      <c r="O20" s="36">
        <v>1.6</v>
      </c>
      <c r="P20" s="26">
        <v>81.2</v>
      </c>
      <c r="Q20" s="26">
        <v>3.34</v>
      </c>
      <c r="R20" s="29">
        <v>77.7</v>
      </c>
      <c r="S20" s="29">
        <v>1.77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1:33" ht="16">
      <c r="A21" s="20">
        <v>50</v>
      </c>
      <c r="B21" s="20" t="s">
        <v>162</v>
      </c>
      <c r="C21" s="20" t="s">
        <v>169</v>
      </c>
      <c r="D21" s="20" t="s">
        <v>164</v>
      </c>
      <c r="E21" s="20"/>
      <c r="F21" s="20">
        <v>10</v>
      </c>
      <c r="G21" s="20">
        <v>25</v>
      </c>
      <c r="H21" s="30" t="s">
        <v>31</v>
      </c>
      <c r="I21" s="30">
        <v>100</v>
      </c>
      <c r="J21" s="30" t="s">
        <v>166</v>
      </c>
      <c r="K21" s="30" t="s">
        <v>32</v>
      </c>
      <c r="L21" s="30" t="s">
        <v>166</v>
      </c>
      <c r="M21" s="20"/>
      <c r="N21" s="25">
        <v>97.9</v>
      </c>
      <c r="O21" s="36">
        <v>2</v>
      </c>
      <c r="P21" s="26">
        <v>79</v>
      </c>
      <c r="Q21" s="26">
        <v>3.4</v>
      </c>
      <c r="R21" s="29">
        <v>77.900000000000006</v>
      </c>
      <c r="S21" s="29">
        <v>2.31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spans="1:33" ht="16">
      <c r="A22" s="20">
        <v>50</v>
      </c>
      <c r="B22" s="20" t="s">
        <v>162</v>
      </c>
      <c r="C22" s="20" t="s">
        <v>169</v>
      </c>
      <c r="D22" s="20" t="s">
        <v>164</v>
      </c>
      <c r="E22" s="20"/>
      <c r="F22" s="20">
        <v>10</v>
      </c>
      <c r="G22" s="20">
        <v>30</v>
      </c>
      <c r="H22" s="30" t="s">
        <v>31</v>
      </c>
      <c r="I22" s="30">
        <v>100</v>
      </c>
      <c r="J22" s="30" t="s">
        <v>166</v>
      </c>
      <c r="K22" s="30" t="s">
        <v>32</v>
      </c>
      <c r="L22" s="30" t="s">
        <v>166</v>
      </c>
      <c r="M22" s="20"/>
      <c r="N22" s="25">
        <v>98.5</v>
      </c>
      <c r="O22" s="36">
        <v>0.83</v>
      </c>
      <c r="P22" s="26">
        <v>77.099999999999994</v>
      </c>
      <c r="Q22" s="26">
        <v>3.27</v>
      </c>
      <c r="R22" s="29">
        <v>78.099999999999994</v>
      </c>
      <c r="S22" s="29">
        <v>2.36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spans="1:33" ht="16">
      <c r="A23" s="20">
        <v>50</v>
      </c>
      <c r="B23" s="20" t="s">
        <v>162</v>
      </c>
      <c r="C23" s="20" t="s">
        <v>169</v>
      </c>
      <c r="D23" s="20" t="s">
        <v>164</v>
      </c>
      <c r="E23" s="20"/>
      <c r="F23" s="20">
        <v>10</v>
      </c>
      <c r="G23" s="20">
        <v>15</v>
      </c>
      <c r="H23" s="30" t="s">
        <v>31</v>
      </c>
      <c r="I23" s="30">
        <v>100</v>
      </c>
      <c r="J23" s="30" t="s">
        <v>166</v>
      </c>
      <c r="K23" s="30" t="s">
        <v>198</v>
      </c>
      <c r="L23" s="30" t="s">
        <v>32</v>
      </c>
      <c r="M23" s="20"/>
      <c r="N23" s="25">
        <v>96.4</v>
      </c>
      <c r="O23" s="36">
        <v>1.64</v>
      </c>
      <c r="P23" s="26">
        <v>77.900000000000006</v>
      </c>
      <c r="Q23" s="26">
        <v>4.62</v>
      </c>
      <c r="R23" s="29">
        <v>68.2</v>
      </c>
      <c r="S23" s="29">
        <v>2.7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 ht="16">
      <c r="A24" s="20">
        <v>50</v>
      </c>
      <c r="B24" s="20" t="s">
        <v>162</v>
      </c>
      <c r="C24" s="20" t="s">
        <v>169</v>
      </c>
      <c r="D24" s="20" t="s">
        <v>164</v>
      </c>
      <c r="E24" s="20"/>
      <c r="F24" s="20">
        <v>10</v>
      </c>
      <c r="G24" s="20">
        <v>15</v>
      </c>
      <c r="H24" s="30" t="s">
        <v>31</v>
      </c>
      <c r="I24" s="30">
        <v>100</v>
      </c>
      <c r="J24" s="30" t="s">
        <v>166</v>
      </c>
      <c r="K24" s="30" t="s">
        <v>32</v>
      </c>
      <c r="L24" s="30" t="s">
        <v>31</v>
      </c>
      <c r="M24" s="20"/>
      <c r="N24" s="25">
        <v>86.6</v>
      </c>
      <c r="O24" s="36">
        <v>1.41</v>
      </c>
      <c r="P24" s="26">
        <v>72.8</v>
      </c>
      <c r="Q24" s="26">
        <v>9.1999999999999993</v>
      </c>
      <c r="R24" s="29">
        <v>67.7</v>
      </c>
      <c r="S24" s="29">
        <v>2.58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3" ht="16">
      <c r="A25" s="20">
        <v>50</v>
      </c>
      <c r="B25" s="20" t="s">
        <v>162</v>
      </c>
      <c r="C25" s="20" t="s">
        <v>169</v>
      </c>
      <c r="D25" s="20" t="s">
        <v>164</v>
      </c>
      <c r="E25" s="20"/>
      <c r="F25" s="20">
        <v>10</v>
      </c>
      <c r="G25" s="20">
        <v>3</v>
      </c>
      <c r="H25" s="30" t="s">
        <v>31</v>
      </c>
      <c r="I25" s="30">
        <v>100</v>
      </c>
      <c r="J25" s="30" t="s">
        <v>166</v>
      </c>
      <c r="K25" s="30" t="s">
        <v>32</v>
      </c>
      <c r="L25" s="30" t="s">
        <v>166</v>
      </c>
      <c r="M25" s="24"/>
      <c r="N25" s="25">
        <v>95.4</v>
      </c>
      <c r="O25" s="36">
        <v>2.37</v>
      </c>
      <c r="P25" s="26">
        <v>78.3</v>
      </c>
      <c r="Q25" s="26">
        <v>5.26</v>
      </c>
      <c r="R25" s="29">
        <v>75</v>
      </c>
      <c r="S25" s="29">
        <v>3.39</v>
      </c>
      <c r="T25" s="20"/>
      <c r="U25" s="20" t="e">
        <f t="shared" ref="U25" si="4">AVERAGE(P42,R42)</f>
        <v>#DIV/0!</v>
      </c>
      <c r="V25" s="20" t="e">
        <f t="shared" ref="V25" si="5">STDEV(Q42,S42)</f>
        <v>#DIV/0!</v>
      </c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spans="1:33" ht="16">
      <c r="A26" s="20">
        <v>50</v>
      </c>
      <c r="B26" s="20" t="s">
        <v>162</v>
      </c>
      <c r="C26" s="20" t="s">
        <v>169</v>
      </c>
      <c r="D26" s="20" t="s">
        <v>164</v>
      </c>
      <c r="E26" s="20"/>
      <c r="F26" s="20">
        <v>10</v>
      </c>
      <c r="G26" s="20">
        <v>4</v>
      </c>
      <c r="H26" s="30" t="s">
        <v>31</v>
      </c>
      <c r="I26" s="30">
        <v>100</v>
      </c>
      <c r="J26" s="30" t="s">
        <v>166</v>
      </c>
      <c r="K26" s="30" t="s">
        <v>32</v>
      </c>
      <c r="L26" s="30" t="s">
        <v>166</v>
      </c>
      <c r="M26" s="20"/>
      <c r="N26" s="25"/>
      <c r="O26" s="36"/>
      <c r="P26" s="26"/>
      <c r="Q26" s="26"/>
      <c r="R26" s="29"/>
      <c r="S26" s="29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spans="1:33" ht="16">
      <c r="A27" s="20">
        <v>50</v>
      </c>
      <c r="B27" s="20" t="s">
        <v>162</v>
      </c>
      <c r="C27" s="20" t="s">
        <v>169</v>
      </c>
      <c r="D27" s="20" t="s">
        <v>164</v>
      </c>
      <c r="E27" s="20"/>
      <c r="F27" s="20">
        <v>10</v>
      </c>
      <c r="G27" s="20">
        <v>6</v>
      </c>
      <c r="H27" s="30" t="s">
        <v>31</v>
      </c>
      <c r="I27" s="30">
        <v>100</v>
      </c>
      <c r="J27" s="30" t="s">
        <v>166</v>
      </c>
      <c r="K27" s="30" t="s">
        <v>32</v>
      </c>
      <c r="L27" s="30" t="s">
        <v>166</v>
      </c>
      <c r="M27" s="20"/>
      <c r="N27" s="25">
        <v>97.5</v>
      </c>
      <c r="O27" s="36">
        <v>1.48</v>
      </c>
      <c r="P27" s="26">
        <v>82.8</v>
      </c>
      <c r="Q27" s="26">
        <v>3.875</v>
      </c>
      <c r="R27" s="29">
        <v>78.099999999999994</v>
      </c>
      <c r="S27" s="29">
        <v>2.33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33" ht="16">
      <c r="A28" s="20">
        <v>50</v>
      </c>
      <c r="B28" s="20" t="s">
        <v>162</v>
      </c>
      <c r="C28" s="20" t="s">
        <v>169</v>
      </c>
      <c r="D28" s="20" t="s">
        <v>164</v>
      </c>
      <c r="E28" s="20"/>
      <c r="F28" s="20">
        <v>10</v>
      </c>
      <c r="G28" s="20">
        <v>7</v>
      </c>
      <c r="H28" s="30" t="s">
        <v>31</v>
      </c>
      <c r="I28" s="30">
        <v>100</v>
      </c>
      <c r="J28" s="30" t="s">
        <v>166</v>
      </c>
      <c r="K28" s="30" t="s">
        <v>32</v>
      </c>
      <c r="L28" s="30" t="s">
        <v>32</v>
      </c>
      <c r="M28" s="20"/>
      <c r="N28" s="25">
        <v>98</v>
      </c>
      <c r="O28" s="36">
        <v>1.56</v>
      </c>
      <c r="P28" s="26">
        <v>84.1</v>
      </c>
      <c r="Q28" s="26">
        <v>4.12</v>
      </c>
      <c r="R28" s="29">
        <v>77.900000000000006</v>
      </c>
      <c r="S28" s="29">
        <v>2.08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spans="1:33" ht="16">
      <c r="A29" s="20">
        <v>50</v>
      </c>
      <c r="B29" s="20" t="s">
        <v>162</v>
      </c>
      <c r="C29" s="20" t="s">
        <v>169</v>
      </c>
      <c r="D29" s="20" t="s">
        <v>164</v>
      </c>
      <c r="E29" s="20"/>
      <c r="F29" s="20">
        <v>10</v>
      </c>
      <c r="G29" s="20">
        <v>8</v>
      </c>
      <c r="H29" s="30" t="s">
        <v>31</v>
      </c>
      <c r="I29" s="30">
        <v>100</v>
      </c>
      <c r="J29" s="30" t="s">
        <v>166</v>
      </c>
      <c r="K29" s="30" t="s">
        <v>32</v>
      </c>
      <c r="L29" s="30" t="s">
        <v>166</v>
      </c>
      <c r="M29" s="20"/>
      <c r="N29" s="25">
        <v>97.5</v>
      </c>
      <c r="O29" s="36">
        <v>2.3199999999999998</v>
      </c>
      <c r="P29" s="26">
        <v>82.1</v>
      </c>
      <c r="Q29" s="26">
        <v>4.2</v>
      </c>
      <c r="R29" s="29">
        <v>77</v>
      </c>
      <c r="S29" s="29">
        <v>2.29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ht="16">
      <c r="A30" s="20">
        <v>50</v>
      </c>
      <c r="B30" s="20" t="s">
        <v>162</v>
      </c>
      <c r="C30" s="20" t="s">
        <v>169</v>
      </c>
      <c r="D30" s="20" t="s">
        <v>164</v>
      </c>
      <c r="E30" s="20"/>
      <c r="F30" s="20">
        <v>10</v>
      </c>
      <c r="G30" s="20">
        <v>9</v>
      </c>
      <c r="H30" s="30" t="s">
        <v>31</v>
      </c>
      <c r="I30" s="30">
        <v>100</v>
      </c>
      <c r="J30" s="30" t="s">
        <v>166</v>
      </c>
      <c r="K30" s="30" t="s">
        <v>32</v>
      </c>
      <c r="L30" s="30" t="s">
        <v>166</v>
      </c>
      <c r="M30" s="20"/>
      <c r="N30" s="25">
        <v>98.3</v>
      </c>
      <c r="O30" s="36">
        <v>0.55000000000000004</v>
      </c>
      <c r="P30" s="26">
        <v>81.7</v>
      </c>
      <c r="Q30" s="26">
        <v>4.54</v>
      </c>
      <c r="R30" s="29">
        <v>77</v>
      </c>
      <c r="S30" s="29">
        <v>3.37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6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5"/>
      <c r="O31" s="36"/>
      <c r="P31" s="26"/>
      <c r="Q31" s="26"/>
      <c r="R31" s="29"/>
      <c r="S31" s="29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6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5"/>
      <c r="O32" s="36"/>
      <c r="P32" s="26"/>
      <c r="Q32" s="26"/>
      <c r="R32" s="29"/>
      <c r="S32" s="29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3" ht="16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5"/>
      <c r="O33" s="36"/>
      <c r="P33" s="26"/>
      <c r="Q33" s="26"/>
      <c r="R33" s="29"/>
      <c r="S33" s="29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3" ht="16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5"/>
      <c r="O34" s="36"/>
      <c r="P34" s="26"/>
      <c r="Q34" s="26"/>
      <c r="R34" s="29"/>
      <c r="S34" s="29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1:33" ht="16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5"/>
      <c r="O35" s="36"/>
      <c r="P35" s="26"/>
      <c r="Q35" s="26"/>
      <c r="R35" s="29"/>
      <c r="S35" s="29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1:33" ht="16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5"/>
      <c r="O36" s="36"/>
      <c r="P36" s="26"/>
      <c r="Q36" s="26"/>
      <c r="R36" s="29"/>
      <c r="S36" s="29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1:33" ht="16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50">
        <f t="shared" ref="N37:S37" si="6">AVERAGE(N2:N36)</f>
        <v>95.65</v>
      </c>
      <c r="O37" s="50">
        <f t="shared" si="6"/>
        <v>1.5068571428571425</v>
      </c>
      <c r="P37" s="50">
        <f t="shared" si="6"/>
        <v>77.510714285714286</v>
      </c>
      <c r="Q37" s="50">
        <f t="shared" si="6"/>
        <v>5.1769285714285704</v>
      </c>
      <c r="R37" s="50">
        <f t="shared" si="6"/>
        <v>76.971428571428561</v>
      </c>
      <c r="S37" s="50">
        <f t="shared" si="6"/>
        <v>2.8142857142857145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1:33" ht="16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5"/>
      <c r="O38" s="36"/>
      <c r="P38" s="26"/>
      <c r="Q38" s="26"/>
      <c r="R38" s="29"/>
      <c r="S38" s="29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1:33" ht="16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5"/>
      <c r="O39" s="36"/>
      <c r="P39" s="26"/>
      <c r="Q39" s="26"/>
      <c r="R39" s="29"/>
      <c r="S39" s="29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1:33" ht="16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5"/>
      <c r="O40" s="36"/>
      <c r="P40" s="26"/>
      <c r="Q40" s="26"/>
      <c r="R40" s="29"/>
      <c r="S40" s="29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1:33" ht="16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5"/>
      <c r="O41" s="36"/>
      <c r="P41" s="26"/>
      <c r="Q41" s="26"/>
      <c r="R41" s="29"/>
      <c r="S41" s="29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1:33" ht="16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5"/>
      <c r="O42" s="36"/>
      <c r="P42" s="26"/>
      <c r="Q42" s="26"/>
      <c r="R42" s="29"/>
      <c r="S42" s="29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1:33" ht="16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5"/>
      <c r="O43" s="36"/>
      <c r="P43" s="26"/>
      <c r="Q43" s="26"/>
      <c r="R43" s="29"/>
      <c r="S43" s="29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1:33" ht="16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5"/>
      <c r="O44" s="36"/>
      <c r="P44" s="26"/>
      <c r="Q44" s="26"/>
      <c r="R44" s="29"/>
      <c r="S44" s="29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1:33" ht="16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5"/>
      <c r="O45" s="36"/>
      <c r="P45" s="26"/>
      <c r="Q45" s="26"/>
      <c r="R45" s="29"/>
      <c r="S45" s="29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1:33" ht="16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5"/>
      <c r="O46" s="36"/>
      <c r="P46" s="26"/>
      <c r="Q46" s="26"/>
      <c r="R46" s="29"/>
      <c r="S46" s="29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1:33" ht="16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5"/>
      <c r="O47" s="36"/>
      <c r="P47" s="26"/>
      <c r="Q47" s="26"/>
      <c r="R47" s="29"/>
      <c r="S47" s="29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3" ht="16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5"/>
      <c r="O48" s="36"/>
      <c r="P48" s="26"/>
      <c r="Q48" s="26"/>
      <c r="R48" s="29"/>
      <c r="S48" s="29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1:33" ht="16">
      <c r="A49" s="20"/>
      <c r="B49" s="20" t="s">
        <v>203</v>
      </c>
      <c r="C49" s="20"/>
      <c r="D49" s="20" t="s">
        <v>197</v>
      </c>
      <c r="E49" s="20"/>
      <c r="F49" s="20" t="s">
        <v>196</v>
      </c>
      <c r="G49" s="20"/>
      <c r="H49" s="30"/>
      <c r="I49" s="30"/>
      <c r="J49" s="30"/>
      <c r="K49" s="30"/>
      <c r="L49" s="30"/>
      <c r="M49" s="20"/>
      <c r="N49" s="25"/>
      <c r="O49" s="36"/>
      <c r="P49" s="26"/>
      <c r="Q49" s="26"/>
      <c r="R49" s="29"/>
      <c r="S49" s="29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1:33" ht="16">
      <c r="A50" s="20">
        <v>3</v>
      </c>
      <c r="B50" s="25">
        <v>95.4</v>
      </c>
      <c r="C50" s="36">
        <v>2.37</v>
      </c>
      <c r="D50" s="26">
        <v>78.3</v>
      </c>
      <c r="E50" s="26">
        <v>5.26</v>
      </c>
      <c r="F50" s="29">
        <v>75</v>
      </c>
      <c r="G50" s="29">
        <v>3.39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33" ht="16">
      <c r="A51" s="20">
        <v>5</v>
      </c>
      <c r="B51" s="25">
        <v>96.2</v>
      </c>
      <c r="C51" s="36">
        <v>1.67</v>
      </c>
      <c r="D51" s="26">
        <v>82.4</v>
      </c>
      <c r="E51" s="26">
        <v>4.8499999999999996</v>
      </c>
      <c r="F51" s="29">
        <v>78.3</v>
      </c>
      <c r="G51" s="29">
        <v>2.76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spans="1:33" ht="16">
      <c r="A52" s="20">
        <v>6</v>
      </c>
      <c r="B52" s="25">
        <v>97.5</v>
      </c>
      <c r="C52" s="36">
        <v>1.48</v>
      </c>
      <c r="D52" s="26">
        <v>82.8</v>
      </c>
      <c r="E52" s="26">
        <v>3.875</v>
      </c>
      <c r="F52" s="29">
        <v>78.099999999999994</v>
      </c>
      <c r="G52" s="29">
        <v>2.33</v>
      </c>
      <c r="H52" s="30"/>
      <c r="I52" s="30"/>
      <c r="J52" s="30"/>
      <c r="K52" s="30"/>
      <c r="L52" s="30"/>
      <c r="M52" s="20"/>
      <c r="N52" s="20"/>
      <c r="O52" s="20"/>
      <c r="P52" s="20"/>
      <c r="Q52" s="20"/>
      <c r="R52" s="20"/>
      <c r="S52" s="20"/>
      <c r="T52" s="20"/>
      <c r="U52" s="20"/>
    </row>
    <row r="53" spans="1:33" ht="16">
      <c r="A53" s="20">
        <v>7</v>
      </c>
      <c r="B53" s="25">
        <v>98</v>
      </c>
      <c r="C53" s="36">
        <v>1.56</v>
      </c>
      <c r="D53" s="26">
        <v>84.1</v>
      </c>
      <c r="E53" s="26">
        <v>4.12</v>
      </c>
      <c r="F53" s="29">
        <v>77.900000000000006</v>
      </c>
      <c r="G53" s="29">
        <v>2.08</v>
      </c>
      <c r="H53" s="30"/>
      <c r="I53" s="30"/>
      <c r="J53" s="30"/>
      <c r="K53" s="30"/>
      <c r="L53" s="30"/>
      <c r="M53" s="20"/>
      <c r="N53" s="20"/>
      <c r="O53" s="20"/>
      <c r="P53" s="20"/>
      <c r="Q53" s="20"/>
      <c r="R53" s="20"/>
      <c r="S53" s="20"/>
      <c r="T53" s="20"/>
      <c r="U53" s="20"/>
    </row>
    <row r="54" spans="1:33" ht="16">
      <c r="A54" s="20">
        <v>8</v>
      </c>
      <c r="B54" s="25">
        <v>97.5</v>
      </c>
      <c r="C54" s="36">
        <v>2.3199999999999998</v>
      </c>
      <c r="D54" s="26">
        <v>82.1</v>
      </c>
      <c r="E54" s="26">
        <v>4.2</v>
      </c>
      <c r="F54" s="29">
        <v>77</v>
      </c>
      <c r="G54" s="29">
        <v>2.29</v>
      </c>
      <c r="H54" s="30"/>
      <c r="I54" s="30"/>
      <c r="J54" s="30"/>
      <c r="K54" s="30"/>
      <c r="L54" s="30"/>
      <c r="M54" s="20"/>
      <c r="N54" s="20"/>
      <c r="O54" s="20"/>
      <c r="P54" s="20"/>
      <c r="Q54" s="20"/>
      <c r="R54" s="20"/>
      <c r="S54" s="20"/>
      <c r="T54" s="20"/>
      <c r="U54" s="20"/>
    </row>
    <row r="55" spans="1:33" ht="16">
      <c r="A55" s="20">
        <v>9</v>
      </c>
      <c r="B55" s="25">
        <v>98.3</v>
      </c>
      <c r="C55" s="36">
        <v>0.55000000000000004</v>
      </c>
      <c r="D55" s="26">
        <v>81.7</v>
      </c>
      <c r="E55" s="26">
        <v>4.54</v>
      </c>
      <c r="F55" s="29">
        <v>77</v>
      </c>
      <c r="G55" s="29">
        <v>3.37</v>
      </c>
      <c r="H55" s="30"/>
      <c r="I55" s="30"/>
      <c r="J55" s="30"/>
      <c r="K55" s="30"/>
      <c r="L55" s="30"/>
      <c r="M55" s="20"/>
      <c r="N55" s="20"/>
      <c r="O55" s="20"/>
      <c r="P55" s="20"/>
      <c r="Q55" s="20"/>
      <c r="R55" s="20"/>
      <c r="S55" s="20"/>
      <c r="T55" s="20"/>
      <c r="U55" s="20"/>
    </row>
    <row r="56" spans="1:33" ht="16">
      <c r="A56" s="20">
        <v>10</v>
      </c>
      <c r="B56" s="25">
        <v>97.7</v>
      </c>
      <c r="C56" s="36">
        <v>0.68500000000000005</v>
      </c>
      <c r="D56" s="26">
        <v>77.400000000000006</v>
      </c>
      <c r="E56" s="26">
        <v>4.0540000000000003</v>
      </c>
      <c r="F56" s="29">
        <v>79.3</v>
      </c>
      <c r="G56" s="29">
        <v>2.1</v>
      </c>
      <c r="H56" s="30"/>
      <c r="I56" s="30"/>
      <c r="J56" s="30"/>
      <c r="K56" s="30"/>
      <c r="L56" s="30"/>
      <c r="M56" s="20"/>
      <c r="N56" s="20"/>
      <c r="O56" s="20"/>
      <c r="P56" s="20"/>
      <c r="Q56" s="20"/>
      <c r="R56" s="20"/>
      <c r="S56" s="20"/>
      <c r="T56" s="20"/>
      <c r="U56" s="20"/>
    </row>
    <row r="57" spans="1:33" ht="16">
      <c r="A57" s="20">
        <v>15</v>
      </c>
      <c r="B57" s="25">
        <v>97.7</v>
      </c>
      <c r="C57" s="36">
        <v>0.87</v>
      </c>
      <c r="D57" s="26">
        <v>79.400000000000006</v>
      </c>
      <c r="E57" s="26">
        <v>4.46</v>
      </c>
      <c r="F57" s="29">
        <v>78.599999999999994</v>
      </c>
      <c r="G57" s="29">
        <v>2.34</v>
      </c>
      <c r="H57" s="30"/>
      <c r="I57" s="30"/>
      <c r="J57" s="30"/>
      <c r="K57" s="30"/>
      <c r="L57" s="30"/>
      <c r="M57" s="20"/>
      <c r="N57" s="20"/>
      <c r="O57" s="20"/>
      <c r="P57" s="20"/>
      <c r="Q57" s="20"/>
      <c r="R57" s="20"/>
      <c r="S57" s="20"/>
      <c r="T57" s="20"/>
      <c r="U57" s="20"/>
    </row>
    <row r="58" spans="1:33" ht="16">
      <c r="A58" s="20">
        <v>20</v>
      </c>
      <c r="B58" s="25">
        <v>97.7</v>
      </c>
      <c r="C58" s="36">
        <v>1.6</v>
      </c>
      <c r="D58" s="26">
        <v>81.2</v>
      </c>
      <c r="E58" s="26">
        <v>3.34</v>
      </c>
      <c r="F58" s="29">
        <v>77.7</v>
      </c>
      <c r="G58" s="29">
        <v>1.77</v>
      </c>
      <c r="H58" s="30"/>
      <c r="I58" s="30"/>
      <c r="J58" s="30"/>
      <c r="K58" s="30"/>
      <c r="L58" s="30"/>
      <c r="M58" s="20"/>
      <c r="N58" s="20"/>
      <c r="O58" s="20"/>
      <c r="P58" s="20"/>
      <c r="Q58" s="20"/>
      <c r="R58" s="20"/>
      <c r="S58" s="20"/>
      <c r="T58" s="20"/>
      <c r="U58" s="20"/>
    </row>
    <row r="59" spans="1:33" ht="16">
      <c r="A59" s="20">
        <v>25</v>
      </c>
      <c r="B59" s="25">
        <v>97.9</v>
      </c>
      <c r="C59" s="36">
        <v>2</v>
      </c>
      <c r="D59" s="26">
        <v>79</v>
      </c>
      <c r="E59" s="26">
        <v>3.4</v>
      </c>
      <c r="F59" s="29">
        <v>77.900000000000006</v>
      </c>
      <c r="G59" s="29">
        <v>2.31</v>
      </c>
      <c r="H59" s="30"/>
      <c r="I59" s="30"/>
      <c r="J59" s="30"/>
      <c r="K59" s="30"/>
      <c r="L59" s="30"/>
      <c r="M59" s="20"/>
      <c r="N59" s="20"/>
      <c r="O59" s="20"/>
      <c r="P59" s="20"/>
      <c r="Q59" s="20"/>
      <c r="R59" s="20"/>
      <c r="S59" s="20"/>
      <c r="T59" s="20"/>
      <c r="U59" s="20"/>
    </row>
    <row r="60" spans="1:33" ht="16">
      <c r="A60" s="20">
        <v>30</v>
      </c>
      <c r="B60" s="25">
        <v>98.5</v>
      </c>
      <c r="C60" s="36">
        <v>0.83</v>
      </c>
      <c r="D60" s="26">
        <v>77.099999999999994</v>
      </c>
      <c r="E60" s="26">
        <v>3.27</v>
      </c>
      <c r="F60" s="29">
        <v>78.099999999999994</v>
      </c>
      <c r="G60" s="29">
        <v>2.36</v>
      </c>
      <c r="H60" s="30"/>
      <c r="I60" s="30"/>
      <c r="J60" s="30"/>
      <c r="K60" s="30"/>
      <c r="L60" s="30"/>
      <c r="M60" s="20"/>
      <c r="N60" s="20"/>
      <c r="O60" s="20"/>
      <c r="P60" s="20"/>
      <c r="Q60" s="20"/>
      <c r="R60" s="20"/>
      <c r="S60" s="20"/>
      <c r="T60" s="20"/>
      <c r="U60" s="20"/>
    </row>
    <row r="61" spans="1:33" ht="16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5"/>
      <c r="O61" s="36"/>
      <c r="P61" s="26"/>
      <c r="Q61" s="26"/>
      <c r="R61" s="29"/>
      <c r="S61" s="29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spans="1:33" ht="16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5"/>
      <c r="O62" s="36"/>
      <c r="P62" s="26"/>
      <c r="Q62" s="26"/>
      <c r="R62" s="29"/>
      <c r="S62" s="29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spans="1:33" ht="16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5"/>
      <c r="O63" s="36"/>
      <c r="P63" s="26"/>
      <c r="Q63" s="26"/>
      <c r="R63" s="29"/>
      <c r="S63" s="29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spans="1:33" ht="16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5"/>
      <c r="O64" s="36"/>
      <c r="P64" s="26"/>
      <c r="Q64" s="26"/>
      <c r="R64" s="29"/>
      <c r="S64" s="29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spans="1:33" ht="16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5"/>
      <c r="O65" s="36"/>
      <c r="P65" s="26"/>
      <c r="Q65" s="26"/>
      <c r="R65" s="29"/>
      <c r="S65" s="29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1:33" ht="16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5"/>
      <c r="O66" s="36"/>
      <c r="P66" s="26"/>
      <c r="Q66" s="26"/>
      <c r="R66" s="29"/>
      <c r="S66" s="29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1:33" ht="16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5"/>
      <c r="O67" s="36"/>
      <c r="P67" s="26"/>
      <c r="Q67" s="26"/>
      <c r="R67" s="29"/>
      <c r="S67" s="29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1:33" ht="16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5"/>
      <c r="O68" s="36"/>
      <c r="P68" s="26"/>
      <c r="Q68" s="26"/>
      <c r="R68" s="29"/>
      <c r="S68" s="29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1:33" ht="16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5"/>
      <c r="O69" s="36"/>
      <c r="P69" s="26"/>
      <c r="Q69" s="26"/>
      <c r="R69" s="29"/>
      <c r="S69" s="29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1:33" ht="16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5"/>
      <c r="O70" s="36"/>
      <c r="P70" s="26"/>
      <c r="Q70" s="26"/>
      <c r="R70" s="29"/>
      <c r="S70" s="29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1:33" ht="16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5"/>
      <c r="O71" s="36"/>
      <c r="P71" s="26"/>
      <c r="Q71" s="26"/>
      <c r="R71" s="29"/>
      <c r="S71" s="29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1:33" ht="16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5"/>
      <c r="O72" s="36"/>
      <c r="P72" s="26"/>
      <c r="Q72" s="26"/>
      <c r="R72" s="29"/>
      <c r="S72" s="29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1:33" ht="16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5"/>
      <c r="O73" s="36"/>
      <c r="P73" s="26"/>
      <c r="Q73" s="26"/>
      <c r="R73" s="29"/>
      <c r="S73" s="29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1:33" ht="16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5"/>
      <c r="O74" s="36"/>
      <c r="P74" s="26"/>
      <c r="Q74" s="26"/>
      <c r="R74" s="29"/>
      <c r="S74" s="29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1:33" ht="16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5"/>
      <c r="O75" s="36"/>
      <c r="P75" s="26"/>
      <c r="Q75" s="26"/>
      <c r="R75" s="29"/>
      <c r="S75" s="29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1:33" ht="16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5"/>
      <c r="O76" s="36"/>
      <c r="P76" s="26"/>
      <c r="Q76" s="26"/>
      <c r="R76" s="29"/>
      <c r="S76" s="29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1:33" ht="16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5"/>
      <c r="O77" s="36"/>
      <c r="P77" s="26"/>
      <c r="Q77" s="26"/>
      <c r="R77" s="29"/>
      <c r="S77" s="29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1:33" ht="16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5"/>
      <c r="O78" s="36"/>
      <c r="P78" s="26"/>
      <c r="Q78" s="26"/>
      <c r="R78" s="29"/>
      <c r="S78" s="29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1:33" ht="16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5"/>
      <c r="O79" s="36"/>
      <c r="P79" s="26"/>
      <c r="Q79" s="26"/>
      <c r="R79" s="29"/>
      <c r="S79" s="29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1:33" ht="16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5"/>
      <c r="O80" s="36"/>
      <c r="P80" s="26"/>
      <c r="Q80" s="26"/>
      <c r="R80" s="29"/>
      <c r="S80" s="29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1:33" ht="16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5"/>
      <c r="O81" s="36"/>
      <c r="P81" s="26"/>
      <c r="Q81" s="26"/>
      <c r="R81" s="29"/>
      <c r="S81" s="29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1:33" ht="16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5"/>
      <c r="O82" s="36"/>
      <c r="P82" s="26"/>
      <c r="Q82" s="26"/>
      <c r="R82" s="29"/>
      <c r="S82" s="29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1:33" ht="16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5"/>
      <c r="O83" s="36"/>
      <c r="P83" s="26"/>
      <c r="Q83" s="26"/>
      <c r="R83" s="29"/>
      <c r="S83" s="29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1:33" ht="16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5"/>
      <c r="O84" s="36"/>
      <c r="P84" s="26"/>
      <c r="Q84" s="26"/>
      <c r="R84" s="29"/>
      <c r="S84" s="29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1:33" ht="16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5"/>
      <c r="O85" s="36"/>
      <c r="P85" s="26"/>
      <c r="Q85" s="26"/>
      <c r="R85" s="29"/>
      <c r="S85" s="29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1:33" ht="16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5"/>
      <c r="O86" s="36"/>
      <c r="P86" s="26"/>
      <c r="Q86" s="26"/>
      <c r="R86" s="29"/>
      <c r="S86" s="29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1:33" ht="16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5"/>
      <c r="O87" s="36"/>
      <c r="P87" s="26"/>
      <c r="Q87" s="26"/>
      <c r="R87" s="29"/>
      <c r="S87" s="29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1:33" ht="16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5"/>
      <c r="O88" s="36"/>
      <c r="P88" s="26"/>
      <c r="Q88" s="26"/>
      <c r="R88" s="29"/>
      <c r="S88" s="29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1:33" ht="16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5"/>
      <c r="O89" s="36"/>
      <c r="P89" s="26"/>
      <c r="Q89" s="26"/>
      <c r="R89" s="29"/>
      <c r="S89" s="29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1:33" ht="16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5"/>
      <c r="O90" s="36"/>
      <c r="P90" s="26"/>
      <c r="Q90" s="26"/>
      <c r="R90" s="29"/>
      <c r="S90" s="29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1:33" ht="16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5"/>
      <c r="O91" s="36"/>
      <c r="P91" s="26"/>
      <c r="Q91" s="26"/>
      <c r="R91" s="29"/>
      <c r="S91" s="29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1:33" ht="16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5"/>
      <c r="O92" s="36"/>
      <c r="P92" s="26"/>
      <c r="Q92" s="26"/>
      <c r="R92" s="29"/>
      <c r="S92" s="29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1:33" ht="16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5"/>
      <c r="O93" s="36"/>
      <c r="P93" s="26"/>
      <c r="Q93" s="26"/>
      <c r="R93" s="29"/>
      <c r="S93" s="29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1:33" ht="16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5"/>
      <c r="O94" s="36"/>
      <c r="P94" s="26"/>
      <c r="Q94" s="26"/>
      <c r="R94" s="29"/>
      <c r="S94" s="29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1:33" ht="16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5"/>
      <c r="O95" s="36"/>
      <c r="P95" s="26"/>
      <c r="Q95" s="26"/>
      <c r="R95" s="29"/>
      <c r="S95" s="29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1:33" ht="16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5"/>
      <c r="O96" s="36"/>
      <c r="P96" s="26"/>
      <c r="Q96" s="26"/>
      <c r="R96" s="29"/>
      <c r="S96" s="29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1:33" ht="16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5"/>
      <c r="O97" s="36"/>
      <c r="P97" s="26"/>
      <c r="Q97" s="26"/>
      <c r="R97" s="29"/>
      <c r="S97" s="29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1:33" ht="16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5"/>
      <c r="O98" s="36"/>
      <c r="P98" s="26"/>
      <c r="Q98" s="26"/>
      <c r="R98" s="29"/>
      <c r="S98" s="29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1:33" ht="16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5"/>
      <c r="O99" s="36"/>
      <c r="P99" s="26"/>
      <c r="Q99" s="26"/>
      <c r="R99" s="29"/>
      <c r="S99" s="29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1:33" ht="16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5"/>
      <c r="O100" s="36"/>
      <c r="P100" s="26"/>
      <c r="Q100" s="26"/>
      <c r="R100" s="29"/>
      <c r="S100" s="29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1:33" ht="16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5"/>
      <c r="O101" s="36"/>
      <c r="P101" s="26"/>
      <c r="Q101" s="26"/>
      <c r="R101" s="29"/>
      <c r="S101" s="29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1:33" ht="16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5"/>
      <c r="O102" s="36"/>
      <c r="P102" s="26"/>
      <c r="Q102" s="26"/>
      <c r="R102" s="29"/>
      <c r="S102" s="29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1:33" ht="16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5"/>
      <c r="O103" s="36"/>
      <c r="P103" s="26"/>
      <c r="Q103" s="26"/>
      <c r="R103" s="29"/>
      <c r="S103" s="29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1:33" ht="16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5"/>
      <c r="O104" s="36"/>
      <c r="P104" s="26"/>
      <c r="Q104" s="26"/>
      <c r="R104" s="29"/>
      <c r="S104" s="29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1:33" ht="16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5"/>
      <c r="O105" s="36"/>
      <c r="P105" s="26"/>
      <c r="Q105" s="26"/>
      <c r="R105" s="29"/>
      <c r="S105" s="29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1:33" ht="16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5"/>
      <c r="O106" s="36"/>
      <c r="P106" s="26"/>
      <c r="Q106" s="26"/>
      <c r="R106" s="29"/>
      <c r="S106" s="29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1:33" ht="16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5"/>
      <c r="O107" s="36"/>
      <c r="P107" s="26"/>
      <c r="Q107" s="26"/>
      <c r="R107" s="29"/>
      <c r="S107" s="29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1:33" ht="16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5"/>
      <c r="O108" s="36"/>
      <c r="P108" s="26"/>
      <c r="Q108" s="26"/>
      <c r="R108" s="29"/>
      <c r="S108" s="29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1:33" ht="16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5"/>
      <c r="O109" s="36"/>
      <c r="P109" s="26"/>
      <c r="Q109" s="26"/>
      <c r="R109" s="29"/>
      <c r="S109" s="29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1:33" ht="16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5"/>
      <c r="O110" s="36"/>
      <c r="P110" s="26"/>
      <c r="Q110" s="26"/>
      <c r="R110" s="29"/>
      <c r="S110" s="29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1:33" ht="16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5"/>
      <c r="O111" s="36"/>
      <c r="P111" s="26"/>
      <c r="Q111" s="26"/>
      <c r="R111" s="29"/>
      <c r="S111" s="29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1:33" ht="16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5"/>
      <c r="O112" s="36"/>
      <c r="P112" s="26"/>
      <c r="Q112" s="26"/>
      <c r="R112" s="29"/>
      <c r="S112" s="29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1:33" ht="16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5"/>
      <c r="O113" s="36"/>
      <c r="P113" s="26"/>
      <c r="Q113" s="26"/>
      <c r="R113" s="29"/>
      <c r="S113" s="29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1:33" ht="16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5"/>
      <c r="O114" s="36"/>
      <c r="P114" s="26"/>
      <c r="Q114" s="26"/>
      <c r="R114" s="29"/>
      <c r="S114" s="29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1:33" ht="16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5"/>
      <c r="O115" s="36"/>
      <c r="P115" s="26"/>
      <c r="Q115" s="26"/>
      <c r="R115" s="29"/>
      <c r="S115" s="29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1:33" ht="16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5"/>
      <c r="O116" s="36"/>
      <c r="P116" s="26"/>
      <c r="Q116" s="26"/>
      <c r="R116" s="29"/>
      <c r="S116" s="29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1:33" ht="16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5"/>
      <c r="O117" s="36"/>
      <c r="P117" s="26"/>
      <c r="Q117" s="26"/>
      <c r="R117" s="29"/>
      <c r="S117" s="29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1:33" ht="16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5"/>
      <c r="O118" s="36"/>
      <c r="P118" s="26"/>
      <c r="Q118" s="26"/>
      <c r="R118" s="29"/>
      <c r="S118" s="2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1:33" ht="16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5"/>
      <c r="O119" s="36"/>
      <c r="P119" s="26"/>
      <c r="Q119" s="26"/>
      <c r="R119" s="29"/>
      <c r="S119" s="29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1:33" ht="16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5"/>
      <c r="O120" s="36"/>
      <c r="P120" s="26"/>
      <c r="Q120" s="26"/>
      <c r="R120" s="29"/>
      <c r="S120" s="29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1:33" ht="16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5"/>
      <c r="O121" s="36"/>
      <c r="P121" s="26"/>
      <c r="Q121" s="26"/>
      <c r="R121" s="29"/>
      <c r="S121" s="29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1:33" ht="16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5"/>
      <c r="O122" s="36"/>
      <c r="P122" s="26"/>
      <c r="Q122" s="26"/>
      <c r="R122" s="29"/>
      <c r="S122" s="29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1:33" ht="16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5"/>
      <c r="O123" s="36"/>
      <c r="P123" s="26"/>
      <c r="Q123" s="26"/>
      <c r="R123" s="29"/>
      <c r="S123" s="29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1:33" ht="16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5"/>
      <c r="O124" s="36"/>
      <c r="P124" s="26"/>
      <c r="Q124" s="26"/>
      <c r="R124" s="29"/>
      <c r="S124" s="29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1:33" ht="16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5"/>
      <c r="O125" s="36"/>
      <c r="P125" s="26"/>
      <c r="Q125" s="26"/>
      <c r="R125" s="29"/>
      <c r="S125" s="29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1:33" ht="16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5"/>
      <c r="O126" s="36"/>
      <c r="P126" s="26"/>
      <c r="Q126" s="26"/>
      <c r="R126" s="29"/>
      <c r="S126" s="29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1:33" ht="16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5"/>
      <c r="O127" s="36"/>
      <c r="P127" s="26"/>
      <c r="Q127" s="26"/>
      <c r="R127" s="29"/>
      <c r="S127" s="29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1:33" ht="16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5"/>
      <c r="O128" s="36"/>
      <c r="P128" s="26"/>
      <c r="Q128" s="26"/>
      <c r="R128" s="29"/>
      <c r="S128" s="29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1:33" ht="16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5"/>
      <c r="O129" s="36"/>
      <c r="P129" s="26"/>
      <c r="Q129" s="26"/>
      <c r="R129" s="29"/>
      <c r="S129" s="29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1:33" ht="16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5"/>
      <c r="O130" s="36"/>
      <c r="P130" s="26"/>
      <c r="Q130" s="26"/>
      <c r="R130" s="29"/>
      <c r="S130" s="29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1:33" ht="16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5"/>
      <c r="O131" s="36"/>
      <c r="P131" s="26"/>
      <c r="Q131" s="26"/>
      <c r="R131" s="29"/>
      <c r="S131" s="29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1:33" ht="16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5"/>
      <c r="O132" s="36"/>
      <c r="P132" s="26"/>
      <c r="Q132" s="26"/>
      <c r="R132" s="29"/>
      <c r="S132" s="29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1:33" ht="16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5"/>
      <c r="O133" s="36"/>
      <c r="P133" s="26"/>
      <c r="Q133" s="26"/>
      <c r="R133" s="29"/>
      <c r="S133" s="29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1:33" ht="16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5"/>
      <c r="O134" s="36"/>
      <c r="P134" s="26"/>
      <c r="Q134" s="26"/>
      <c r="R134" s="29"/>
      <c r="S134" s="29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1:33" ht="16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5"/>
      <c r="O135" s="36"/>
      <c r="P135" s="26"/>
      <c r="Q135" s="26"/>
      <c r="R135" s="29"/>
      <c r="S135" s="29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1:33" ht="16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5"/>
      <c r="O136" s="36"/>
      <c r="P136" s="26"/>
      <c r="Q136" s="26"/>
      <c r="R136" s="29"/>
      <c r="S136" s="29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1:33" ht="16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5"/>
      <c r="O137" s="36"/>
      <c r="P137" s="26"/>
      <c r="Q137" s="26"/>
      <c r="R137" s="29"/>
      <c r="S137" s="29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1:33" ht="16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5"/>
      <c r="O138" s="36"/>
      <c r="P138" s="26"/>
      <c r="Q138" s="26"/>
      <c r="R138" s="29"/>
      <c r="S138" s="29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1:33" ht="16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5"/>
      <c r="O139" s="36"/>
      <c r="P139" s="26"/>
      <c r="Q139" s="26"/>
      <c r="R139" s="29"/>
      <c r="S139" s="29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1:33" ht="16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5"/>
      <c r="O140" s="36"/>
      <c r="P140" s="26"/>
      <c r="Q140" s="26"/>
      <c r="R140" s="29"/>
      <c r="S140" s="29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1:33" ht="16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5"/>
      <c r="O141" s="36"/>
      <c r="P141" s="26"/>
      <c r="Q141" s="26"/>
      <c r="R141" s="29"/>
      <c r="S141" s="29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1:33" ht="16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5"/>
      <c r="O142" s="36"/>
      <c r="P142" s="26"/>
      <c r="Q142" s="26"/>
      <c r="R142" s="29"/>
      <c r="S142" s="29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1:33" ht="16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5"/>
      <c r="O143" s="36"/>
      <c r="P143" s="26"/>
      <c r="Q143" s="26"/>
      <c r="R143" s="29"/>
      <c r="S143" s="29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1:33" ht="16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5"/>
      <c r="O144" s="36"/>
      <c r="P144" s="26"/>
      <c r="Q144" s="26"/>
      <c r="R144" s="29"/>
      <c r="S144" s="29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1:33" ht="16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5"/>
      <c r="O145" s="36"/>
      <c r="P145" s="26"/>
      <c r="Q145" s="26"/>
      <c r="R145" s="29"/>
      <c r="S145" s="29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1:33" ht="16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5"/>
      <c r="O146" s="36"/>
      <c r="P146" s="26"/>
      <c r="Q146" s="26"/>
      <c r="R146" s="29"/>
      <c r="S146" s="29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1:33" ht="16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5"/>
      <c r="O147" s="36"/>
      <c r="P147" s="26"/>
      <c r="Q147" s="26"/>
      <c r="R147" s="29"/>
      <c r="S147" s="29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1:33" ht="16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5"/>
      <c r="O148" s="36"/>
      <c r="P148" s="26"/>
      <c r="Q148" s="26"/>
      <c r="R148" s="29"/>
      <c r="S148" s="29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1:33" ht="16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5"/>
      <c r="O149" s="36"/>
      <c r="P149" s="26"/>
      <c r="Q149" s="26"/>
      <c r="R149" s="29"/>
      <c r="S149" s="29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1:33" ht="16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5"/>
      <c r="O150" s="36"/>
      <c r="P150" s="26"/>
      <c r="Q150" s="26"/>
      <c r="R150" s="29"/>
      <c r="S150" s="29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1:33" ht="16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5"/>
      <c r="O151" s="36"/>
      <c r="P151" s="26"/>
      <c r="Q151" s="26"/>
      <c r="R151" s="29"/>
      <c r="S151" s="29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1:33" ht="16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5"/>
      <c r="O152" s="36"/>
      <c r="P152" s="26"/>
      <c r="Q152" s="26"/>
      <c r="R152" s="29"/>
      <c r="S152" s="29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1:33" ht="16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5"/>
      <c r="O153" s="36"/>
      <c r="P153" s="26"/>
      <c r="Q153" s="26"/>
      <c r="R153" s="29"/>
      <c r="S153" s="29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1:33" ht="16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5"/>
      <c r="O154" s="36"/>
      <c r="P154" s="26"/>
      <c r="Q154" s="26"/>
      <c r="R154" s="29"/>
      <c r="S154" s="29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1:33" ht="16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5"/>
      <c r="O155" s="36"/>
      <c r="P155" s="26"/>
      <c r="Q155" s="26"/>
      <c r="R155" s="29"/>
      <c r="S155" s="29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spans="1:33" ht="16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5"/>
      <c r="O156" s="36"/>
      <c r="P156" s="26"/>
      <c r="Q156" s="26"/>
      <c r="R156" s="29"/>
      <c r="S156" s="29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1:33" ht="16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5"/>
      <c r="O157" s="36"/>
      <c r="P157" s="26"/>
      <c r="Q157" s="26"/>
      <c r="R157" s="29"/>
      <c r="S157" s="29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1:33" ht="16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5"/>
      <c r="O158" s="36"/>
      <c r="P158" s="26"/>
      <c r="Q158" s="26"/>
      <c r="R158" s="29"/>
      <c r="S158" s="29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spans="1:33" ht="16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5"/>
      <c r="O159" s="36"/>
      <c r="P159" s="26"/>
      <c r="Q159" s="26"/>
      <c r="R159" s="29"/>
      <c r="S159" s="29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spans="1:33" ht="16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5"/>
      <c r="O160" s="36"/>
      <c r="P160" s="26"/>
      <c r="Q160" s="26"/>
      <c r="R160" s="29"/>
      <c r="S160" s="29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spans="1:33" ht="16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5"/>
      <c r="O161" s="36"/>
      <c r="P161" s="26"/>
      <c r="Q161" s="26"/>
      <c r="R161" s="29"/>
      <c r="S161" s="29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1:33" ht="16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5"/>
      <c r="O162" s="36"/>
      <c r="P162" s="26"/>
      <c r="Q162" s="26"/>
      <c r="R162" s="29"/>
      <c r="S162" s="29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6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5"/>
      <c r="O163" s="36"/>
      <c r="P163" s="26"/>
      <c r="Q163" s="26"/>
      <c r="R163" s="29"/>
      <c r="S163" s="29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6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5"/>
      <c r="O164" s="36"/>
      <c r="P164" s="26"/>
      <c r="Q164" s="26"/>
      <c r="R164" s="29"/>
      <c r="S164" s="29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spans="1:33" ht="16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5"/>
      <c r="O165" s="36"/>
      <c r="P165" s="26"/>
      <c r="Q165" s="26"/>
      <c r="R165" s="29"/>
      <c r="S165" s="29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spans="1:33" ht="16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5"/>
      <c r="O166" s="36"/>
      <c r="P166" s="26"/>
      <c r="Q166" s="26"/>
      <c r="R166" s="29"/>
      <c r="S166" s="29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spans="1:33" ht="16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5"/>
      <c r="O167" s="36"/>
      <c r="P167" s="26"/>
      <c r="Q167" s="26"/>
      <c r="R167" s="29"/>
      <c r="S167" s="29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spans="1:33" ht="16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5"/>
      <c r="O168" s="36"/>
      <c r="P168" s="26"/>
      <c r="Q168" s="26"/>
      <c r="R168" s="29"/>
      <c r="S168" s="29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spans="1:33" ht="16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5"/>
      <c r="O169" s="36"/>
      <c r="P169" s="26"/>
      <c r="Q169" s="26"/>
      <c r="R169" s="29"/>
      <c r="S169" s="29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spans="1:33" ht="16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5"/>
      <c r="O170" s="36"/>
      <c r="P170" s="26"/>
      <c r="Q170" s="26"/>
      <c r="R170" s="29"/>
      <c r="S170" s="29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spans="1:33" ht="16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5"/>
      <c r="O171" s="36"/>
      <c r="P171" s="26"/>
      <c r="Q171" s="26"/>
      <c r="R171" s="29"/>
      <c r="S171" s="29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spans="1:33" ht="16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5"/>
      <c r="O172" s="36"/>
      <c r="P172" s="26"/>
      <c r="Q172" s="26"/>
      <c r="R172" s="29"/>
      <c r="S172" s="29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spans="1:33" ht="16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5"/>
      <c r="O173" s="36"/>
      <c r="P173" s="26"/>
      <c r="Q173" s="26"/>
      <c r="R173" s="29"/>
      <c r="S173" s="29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spans="1:33" ht="16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5"/>
      <c r="O174" s="36"/>
      <c r="P174" s="26"/>
      <c r="Q174" s="26"/>
      <c r="R174" s="29"/>
      <c r="S174" s="29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6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5"/>
      <c r="O175" s="36"/>
      <c r="P175" s="26"/>
      <c r="Q175" s="26"/>
      <c r="R175" s="29"/>
      <c r="S175" s="29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spans="1:33" ht="16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5"/>
      <c r="O176" s="36"/>
      <c r="P176" s="26"/>
      <c r="Q176" s="26"/>
      <c r="R176" s="29"/>
      <c r="S176" s="29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6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5"/>
      <c r="O177" s="36"/>
      <c r="P177" s="26"/>
      <c r="Q177" s="26"/>
      <c r="R177" s="29"/>
      <c r="S177" s="29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6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5"/>
      <c r="O178" s="36"/>
      <c r="P178" s="26"/>
      <c r="Q178" s="26"/>
      <c r="R178" s="29"/>
      <c r="S178" s="29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spans="1:33" ht="16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5"/>
      <c r="O179" s="36"/>
      <c r="P179" s="26"/>
      <c r="Q179" s="26"/>
      <c r="R179" s="29"/>
      <c r="S179" s="29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spans="1:33" ht="16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5"/>
      <c r="O180" s="36"/>
      <c r="P180" s="26"/>
      <c r="Q180" s="26"/>
      <c r="R180" s="29"/>
      <c r="S180" s="29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spans="1:33" ht="16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5"/>
      <c r="O181" s="36"/>
      <c r="P181" s="26"/>
      <c r="Q181" s="26"/>
      <c r="R181" s="29"/>
      <c r="S181" s="29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spans="1:33" ht="16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5"/>
      <c r="O182" s="36"/>
      <c r="P182" s="26"/>
      <c r="Q182" s="26"/>
      <c r="R182" s="29"/>
      <c r="S182" s="29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spans="1:33" ht="16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5"/>
      <c r="O183" s="36"/>
      <c r="P183" s="26"/>
      <c r="Q183" s="26"/>
      <c r="R183" s="29"/>
      <c r="S183" s="29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spans="1:33" ht="16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5"/>
      <c r="O184" s="36"/>
      <c r="P184" s="26"/>
      <c r="Q184" s="26"/>
      <c r="R184" s="29"/>
      <c r="S184" s="29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spans="1:33" ht="16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5"/>
      <c r="O185" s="36"/>
      <c r="P185" s="26"/>
      <c r="Q185" s="26"/>
      <c r="R185" s="29"/>
      <c r="S185" s="29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spans="1:33" ht="16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5"/>
      <c r="O186" s="36"/>
      <c r="P186" s="26"/>
      <c r="Q186" s="26"/>
      <c r="R186" s="29"/>
      <c r="S186" s="29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spans="1:33" ht="16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5"/>
      <c r="O187" s="36"/>
      <c r="P187" s="26"/>
      <c r="Q187" s="26"/>
      <c r="R187" s="29"/>
      <c r="S187" s="29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spans="1:33" ht="16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5"/>
      <c r="O188" s="36"/>
      <c r="P188" s="26"/>
      <c r="Q188" s="26"/>
      <c r="R188" s="29"/>
      <c r="S188" s="29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spans="1:33" ht="16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5"/>
      <c r="O189" s="36"/>
      <c r="P189" s="26"/>
      <c r="Q189" s="26"/>
      <c r="R189" s="29"/>
      <c r="S189" s="29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spans="1:33" ht="16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5"/>
      <c r="O190" s="36"/>
      <c r="P190" s="26"/>
      <c r="Q190" s="26"/>
      <c r="R190" s="29"/>
      <c r="S190" s="29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spans="1:33" ht="16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5"/>
      <c r="O191" s="36"/>
      <c r="P191" s="26"/>
      <c r="Q191" s="26"/>
      <c r="R191" s="29"/>
      <c r="S191" s="29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spans="1:33" ht="16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5"/>
      <c r="O192" s="36"/>
      <c r="P192" s="26"/>
      <c r="Q192" s="26"/>
      <c r="R192" s="29"/>
      <c r="S192" s="29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spans="1:33" ht="16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5"/>
      <c r="O193" s="36"/>
      <c r="P193" s="26"/>
      <c r="Q193" s="26"/>
      <c r="R193" s="29"/>
      <c r="S193" s="29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spans="1:33" ht="16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5"/>
      <c r="O194" s="36"/>
      <c r="P194" s="26"/>
      <c r="Q194" s="26"/>
      <c r="R194" s="29"/>
      <c r="S194" s="29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spans="1:33" ht="16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5"/>
      <c r="O195" s="36"/>
      <c r="P195" s="26"/>
      <c r="Q195" s="26"/>
      <c r="R195" s="29"/>
      <c r="S195" s="29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spans="1:33" ht="16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5"/>
      <c r="O196" s="36"/>
      <c r="P196" s="26"/>
      <c r="Q196" s="26"/>
      <c r="R196" s="29"/>
      <c r="S196" s="29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spans="1:33" ht="16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5"/>
      <c r="O197" s="36"/>
      <c r="P197" s="26"/>
      <c r="Q197" s="26"/>
      <c r="R197" s="29"/>
      <c r="S197" s="29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spans="1:33" ht="16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5"/>
      <c r="O198" s="36"/>
      <c r="P198" s="26"/>
      <c r="Q198" s="26"/>
      <c r="R198" s="29"/>
      <c r="S198" s="29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spans="1:33" ht="16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5"/>
      <c r="O199" s="36"/>
      <c r="P199" s="26"/>
      <c r="Q199" s="26"/>
      <c r="R199" s="29"/>
      <c r="S199" s="29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spans="1:33" ht="16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5"/>
      <c r="O200" s="36"/>
      <c r="P200" s="26"/>
      <c r="Q200" s="26"/>
      <c r="R200" s="29"/>
      <c r="S200" s="29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spans="1:33" ht="16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5"/>
      <c r="O201" s="36"/>
      <c r="P201" s="26"/>
      <c r="Q201" s="26"/>
      <c r="R201" s="29"/>
      <c r="S201" s="29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spans="1:33" ht="16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5"/>
      <c r="O202" s="36"/>
      <c r="P202" s="26"/>
      <c r="Q202" s="26"/>
      <c r="R202" s="29"/>
      <c r="S202" s="29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spans="1:33" ht="16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5"/>
      <c r="O203" s="36"/>
      <c r="P203" s="26"/>
      <c r="Q203" s="26"/>
      <c r="R203" s="29"/>
      <c r="S203" s="29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spans="1:33" ht="16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5"/>
      <c r="O204" s="36"/>
      <c r="P204" s="26"/>
      <c r="Q204" s="26"/>
      <c r="R204" s="29"/>
      <c r="S204" s="29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spans="1:33" ht="16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5"/>
      <c r="O205" s="36"/>
      <c r="P205" s="26"/>
      <c r="Q205" s="26"/>
      <c r="R205" s="29"/>
      <c r="S205" s="29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spans="1:33" ht="16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5"/>
      <c r="O206" s="36"/>
      <c r="P206" s="26"/>
      <c r="Q206" s="26"/>
      <c r="R206" s="29"/>
      <c r="S206" s="29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spans="1:33" ht="16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5"/>
      <c r="O207" s="36"/>
      <c r="P207" s="26"/>
      <c r="Q207" s="26"/>
      <c r="R207" s="29"/>
      <c r="S207" s="29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spans="1:33" ht="16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5"/>
      <c r="O208" s="36"/>
      <c r="P208" s="26"/>
      <c r="Q208" s="26"/>
      <c r="R208" s="29"/>
      <c r="S208" s="29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spans="1:33" ht="16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5"/>
      <c r="O209" s="36"/>
      <c r="P209" s="26"/>
      <c r="Q209" s="26"/>
      <c r="R209" s="29"/>
      <c r="S209" s="29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spans="1:33" ht="16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5"/>
      <c r="O210" s="36"/>
      <c r="P210" s="26"/>
      <c r="Q210" s="26"/>
      <c r="R210" s="29"/>
      <c r="S210" s="29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spans="1:33" ht="16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5"/>
      <c r="O211" s="36"/>
      <c r="P211" s="26"/>
      <c r="Q211" s="26"/>
      <c r="R211" s="29"/>
      <c r="S211" s="29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spans="1:33" ht="16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5"/>
      <c r="O212" s="36"/>
      <c r="P212" s="26"/>
      <c r="Q212" s="26"/>
      <c r="R212" s="29"/>
      <c r="S212" s="29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spans="1:33" ht="16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5"/>
      <c r="O213" s="36"/>
      <c r="P213" s="26"/>
      <c r="Q213" s="26"/>
      <c r="R213" s="29"/>
      <c r="S213" s="29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spans="1:33" ht="16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5"/>
      <c r="O214" s="36"/>
      <c r="P214" s="26"/>
      <c r="Q214" s="26"/>
      <c r="R214" s="29"/>
      <c r="S214" s="29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spans="1:33" ht="16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5"/>
      <c r="O215" s="36"/>
      <c r="P215" s="26"/>
      <c r="Q215" s="26"/>
      <c r="R215" s="29"/>
      <c r="S215" s="29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spans="1:33" ht="16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5"/>
      <c r="O216" s="36"/>
      <c r="P216" s="26"/>
      <c r="Q216" s="26"/>
      <c r="R216" s="29"/>
      <c r="S216" s="29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spans="1:33" ht="16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5"/>
      <c r="O217" s="36"/>
      <c r="P217" s="26"/>
      <c r="Q217" s="26"/>
      <c r="R217" s="29"/>
      <c r="S217" s="29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spans="1:33" ht="16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5"/>
      <c r="O218" s="36"/>
      <c r="P218" s="26"/>
      <c r="Q218" s="26"/>
      <c r="R218" s="29"/>
      <c r="S218" s="29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spans="1:33" ht="16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5"/>
      <c r="O219" s="36"/>
      <c r="P219" s="26"/>
      <c r="Q219" s="26"/>
      <c r="R219" s="29"/>
      <c r="S219" s="29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spans="1:33" ht="16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5"/>
      <c r="O220" s="36"/>
      <c r="P220" s="26"/>
      <c r="Q220" s="26"/>
      <c r="R220" s="29"/>
      <c r="S220" s="29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spans="1:33" ht="16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5"/>
      <c r="O221" s="36"/>
      <c r="P221" s="26"/>
      <c r="Q221" s="26"/>
      <c r="R221" s="29"/>
      <c r="S221" s="29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spans="1:33" ht="16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5"/>
      <c r="O222" s="36"/>
      <c r="P222" s="26"/>
      <c r="Q222" s="26"/>
      <c r="R222" s="29"/>
      <c r="S222" s="29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spans="1:33" ht="16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5"/>
      <c r="O223" s="36"/>
      <c r="P223" s="26"/>
      <c r="Q223" s="26"/>
      <c r="R223" s="29"/>
      <c r="S223" s="29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spans="1:33" ht="16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5"/>
      <c r="O224" s="36"/>
      <c r="P224" s="26"/>
      <c r="Q224" s="26"/>
      <c r="R224" s="29"/>
      <c r="S224" s="29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spans="1:33" ht="16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5"/>
      <c r="O225" s="36"/>
      <c r="P225" s="26"/>
      <c r="Q225" s="26"/>
      <c r="R225" s="29"/>
      <c r="S225" s="29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spans="1:33" ht="16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5"/>
      <c r="O226" s="36"/>
      <c r="P226" s="26"/>
      <c r="Q226" s="26"/>
      <c r="R226" s="29"/>
      <c r="S226" s="29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spans="1:33" ht="16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5"/>
      <c r="O227" s="36"/>
      <c r="P227" s="26"/>
      <c r="Q227" s="26"/>
      <c r="R227" s="29"/>
      <c r="S227" s="29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spans="1:33" ht="16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5"/>
      <c r="O228" s="36"/>
      <c r="P228" s="26"/>
      <c r="Q228" s="26"/>
      <c r="R228" s="29"/>
      <c r="S228" s="29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spans="1:33" ht="16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5"/>
      <c r="O229" s="36"/>
      <c r="P229" s="26"/>
      <c r="Q229" s="26"/>
      <c r="R229" s="29"/>
      <c r="S229" s="29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spans="1:33" ht="16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5"/>
      <c r="O230" s="36"/>
      <c r="P230" s="26"/>
      <c r="Q230" s="26"/>
      <c r="R230" s="29"/>
      <c r="S230" s="29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spans="1:33" ht="16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5"/>
      <c r="O231" s="36"/>
      <c r="P231" s="26"/>
      <c r="Q231" s="26"/>
      <c r="R231" s="29"/>
      <c r="S231" s="29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spans="1:33" ht="16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5"/>
      <c r="O232" s="36"/>
      <c r="P232" s="26"/>
      <c r="Q232" s="26"/>
      <c r="R232" s="29"/>
      <c r="S232" s="29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spans="1:33" ht="16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5"/>
      <c r="O233" s="36"/>
      <c r="P233" s="26"/>
      <c r="Q233" s="26"/>
      <c r="R233" s="29"/>
      <c r="S233" s="29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spans="1:33" ht="16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5"/>
      <c r="O234" s="36"/>
      <c r="P234" s="26"/>
      <c r="Q234" s="26"/>
      <c r="R234" s="29"/>
      <c r="S234" s="29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spans="1:33" ht="16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5"/>
      <c r="O235" s="36"/>
      <c r="P235" s="26"/>
      <c r="Q235" s="26"/>
      <c r="R235" s="29"/>
      <c r="S235" s="29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spans="1:33" ht="16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5"/>
      <c r="O236" s="36"/>
      <c r="P236" s="26"/>
      <c r="Q236" s="26"/>
      <c r="R236" s="29"/>
      <c r="S236" s="29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spans="1:33" ht="16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5"/>
      <c r="O237" s="36"/>
      <c r="P237" s="26"/>
      <c r="Q237" s="26"/>
      <c r="R237" s="29"/>
      <c r="S237" s="29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spans="1:33" ht="16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5"/>
      <c r="O238" s="36"/>
      <c r="P238" s="26"/>
      <c r="Q238" s="26"/>
      <c r="R238" s="29"/>
      <c r="S238" s="29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spans="1:33" ht="16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5"/>
      <c r="O239" s="36"/>
      <c r="P239" s="26"/>
      <c r="Q239" s="26"/>
      <c r="R239" s="29"/>
      <c r="S239" s="29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spans="1:33" ht="16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5"/>
      <c r="O240" s="36"/>
      <c r="P240" s="26"/>
      <c r="Q240" s="26"/>
      <c r="R240" s="29"/>
      <c r="S240" s="29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spans="1:33" ht="16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5"/>
      <c r="O241" s="36"/>
      <c r="P241" s="26"/>
      <c r="Q241" s="26"/>
      <c r="R241" s="29"/>
      <c r="S241" s="29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spans="1:33" ht="16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5"/>
      <c r="O242" s="36"/>
      <c r="P242" s="26"/>
      <c r="Q242" s="26"/>
      <c r="R242" s="29"/>
      <c r="S242" s="29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spans="1:33" ht="16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5"/>
      <c r="O243" s="36"/>
      <c r="P243" s="26"/>
      <c r="Q243" s="26"/>
      <c r="R243" s="29"/>
      <c r="S243" s="29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spans="1:33" ht="16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5"/>
      <c r="O244" s="36"/>
      <c r="P244" s="26"/>
      <c r="Q244" s="26"/>
      <c r="R244" s="29"/>
      <c r="S244" s="29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spans="1:33" ht="16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5"/>
      <c r="O245" s="36"/>
      <c r="P245" s="26"/>
      <c r="Q245" s="26"/>
      <c r="R245" s="29"/>
      <c r="S245" s="29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spans="1:33" ht="16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5"/>
      <c r="O246" s="36"/>
      <c r="P246" s="26"/>
      <c r="Q246" s="26"/>
      <c r="R246" s="29"/>
      <c r="S246" s="29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spans="1:33" ht="16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5"/>
      <c r="O247" s="36"/>
      <c r="P247" s="26"/>
      <c r="Q247" s="26"/>
      <c r="R247" s="29"/>
      <c r="S247" s="29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spans="1:33" ht="16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5"/>
      <c r="O248" s="36"/>
      <c r="P248" s="26"/>
      <c r="Q248" s="26"/>
      <c r="R248" s="29"/>
      <c r="S248" s="29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spans="1:33" ht="16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5"/>
      <c r="O249" s="36"/>
      <c r="P249" s="26"/>
      <c r="Q249" s="26"/>
      <c r="R249" s="29"/>
      <c r="S249" s="29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spans="1:33" ht="16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5"/>
      <c r="O250" s="36"/>
      <c r="P250" s="26"/>
      <c r="Q250" s="26"/>
      <c r="R250" s="29"/>
      <c r="S250" s="29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spans="1:33" ht="16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5"/>
      <c r="O251" s="36"/>
      <c r="P251" s="26"/>
      <c r="Q251" s="26"/>
      <c r="R251" s="29"/>
      <c r="S251" s="29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spans="1:33" ht="16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5"/>
      <c r="O252" s="36"/>
      <c r="P252" s="26"/>
      <c r="Q252" s="26"/>
      <c r="R252" s="29"/>
      <c r="S252" s="29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spans="1:33" ht="16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5"/>
      <c r="O253" s="36"/>
      <c r="P253" s="26"/>
      <c r="Q253" s="26"/>
      <c r="R253" s="29"/>
      <c r="S253" s="29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spans="1:33" ht="16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5"/>
      <c r="O254" s="36"/>
      <c r="P254" s="26"/>
      <c r="Q254" s="26"/>
      <c r="R254" s="29"/>
      <c r="S254" s="29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spans="1:33" ht="16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5"/>
      <c r="O255" s="36"/>
      <c r="P255" s="26"/>
      <c r="Q255" s="26"/>
      <c r="R255" s="29"/>
      <c r="S255" s="29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6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5"/>
      <c r="O256" s="36"/>
      <c r="P256" s="26"/>
      <c r="Q256" s="26"/>
      <c r="R256" s="29"/>
      <c r="S256" s="29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spans="1:33" ht="16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5"/>
      <c r="O257" s="36"/>
      <c r="P257" s="26"/>
      <c r="Q257" s="26"/>
      <c r="R257" s="29"/>
      <c r="S257" s="29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spans="1:33" ht="16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5"/>
      <c r="O258" s="36"/>
      <c r="P258" s="26"/>
      <c r="Q258" s="26"/>
      <c r="R258" s="29"/>
      <c r="S258" s="29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spans="1:33" ht="16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5"/>
      <c r="O259" s="36"/>
      <c r="P259" s="26"/>
      <c r="Q259" s="26"/>
      <c r="R259" s="29"/>
      <c r="S259" s="29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spans="1:33" ht="16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5"/>
      <c r="O260" s="36"/>
      <c r="P260" s="26"/>
      <c r="Q260" s="26"/>
      <c r="R260" s="29"/>
      <c r="S260" s="29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spans="1:33" ht="16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5"/>
      <c r="O261" s="36"/>
      <c r="P261" s="26"/>
      <c r="Q261" s="26"/>
      <c r="R261" s="29"/>
      <c r="S261" s="29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spans="1:33" ht="16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5"/>
      <c r="O262" s="36"/>
      <c r="P262" s="26"/>
      <c r="Q262" s="26"/>
      <c r="R262" s="29"/>
      <c r="S262" s="29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spans="1:33" ht="16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5"/>
      <c r="O263" s="36"/>
      <c r="P263" s="26"/>
      <c r="Q263" s="26"/>
      <c r="R263" s="29"/>
      <c r="S263" s="29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spans="1:33" ht="16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5"/>
      <c r="O264" s="36"/>
      <c r="P264" s="26"/>
      <c r="Q264" s="26"/>
      <c r="R264" s="29"/>
      <c r="S264" s="29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spans="1:33" ht="16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5"/>
      <c r="O265" s="36"/>
      <c r="P265" s="26"/>
      <c r="Q265" s="26"/>
      <c r="R265" s="29"/>
      <c r="S265" s="29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6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5"/>
      <c r="O266" s="36"/>
      <c r="P266" s="26"/>
      <c r="Q266" s="26"/>
      <c r="R266" s="29"/>
      <c r="S266" s="29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spans="1:33" ht="16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5"/>
      <c r="O267" s="36"/>
      <c r="P267" s="26"/>
      <c r="Q267" s="26"/>
      <c r="R267" s="29"/>
      <c r="S267" s="29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spans="1:33" ht="16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5"/>
      <c r="O268" s="36"/>
      <c r="P268" s="26"/>
      <c r="Q268" s="26"/>
      <c r="R268" s="29"/>
      <c r="S268" s="29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spans="1:33" ht="16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5"/>
      <c r="O269" s="36"/>
      <c r="P269" s="26"/>
      <c r="Q269" s="26"/>
      <c r="R269" s="29"/>
      <c r="S269" s="29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spans="1:33" ht="16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5"/>
      <c r="O270" s="36"/>
      <c r="P270" s="26"/>
      <c r="Q270" s="26"/>
      <c r="R270" s="29"/>
      <c r="S270" s="29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spans="1:33" ht="16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5"/>
      <c r="O271" s="36"/>
      <c r="P271" s="26"/>
      <c r="Q271" s="26"/>
      <c r="R271" s="29"/>
      <c r="S271" s="29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spans="1:33" ht="16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5"/>
      <c r="O272" s="36"/>
      <c r="P272" s="26"/>
      <c r="Q272" s="26"/>
      <c r="R272" s="29"/>
      <c r="S272" s="29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spans="1:33" ht="16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5"/>
      <c r="O273" s="36"/>
      <c r="P273" s="26"/>
      <c r="Q273" s="26"/>
      <c r="R273" s="29"/>
      <c r="S273" s="29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spans="1:33" ht="16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5"/>
      <c r="O274" s="36"/>
      <c r="P274" s="26"/>
      <c r="Q274" s="26"/>
      <c r="R274" s="29"/>
      <c r="S274" s="29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spans="1:33" ht="16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5"/>
      <c r="O275" s="36"/>
      <c r="P275" s="26"/>
      <c r="Q275" s="26"/>
      <c r="R275" s="29"/>
      <c r="S275" s="29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6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5"/>
      <c r="O276" s="36"/>
      <c r="P276" s="26"/>
      <c r="Q276" s="26"/>
      <c r="R276" s="29"/>
      <c r="S276" s="29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spans="1:33" ht="16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5"/>
      <c r="O277" s="36"/>
      <c r="P277" s="26"/>
      <c r="Q277" s="26"/>
      <c r="R277" s="29"/>
      <c r="S277" s="29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spans="1:33" ht="16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5"/>
      <c r="O278" s="36"/>
      <c r="P278" s="26"/>
      <c r="Q278" s="26"/>
      <c r="R278" s="29"/>
      <c r="S278" s="29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spans="1:33" ht="16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5"/>
      <c r="O279" s="36"/>
      <c r="P279" s="26"/>
      <c r="Q279" s="26"/>
      <c r="R279" s="29"/>
      <c r="S279" s="29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spans="1:33" ht="16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5"/>
      <c r="O280" s="36"/>
      <c r="P280" s="26"/>
      <c r="Q280" s="26"/>
      <c r="R280" s="29"/>
      <c r="S280" s="29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spans="1:33" ht="16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5"/>
      <c r="O281" s="36"/>
      <c r="P281" s="26"/>
      <c r="Q281" s="26"/>
      <c r="R281" s="29"/>
      <c r="S281" s="29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spans="1:33" ht="16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5"/>
      <c r="O282" s="36"/>
      <c r="P282" s="26"/>
      <c r="Q282" s="26"/>
      <c r="R282" s="29"/>
      <c r="S282" s="29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spans="1:33" ht="16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5"/>
      <c r="O283" s="36"/>
      <c r="P283" s="26"/>
      <c r="Q283" s="26"/>
      <c r="R283" s="29"/>
      <c r="S283" s="29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spans="1:33" ht="16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5"/>
      <c r="O284" s="36"/>
      <c r="P284" s="26"/>
      <c r="Q284" s="26"/>
      <c r="R284" s="29"/>
      <c r="S284" s="29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spans="1:33" ht="16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5"/>
      <c r="O285" s="36"/>
      <c r="P285" s="26"/>
      <c r="Q285" s="26"/>
      <c r="R285" s="29"/>
      <c r="S285" s="29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spans="1:33" ht="16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5"/>
      <c r="O286" s="36"/>
      <c r="P286" s="26"/>
      <c r="Q286" s="26"/>
      <c r="R286" s="29"/>
      <c r="S286" s="29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spans="1:33" ht="16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5"/>
      <c r="O287" s="36"/>
      <c r="P287" s="26"/>
      <c r="Q287" s="26"/>
      <c r="R287" s="29"/>
      <c r="S287" s="29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spans="1:33" ht="16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5"/>
      <c r="O288" s="36"/>
      <c r="P288" s="26"/>
      <c r="Q288" s="26"/>
      <c r="R288" s="29"/>
      <c r="S288" s="29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spans="1:33" ht="16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5"/>
      <c r="O289" s="36"/>
      <c r="P289" s="26"/>
      <c r="Q289" s="26"/>
      <c r="R289" s="29"/>
      <c r="S289" s="29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spans="1:33" ht="16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5"/>
      <c r="O290" s="36"/>
      <c r="P290" s="26"/>
      <c r="Q290" s="26"/>
      <c r="R290" s="29"/>
      <c r="S290" s="29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spans="1:33" ht="16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5"/>
      <c r="O291" s="36"/>
      <c r="P291" s="26"/>
      <c r="Q291" s="26"/>
      <c r="R291" s="29"/>
      <c r="S291" s="29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spans="1:33" ht="16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5"/>
      <c r="O292" s="36"/>
      <c r="P292" s="26"/>
      <c r="Q292" s="26"/>
      <c r="R292" s="29"/>
      <c r="S292" s="29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spans="1:33" ht="16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5"/>
      <c r="O293" s="36"/>
      <c r="P293" s="26"/>
      <c r="Q293" s="26"/>
      <c r="R293" s="29"/>
      <c r="S293" s="29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spans="1:33" ht="16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5"/>
      <c r="O294" s="36"/>
      <c r="P294" s="26"/>
      <c r="Q294" s="26"/>
      <c r="R294" s="29"/>
      <c r="S294" s="29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spans="1:33" ht="16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5"/>
      <c r="O295" s="36"/>
      <c r="P295" s="26"/>
      <c r="Q295" s="26"/>
      <c r="R295" s="29"/>
      <c r="S295" s="29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spans="1:33" ht="16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5"/>
      <c r="O296" s="36"/>
      <c r="P296" s="26"/>
      <c r="Q296" s="26"/>
      <c r="R296" s="29"/>
      <c r="S296" s="29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spans="1:33" ht="16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5"/>
      <c r="O297" s="36"/>
      <c r="P297" s="26"/>
      <c r="Q297" s="26"/>
      <c r="R297" s="29"/>
      <c r="S297" s="29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spans="1:33" ht="16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5"/>
      <c r="O298" s="36"/>
      <c r="P298" s="26"/>
      <c r="Q298" s="26"/>
      <c r="R298" s="29"/>
      <c r="S298" s="29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spans="1:33" ht="16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5"/>
      <c r="O299" s="36"/>
      <c r="P299" s="26"/>
      <c r="Q299" s="26"/>
      <c r="R299" s="29"/>
      <c r="S299" s="29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spans="1:33" ht="16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5"/>
      <c r="O300" s="36"/>
      <c r="P300" s="26"/>
      <c r="Q300" s="26"/>
      <c r="R300" s="29"/>
      <c r="S300" s="29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spans="1:33" ht="16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5"/>
      <c r="O301" s="36"/>
      <c r="P301" s="26"/>
      <c r="Q301" s="26"/>
      <c r="R301" s="29"/>
      <c r="S301" s="29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spans="1:33" ht="16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5"/>
      <c r="O302" s="36"/>
      <c r="P302" s="26"/>
      <c r="Q302" s="26"/>
      <c r="R302" s="29"/>
      <c r="S302" s="29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spans="1:33" ht="16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5"/>
      <c r="O303" s="36"/>
      <c r="P303" s="26"/>
      <c r="Q303" s="26"/>
      <c r="R303" s="29"/>
      <c r="S303" s="29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spans="1:33" ht="16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5"/>
      <c r="O304" s="36"/>
      <c r="P304" s="26"/>
      <c r="Q304" s="26"/>
      <c r="R304" s="29"/>
      <c r="S304" s="29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spans="1:33" ht="16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5"/>
      <c r="O305" s="36"/>
      <c r="P305" s="26"/>
      <c r="Q305" s="26"/>
      <c r="R305" s="29"/>
      <c r="S305" s="29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spans="1:33" ht="16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5"/>
      <c r="O306" s="36"/>
      <c r="P306" s="26"/>
      <c r="Q306" s="26"/>
      <c r="R306" s="29"/>
      <c r="S306" s="29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spans="1:33" ht="16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5"/>
      <c r="O307" s="36"/>
      <c r="P307" s="26"/>
      <c r="Q307" s="26"/>
      <c r="R307" s="29"/>
      <c r="S307" s="29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spans="1:33" ht="16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5"/>
      <c r="O308" s="36"/>
      <c r="P308" s="26"/>
      <c r="Q308" s="26"/>
      <c r="R308" s="29"/>
      <c r="S308" s="29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spans="1:33" ht="16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5"/>
      <c r="O309" s="36"/>
      <c r="P309" s="26"/>
      <c r="Q309" s="26"/>
      <c r="R309" s="29"/>
      <c r="S309" s="29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spans="1:33" ht="16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5"/>
      <c r="O310" s="36"/>
      <c r="P310" s="26"/>
      <c r="Q310" s="26"/>
      <c r="R310" s="29"/>
      <c r="S310" s="29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spans="1:33" ht="16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5"/>
      <c r="O311" s="36"/>
      <c r="P311" s="26"/>
      <c r="Q311" s="26"/>
      <c r="R311" s="29"/>
      <c r="S311" s="29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spans="1:33" ht="16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5"/>
      <c r="O312" s="36"/>
      <c r="P312" s="26"/>
      <c r="Q312" s="26"/>
      <c r="R312" s="29"/>
      <c r="S312" s="29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spans="1:33" ht="16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5"/>
      <c r="O313" s="36"/>
      <c r="P313" s="26"/>
      <c r="Q313" s="26"/>
      <c r="R313" s="29"/>
      <c r="S313" s="29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spans="1:33" ht="16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5"/>
      <c r="O314" s="36"/>
      <c r="P314" s="26"/>
      <c r="Q314" s="26"/>
      <c r="R314" s="29"/>
      <c r="S314" s="29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spans="1:33" ht="16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5"/>
      <c r="O315" s="36"/>
      <c r="P315" s="26"/>
      <c r="Q315" s="26"/>
      <c r="R315" s="29"/>
      <c r="S315" s="29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spans="1:33" ht="16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5"/>
      <c r="O316" s="36"/>
      <c r="P316" s="26"/>
      <c r="Q316" s="26"/>
      <c r="R316" s="29"/>
      <c r="S316" s="29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spans="1:33" ht="16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5"/>
      <c r="O317" s="36"/>
      <c r="P317" s="26"/>
      <c r="Q317" s="26"/>
      <c r="R317" s="29"/>
      <c r="S317" s="29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spans="1:33" ht="16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5"/>
      <c r="O318" s="36"/>
      <c r="P318" s="26"/>
      <c r="Q318" s="26"/>
      <c r="R318" s="29"/>
      <c r="S318" s="29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spans="1:33" ht="16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5"/>
      <c r="O319" s="36"/>
      <c r="P319" s="26"/>
      <c r="Q319" s="26"/>
      <c r="R319" s="29"/>
      <c r="S319" s="29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spans="1:33" ht="16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5"/>
      <c r="O320" s="36"/>
      <c r="P320" s="26"/>
      <c r="Q320" s="26"/>
      <c r="R320" s="29"/>
      <c r="S320" s="29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spans="1:33" ht="16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5"/>
      <c r="O321" s="36"/>
      <c r="P321" s="26"/>
      <c r="Q321" s="26"/>
      <c r="R321" s="29"/>
      <c r="S321" s="29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spans="1:33" ht="16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5"/>
      <c r="O322" s="36"/>
      <c r="P322" s="26"/>
      <c r="Q322" s="26"/>
      <c r="R322" s="29"/>
      <c r="S322" s="29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spans="1:33" ht="16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5"/>
      <c r="O323" s="36"/>
      <c r="P323" s="26"/>
      <c r="Q323" s="26"/>
      <c r="R323" s="29"/>
      <c r="S323" s="29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spans="1:33" ht="16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5"/>
      <c r="O324" s="36"/>
      <c r="P324" s="26"/>
      <c r="Q324" s="26"/>
      <c r="R324" s="29"/>
      <c r="S324" s="29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spans="1:33" ht="16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5"/>
      <c r="O325" s="36"/>
      <c r="P325" s="26"/>
      <c r="Q325" s="26"/>
      <c r="R325" s="29"/>
      <c r="S325" s="29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spans="1:33" ht="16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5"/>
      <c r="O326" s="36"/>
      <c r="P326" s="26"/>
      <c r="Q326" s="26"/>
      <c r="R326" s="29"/>
      <c r="S326" s="29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spans="1:33" ht="16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5"/>
      <c r="O327" s="36"/>
      <c r="P327" s="26"/>
      <c r="Q327" s="26"/>
      <c r="R327" s="29"/>
      <c r="S327" s="29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spans="1:33" ht="16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5"/>
      <c r="O328" s="36"/>
      <c r="P328" s="26"/>
      <c r="Q328" s="26"/>
      <c r="R328" s="29"/>
      <c r="S328" s="29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spans="1:33" ht="16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5"/>
      <c r="O329" s="36"/>
      <c r="P329" s="26"/>
      <c r="Q329" s="26"/>
      <c r="R329" s="29"/>
      <c r="S329" s="29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spans="1:33" ht="16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5"/>
      <c r="O330" s="36"/>
      <c r="P330" s="26"/>
      <c r="Q330" s="26"/>
      <c r="R330" s="29"/>
      <c r="S330" s="29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spans="1:33" ht="16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5"/>
      <c r="O331" s="36"/>
      <c r="P331" s="26"/>
      <c r="Q331" s="26"/>
      <c r="R331" s="29"/>
      <c r="S331" s="29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spans="1:33" ht="16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5"/>
      <c r="O332" s="36"/>
      <c r="P332" s="26"/>
      <c r="Q332" s="26"/>
      <c r="R332" s="29"/>
      <c r="S332" s="29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spans="1:33" ht="16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5"/>
      <c r="O333" s="36"/>
      <c r="P333" s="26"/>
      <c r="Q333" s="26"/>
      <c r="R333" s="29"/>
      <c r="S333" s="29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spans="1:33" ht="16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5"/>
      <c r="O334" s="36"/>
      <c r="P334" s="26"/>
      <c r="Q334" s="26"/>
      <c r="R334" s="29"/>
      <c r="S334" s="29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spans="1:33" ht="16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5"/>
      <c r="O335" s="36"/>
      <c r="P335" s="26"/>
      <c r="Q335" s="26"/>
      <c r="R335" s="29"/>
      <c r="S335" s="29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spans="1:33" ht="16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5"/>
      <c r="O336" s="36"/>
      <c r="P336" s="26"/>
      <c r="Q336" s="26"/>
      <c r="R336" s="29"/>
      <c r="S336" s="29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spans="1:33" ht="16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5"/>
      <c r="O337" s="36"/>
      <c r="P337" s="26"/>
      <c r="Q337" s="26"/>
      <c r="R337" s="29"/>
      <c r="S337" s="29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spans="1:33" ht="16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5"/>
      <c r="O338" s="36"/>
      <c r="P338" s="26"/>
      <c r="Q338" s="26"/>
      <c r="R338" s="29"/>
      <c r="S338" s="29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spans="1:33" ht="16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5"/>
      <c r="O339" s="36"/>
      <c r="P339" s="26"/>
      <c r="Q339" s="26"/>
      <c r="R339" s="29"/>
      <c r="S339" s="29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spans="1:33" ht="16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5"/>
      <c r="O340" s="36"/>
      <c r="P340" s="26"/>
      <c r="Q340" s="26"/>
      <c r="R340" s="29"/>
      <c r="S340" s="29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spans="1:33" ht="16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5"/>
      <c r="O341" s="36"/>
      <c r="P341" s="26"/>
      <c r="Q341" s="26"/>
      <c r="R341" s="29"/>
      <c r="S341" s="29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spans="1:33" ht="16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5"/>
      <c r="O342" s="36"/>
      <c r="P342" s="26"/>
      <c r="Q342" s="26"/>
      <c r="R342" s="29"/>
      <c r="S342" s="29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spans="1:33" ht="16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5"/>
      <c r="O343" s="36"/>
      <c r="P343" s="26"/>
      <c r="Q343" s="26"/>
      <c r="R343" s="29"/>
      <c r="S343" s="29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spans="1:33" ht="16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5"/>
      <c r="O344" s="36"/>
      <c r="P344" s="26"/>
      <c r="Q344" s="26"/>
      <c r="R344" s="29"/>
      <c r="S344" s="29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spans="1:33" ht="16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5"/>
      <c r="O345" s="36"/>
      <c r="P345" s="26"/>
      <c r="Q345" s="26"/>
      <c r="R345" s="29"/>
      <c r="S345" s="29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spans="1:33" ht="16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5"/>
      <c r="O346" s="36"/>
      <c r="P346" s="26"/>
      <c r="Q346" s="26"/>
      <c r="R346" s="29"/>
      <c r="S346" s="29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spans="1:33" ht="16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5"/>
      <c r="O347" s="36"/>
      <c r="P347" s="26"/>
      <c r="Q347" s="26"/>
      <c r="R347" s="29"/>
      <c r="S347" s="29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spans="1:33" ht="16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5"/>
      <c r="O348" s="36"/>
      <c r="P348" s="26"/>
      <c r="Q348" s="26"/>
      <c r="R348" s="29"/>
      <c r="S348" s="29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spans="1:33" ht="16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5"/>
      <c r="O349" s="36"/>
      <c r="P349" s="26"/>
      <c r="Q349" s="26"/>
      <c r="R349" s="29"/>
      <c r="S349" s="29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spans="1:33" ht="16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5"/>
      <c r="O350" s="36"/>
      <c r="P350" s="26"/>
      <c r="Q350" s="26"/>
      <c r="R350" s="29"/>
      <c r="S350" s="29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spans="1:33" ht="16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5"/>
      <c r="O351" s="36"/>
      <c r="P351" s="26"/>
      <c r="Q351" s="26"/>
      <c r="R351" s="29"/>
      <c r="S351" s="29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spans="1:33" ht="16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5"/>
      <c r="O352" s="36"/>
      <c r="P352" s="26"/>
      <c r="Q352" s="26"/>
      <c r="R352" s="29"/>
      <c r="S352" s="29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spans="1:33" ht="16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5"/>
      <c r="O353" s="36"/>
      <c r="P353" s="26"/>
      <c r="Q353" s="26"/>
      <c r="R353" s="29"/>
      <c r="S353" s="29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spans="1:33" ht="16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5"/>
      <c r="O354" s="36"/>
      <c r="P354" s="26"/>
      <c r="Q354" s="26"/>
      <c r="R354" s="29"/>
      <c r="S354" s="29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spans="1:33" ht="16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5"/>
      <c r="O355" s="36"/>
      <c r="P355" s="26"/>
      <c r="Q355" s="26"/>
      <c r="R355" s="29"/>
      <c r="S355" s="29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spans="1:33" ht="16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5"/>
      <c r="O356" s="36"/>
      <c r="P356" s="26"/>
      <c r="Q356" s="26"/>
      <c r="R356" s="29"/>
      <c r="S356" s="29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spans="1:33" ht="16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5"/>
      <c r="O357" s="36"/>
      <c r="P357" s="26"/>
      <c r="Q357" s="26"/>
      <c r="R357" s="29"/>
      <c r="S357" s="29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spans="1:33" ht="16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5"/>
      <c r="O358" s="36"/>
      <c r="P358" s="26"/>
      <c r="Q358" s="26"/>
      <c r="R358" s="29"/>
      <c r="S358" s="29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spans="1:33" ht="16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5"/>
      <c r="O359" s="36"/>
      <c r="P359" s="26"/>
      <c r="Q359" s="26"/>
      <c r="R359" s="29"/>
      <c r="S359" s="29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spans="1:33" ht="16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5"/>
      <c r="O360" s="36"/>
      <c r="P360" s="26"/>
      <c r="Q360" s="26"/>
      <c r="R360" s="29"/>
      <c r="S360" s="29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spans="1:33" ht="16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5"/>
      <c r="O361" s="36"/>
      <c r="P361" s="26"/>
      <c r="Q361" s="26"/>
      <c r="R361" s="29"/>
      <c r="S361" s="29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spans="1:33" ht="16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5"/>
      <c r="O362" s="36"/>
      <c r="P362" s="26"/>
      <c r="Q362" s="26"/>
      <c r="R362" s="29"/>
      <c r="S362" s="29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spans="1:33" ht="16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5"/>
      <c r="O363" s="36"/>
      <c r="P363" s="26"/>
      <c r="Q363" s="26"/>
      <c r="R363" s="29"/>
      <c r="S363" s="29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spans="1:33" ht="16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5"/>
      <c r="O364" s="36"/>
      <c r="P364" s="26"/>
      <c r="Q364" s="26"/>
      <c r="R364" s="29"/>
      <c r="S364" s="29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spans="1:33" ht="16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5"/>
      <c r="O365" s="36"/>
      <c r="P365" s="26"/>
      <c r="Q365" s="26"/>
      <c r="R365" s="29"/>
      <c r="S365" s="29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spans="1:33" ht="16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5"/>
      <c r="O366" s="36"/>
      <c r="P366" s="26"/>
      <c r="Q366" s="26"/>
      <c r="R366" s="29"/>
      <c r="S366" s="29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spans="1:33" ht="16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5"/>
      <c r="O367" s="36"/>
      <c r="P367" s="26"/>
      <c r="Q367" s="26"/>
      <c r="R367" s="29"/>
      <c r="S367" s="29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spans="1:33" ht="16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5"/>
      <c r="O368" s="36"/>
      <c r="P368" s="26"/>
      <c r="Q368" s="26"/>
      <c r="R368" s="29"/>
      <c r="S368" s="29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spans="1:33" ht="16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5"/>
      <c r="O369" s="36"/>
      <c r="P369" s="26"/>
      <c r="Q369" s="26"/>
      <c r="R369" s="29"/>
      <c r="S369" s="29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spans="1:33" ht="16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5"/>
      <c r="O370" s="36"/>
      <c r="P370" s="26"/>
      <c r="Q370" s="26"/>
      <c r="R370" s="29"/>
      <c r="S370" s="29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spans="1:33" ht="16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5"/>
      <c r="O371" s="36"/>
      <c r="P371" s="26"/>
      <c r="Q371" s="26"/>
      <c r="R371" s="29"/>
      <c r="S371" s="29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spans="1:33" ht="16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5"/>
      <c r="O372" s="36"/>
      <c r="P372" s="26"/>
      <c r="Q372" s="26"/>
      <c r="R372" s="29"/>
      <c r="S372" s="29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spans="1:33" ht="16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5"/>
      <c r="O373" s="36"/>
      <c r="P373" s="26"/>
      <c r="Q373" s="26"/>
      <c r="R373" s="29"/>
      <c r="S373" s="29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spans="1:33" ht="16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5"/>
      <c r="O374" s="36"/>
      <c r="P374" s="26"/>
      <c r="Q374" s="26"/>
      <c r="R374" s="29"/>
      <c r="S374" s="29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spans="1:33" ht="16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5"/>
      <c r="O375" s="36"/>
      <c r="P375" s="26"/>
      <c r="Q375" s="26"/>
      <c r="R375" s="29"/>
      <c r="S375" s="29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spans="1:33" ht="16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5"/>
      <c r="O376" s="36"/>
      <c r="P376" s="26"/>
      <c r="Q376" s="26"/>
      <c r="R376" s="29"/>
      <c r="S376" s="29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spans="1:33" ht="16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5"/>
      <c r="O377" s="36"/>
      <c r="P377" s="26"/>
      <c r="Q377" s="26"/>
      <c r="R377" s="29"/>
      <c r="S377" s="29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spans="1:33" ht="16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5"/>
      <c r="O378" s="36"/>
      <c r="P378" s="26"/>
      <c r="Q378" s="26"/>
      <c r="R378" s="29"/>
      <c r="S378" s="29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spans="1:33" ht="16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5"/>
      <c r="O379" s="36"/>
      <c r="P379" s="26"/>
      <c r="Q379" s="26"/>
      <c r="R379" s="29"/>
      <c r="S379" s="29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spans="1:33" ht="16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5"/>
      <c r="O380" s="36"/>
      <c r="P380" s="26"/>
      <c r="Q380" s="26"/>
      <c r="R380" s="29"/>
      <c r="S380" s="29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spans="1:33" ht="16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5"/>
      <c r="O381" s="36"/>
      <c r="P381" s="26"/>
      <c r="Q381" s="26"/>
      <c r="R381" s="29"/>
      <c r="S381" s="29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spans="1:33" ht="16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5"/>
      <c r="O382" s="36"/>
      <c r="P382" s="26"/>
      <c r="Q382" s="26"/>
      <c r="R382" s="29"/>
      <c r="S382" s="29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spans="1:33" ht="16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5"/>
      <c r="O383" s="36"/>
      <c r="P383" s="26"/>
      <c r="Q383" s="26"/>
      <c r="R383" s="29"/>
      <c r="S383" s="29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spans="1:33" ht="16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5"/>
      <c r="O384" s="36"/>
      <c r="P384" s="26"/>
      <c r="Q384" s="26"/>
      <c r="R384" s="29"/>
      <c r="S384" s="29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spans="1:33" ht="16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5"/>
      <c r="O385" s="36"/>
      <c r="P385" s="26"/>
      <c r="Q385" s="26"/>
      <c r="R385" s="29"/>
      <c r="S385" s="29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spans="1:33" ht="16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5"/>
      <c r="O386" s="36"/>
      <c r="P386" s="26"/>
      <c r="Q386" s="26"/>
      <c r="R386" s="29"/>
      <c r="S386" s="29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spans="1:33" ht="16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5"/>
      <c r="O387" s="36"/>
      <c r="P387" s="26"/>
      <c r="Q387" s="26"/>
      <c r="R387" s="29"/>
      <c r="S387" s="29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spans="1:33" ht="16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5"/>
      <c r="O388" s="36"/>
      <c r="P388" s="26"/>
      <c r="Q388" s="26"/>
      <c r="R388" s="29"/>
      <c r="S388" s="29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spans="1:33" ht="16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5"/>
      <c r="O389" s="36"/>
      <c r="P389" s="26"/>
      <c r="Q389" s="26"/>
      <c r="R389" s="29"/>
      <c r="S389" s="29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spans="1:33" ht="16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5"/>
      <c r="O390" s="36"/>
      <c r="P390" s="26"/>
      <c r="Q390" s="26"/>
      <c r="R390" s="29"/>
      <c r="S390" s="29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spans="1:33" ht="16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5"/>
      <c r="O391" s="36"/>
      <c r="P391" s="26"/>
      <c r="Q391" s="26"/>
      <c r="R391" s="29"/>
      <c r="S391" s="29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spans="1:33" ht="16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5"/>
      <c r="O392" s="36"/>
      <c r="P392" s="26"/>
      <c r="Q392" s="26"/>
      <c r="R392" s="29"/>
      <c r="S392" s="29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spans="1:33" ht="16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5"/>
      <c r="O393" s="36"/>
      <c r="P393" s="26"/>
      <c r="Q393" s="26"/>
      <c r="R393" s="29"/>
      <c r="S393" s="29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spans="1:33" ht="16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5"/>
      <c r="O394" s="36"/>
      <c r="P394" s="26"/>
      <c r="Q394" s="26"/>
      <c r="R394" s="29"/>
      <c r="S394" s="29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spans="1:33" ht="16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5"/>
      <c r="O395" s="36"/>
      <c r="P395" s="26"/>
      <c r="Q395" s="26"/>
      <c r="R395" s="29"/>
      <c r="S395" s="29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spans="1:33" ht="16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5"/>
      <c r="O396" s="36"/>
      <c r="P396" s="26"/>
      <c r="Q396" s="26"/>
      <c r="R396" s="29"/>
      <c r="S396" s="29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spans="1:33" ht="16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5"/>
      <c r="O397" s="36"/>
      <c r="P397" s="26"/>
      <c r="Q397" s="26"/>
      <c r="R397" s="29"/>
      <c r="S397" s="29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spans="1:33" ht="16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5"/>
      <c r="O398" s="36"/>
      <c r="P398" s="26"/>
      <c r="Q398" s="26"/>
      <c r="R398" s="29"/>
      <c r="S398" s="29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spans="1:33" ht="16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5"/>
      <c r="O399" s="36"/>
      <c r="P399" s="26"/>
      <c r="Q399" s="26"/>
      <c r="R399" s="29"/>
      <c r="S399" s="29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spans="1:33" ht="16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5"/>
      <c r="O400" s="36"/>
      <c r="P400" s="26"/>
      <c r="Q400" s="26"/>
      <c r="R400" s="29"/>
      <c r="S400" s="29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spans="1:33" ht="16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5"/>
      <c r="O401" s="36"/>
      <c r="P401" s="26"/>
      <c r="Q401" s="26"/>
      <c r="R401" s="29"/>
      <c r="S401" s="29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spans="1:33" ht="16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5"/>
      <c r="O402" s="36"/>
      <c r="P402" s="26"/>
      <c r="Q402" s="26"/>
      <c r="R402" s="29"/>
      <c r="S402" s="29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spans="1:33" ht="16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5"/>
      <c r="O403" s="36"/>
      <c r="P403" s="26"/>
      <c r="Q403" s="26"/>
      <c r="R403" s="29"/>
      <c r="S403" s="29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spans="1:33" ht="16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5"/>
      <c r="O404" s="36"/>
      <c r="P404" s="26"/>
      <c r="Q404" s="26"/>
      <c r="R404" s="29"/>
      <c r="S404" s="29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spans="1:33" ht="16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5"/>
      <c r="O405" s="36"/>
      <c r="P405" s="26"/>
      <c r="Q405" s="26"/>
      <c r="R405" s="29"/>
      <c r="S405" s="29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spans="1:33" ht="16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5"/>
      <c r="O406" s="36"/>
      <c r="P406" s="26"/>
      <c r="Q406" s="26"/>
      <c r="R406" s="29"/>
      <c r="S406" s="29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spans="1:33" ht="16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5"/>
      <c r="O407" s="36"/>
      <c r="P407" s="26"/>
      <c r="Q407" s="26"/>
      <c r="R407" s="29"/>
      <c r="S407" s="29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spans="1:33" ht="16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5"/>
      <c r="O408" s="36"/>
      <c r="P408" s="26"/>
      <c r="Q408" s="26"/>
      <c r="R408" s="29"/>
      <c r="S408" s="29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spans="1:33" ht="16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5"/>
      <c r="O409" s="36"/>
      <c r="P409" s="26"/>
      <c r="Q409" s="26"/>
      <c r="R409" s="29"/>
      <c r="S409" s="29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spans="1:33" ht="16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5"/>
      <c r="O410" s="36"/>
      <c r="P410" s="26"/>
      <c r="Q410" s="26"/>
      <c r="R410" s="29"/>
      <c r="S410" s="29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spans="1:33" ht="16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5"/>
      <c r="O411" s="36"/>
      <c r="P411" s="26"/>
      <c r="Q411" s="26"/>
      <c r="R411" s="29"/>
      <c r="S411" s="29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spans="1:33" ht="16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5"/>
      <c r="O412" s="36"/>
      <c r="P412" s="26"/>
      <c r="Q412" s="26"/>
      <c r="R412" s="29"/>
      <c r="S412" s="29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spans="1:33" ht="16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5"/>
      <c r="O413" s="36"/>
      <c r="P413" s="26"/>
      <c r="Q413" s="26"/>
      <c r="R413" s="29"/>
      <c r="S413" s="29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spans="1:33" ht="16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5"/>
      <c r="O414" s="36"/>
      <c r="P414" s="26"/>
      <c r="Q414" s="26"/>
      <c r="R414" s="29"/>
      <c r="S414" s="29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spans="1:33" ht="16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5"/>
      <c r="O415" s="36"/>
      <c r="P415" s="26"/>
      <c r="Q415" s="26"/>
      <c r="R415" s="29"/>
      <c r="S415" s="29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spans="1:33" ht="16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5"/>
      <c r="O416" s="36"/>
      <c r="P416" s="26"/>
      <c r="Q416" s="26"/>
      <c r="R416" s="29"/>
      <c r="S416" s="29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spans="1:33" ht="16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5"/>
      <c r="O417" s="36"/>
      <c r="P417" s="26"/>
      <c r="Q417" s="26"/>
      <c r="R417" s="29"/>
      <c r="S417" s="29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spans="1:33" ht="16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5"/>
      <c r="O418" s="36"/>
      <c r="P418" s="26"/>
      <c r="Q418" s="26"/>
      <c r="R418" s="29"/>
      <c r="S418" s="29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spans="1:33" ht="16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5"/>
      <c r="O419" s="36"/>
      <c r="P419" s="26"/>
      <c r="Q419" s="26"/>
      <c r="R419" s="29"/>
      <c r="S419" s="29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spans="1:33" ht="16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5"/>
      <c r="O420" s="36"/>
      <c r="P420" s="26"/>
      <c r="Q420" s="26"/>
      <c r="R420" s="29"/>
      <c r="S420" s="29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spans="1:33" ht="16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5"/>
      <c r="O421" s="36"/>
      <c r="P421" s="26"/>
      <c r="Q421" s="26"/>
      <c r="R421" s="29"/>
      <c r="S421" s="29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spans="1:33" ht="16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5"/>
      <c r="O422" s="36"/>
      <c r="P422" s="26"/>
      <c r="Q422" s="26"/>
      <c r="R422" s="29"/>
      <c r="S422" s="29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spans="1:33" ht="16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5"/>
      <c r="O423" s="36"/>
      <c r="P423" s="26"/>
      <c r="Q423" s="26"/>
      <c r="R423" s="29"/>
      <c r="S423" s="29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spans="1:33" ht="16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5"/>
      <c r="O424" s="36"/>
      <c r="P424" s="26"/>
      <c r="Q424" s="26"/>
      <c r="R424" s="29"/>
      <c r="S424" s="29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spans="1:33" ht="16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5"/>
      <c r="O425" s="36"/>
      <c r="P425" s="26"/>
      <c r="Q425" s="26"/>
      <c r="R425" s="29"/>
      <c r="S425" s="29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spans="1:33" ht="16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5"/>
      <c r="O426" s="36"/>
      <c r="P426" s="26"/>
      <c r="Q426" s="26"/>
      <c r="R426" s="29"/>
      <c r="S426" s="29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spans="1:33" ht="16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5"/>
      <c r="O427" s="36"/>
      <c r="P427" s="26"/>
      <c r="Q427" s="26"/>
      <c r="R427" s="29"/>
      <c r="S427" s="29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spans="1:33" ht="16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5"/>
      <c r="O428" s="36"/>
      <c r="P428" s="26"/>
      <c r="Q428" s="26"/>
      <c r="R428" s="29"/>
      <c r="S428" s="29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spans="1:33" ht="16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5"/>
      <c r="O429" s="36"/>
      <c r="P429" s="26"/>
      <c r="Q429" s="26"/>
      <c r="R429" s="29"/>
      <c r="S429" s="29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spans="1:33" ht="16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5"/>
      <c r="O430" s="36"/>
      <c r="P430" s="26"/>
      <c r="Q430" s="26"/>
      <c r="R430" s="29"/>
      <c r="S430" s="29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spans="1:33" ht="16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5"/>
      <c r="O431" s="36"/>
      <c r="P431" s="26"/>
      <c r="Q431" s="26"/>
      <c r="R431" s="29"/>
      <c r="S431" s="29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spans="1:33" ht="16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5"/>
      <c r="O432" s="36"/>
      <c r="P432" s="26"/>
      <c r="Q432" s="26"/>
      <c r="R432" s="29"/>
      <c r="S432" s="29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spans="1:33" ht="16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5"/>
      <c r="O433" s="36"/>
      <c r="P433" s="26"/>
      <c r="Q433" s="26"/>
      <c r="R433" s="29"/>
      <c r="S433" s="29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spans="1:33" ht="16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5"/>
      <c r="O434" s="36"/>
      <c r="P434" s="26"/>
      <c r="Q434" s="26"/>
      <c r="R434" s="29"/>
      <c r="S434" s="29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spans="1:33" ht="16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5"/>
      <c r="O435" s="36"/>
      <c r="P435" s="26"/>
      <c r="Q435" s="26"/>
      <c r="R435" s="29"/>
      <c r="S435" s="29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spans="1:33" ht="16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5"/>
      <c r="O436" s="36"/>
      <c r="P436" s="26"/>
      <c r="Q436" s="26"/>
      <c r="R436" s="29"/>
      <c r="S436" s="29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spans="1:33" ht="16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5"/>
      <c r="O437" s="36"/>
      <c r="P437" s="26"/>
      <c r="Q437" s="26"/>
      <c r="R437" s="29"/>
      <c r="S437" s="29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spans="1:33" ht="16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5"/>
      <c r="O438" s="36"/>
      <c r="P438" s="26"/>
      <c r="Q438" s="26"/>
      <c r="R438" s="29"/>
      <c r="S438" s="29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spans="1:33" ht="16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5"/>
      <c r="O439" s="36"/>
      <c r="P439" s="26"/>
      <c r="Q439" s="26"/>
      <c r="R439" s="29"/>
      <c r="S439" s="29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spans="1:33" ht="16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5"/>
      <c r="O440" s="36"/>
      <c r="P440" s="26"/>
      <c r="Q440" s="26"/>
      <c r="R440" s="29"/>
      <c r="S440" s="29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spans="1:33" ht="16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5"/>
      <c r="O441" s="36"/>
      <c r="P441" s="26"/>
      <c r="Q441" s="26"/>
      <c r="R441" s="29"/>
      <c r="S441" s="29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spans="1:33" ht="16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5"/>
      <c r="O442" s="36"/>
      <c r="P442" s="26"/>
      <c r="Q442" s="26"/>
      <c r="R442" s="29"/>
      <c r="S442" s="29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spans="1:33" ht="16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5"/>
      <c r="O443" s="36"/>
      <c r="P443" s="26"/>
      <c r="Q443" s="26"/>
      <c r="R443" s="29"/>
      <c r="S443" s="29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spans="1:33" ht="16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5"/>
      <c r="O444" s="36"/>
      <c r="P444" s="26"/>
      <c r="Q444" s="26"/>
      <c r="R444" s="29"/>
      <c r="S444" s="29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spans="1:33" ht="16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5"/>
      <c r="O445" s="36"/>
      <c r="P445" s="26"/>
      <c r="Q445" s="26"/>
      <c r="R445" s="29"/>
      <c r="S445" s="29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spans="1:33" ht="16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5"/>
      <c r="O446" s="36"/>
      <c r="P446" s="26"/>
      <c r="Q446" s="26"/>
      <c r="R446" s="29"/>
      <c r="S446" s="29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spans="1:33" ht="16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5"/>
      <c r="O447" s="36"/>
      <c r="P447" s="26"/>
      <c r="Q447" s="26"/>
      <c r="R447" s="29"/>
      <c r="S447" s="29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spans="1:33" ht="16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5"/>
      <c r="O448" s="36"/>
      <c r="P448" s="26"/>
      <c r="Q448" s="26"/>
      <c r="R448" s="29"/>
      <c r="S448" s="29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spans="1:33" ht="16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5"/>
      <c r="O449" s="36"/>
      <c r="P449" s="26"/>
      <c r="Q449" s="26"/>
      <c r="R449" s="29"/>
      <c r="S449" s="29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spans="1:33" ht="16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5"/>
      <c r="O450" s="36"/>
      <c r="P450" s="26"/>
      <c r="Q450" s="26"/>
      <c r="R450" s="29"/>
      <c r="S450" s="29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spans="1:33" ht="16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5"/>
      <c r="O451" s="36"/>
      <c r="P451" s="26"/>
      <c r="Q451" s="26"/>
      <c r="R451" s="29"/>
      <c r="S451" s="29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spans="1:33" ht="16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5"/>
      <c r="O452" s="36"/>
      <c r="P452" s="26"/>
      <c r="Q452" s="26"/>
      <c r="R452" s="29"/>
      <c r="S452" s="29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spans="1:33" ht="16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5"/>
      <c r="O453" s="36"/>
      <c r="P453" s="26"/>
      <c r="Q453" s="26"/>
      <c r="R453" s="29"/>
      <c r="S453" s="29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spans="1:33" ht="16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5"/>
      <c r="O454" s="36"/>
      <c r="P454" s="26"/>
      <c r="Q454" s="26"/>
      <c r="R454" s="29"/>
      <c r="S454" s="29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spans="1:33" ht="16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5"/>
      <c r="O455" s="36"/>
      <c r="P455" s="26"/>
      <c r="Q455" s="26"/>
      <c r="R455" s="29"/>
      <c r="S455" s="29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spans="1:33" ht="16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5"/>
      <c r="O456" s="36"/>
      <c r="P456" s="26"/>
      <c r="Q456" s="26"/>
      <c r="R456" s="29"/>
      <c r="S456" s="29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spans="1:33" ht="16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5"/>
      <c r="O457" s="36"/>
      <c r="P457" s="26"/>
      <c r="Q457" s="26"/>
      <c r="R457" s="29"/>
      <c r="S457" s="29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spans="1:33" ht="16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5"/>
      <c r="O458" s="36"/>
      <c r="P458" s="26"/>
      <c r="Q458" s="26"/>
      <c r="R458" s="29"/>
      <c r="S458" s="29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spans="1:33" ht="16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5"/>
      <c r="O459" s="36"/>
      <c r="P459" s="26"/>
      <c r="Q459" s="26"/>
      <c r="R459" s="29"/>
      <c r="S459" s="29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spans="1:33" ht="16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5"/>
      <c r="O460" s="36"/>
      <c r="P460" s="26"/>
      <c r="Q460" s="26"/>
      <c r="R460" s="29"/>
      <c r="S460" s="29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spans="1:33" ht="16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5"/>
      <c r="O461" s="36"/>
      <c r="P461" s="26"/>
      <c r="Q461" s="26"/>
      <c r="R461" s="29"/>
      <c r="S461" s="29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spans="1:33" ht="16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5"/>
      <c r="O462" s="36"/>
      <c r="P462" s="26"/>
      <c r="Q462" s="26"/>
      <c r="R462" s="29"/>
      <c r="S462" s="29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spans="1:33" ht="16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5"/>
      <c r="O463" s="36"/>
      <c r="P463" s="26"/>
      <c r="Q463" s="26"/>
      <c r="R463" s="29"/>
      <c r="S463" s="29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spans="1:33" ht="16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5"/>
      <c r="O464" s="36"/>
      <c r="P464" s="26"/>
      <c r="Q464" s="26"/>
      <c r="R464" s="29"/>
      <c r="S464" s="29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spans="1:33" ht="16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5"/>
      <c r="O465" s="36"/>
      <c r="P465" s="26"/>
      <c r="Q465" s="26"/>
      <c r="R465" s="29"/>
      <c r="S465" s="29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spans="1:33" ht="16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5"/>
      <c r="O466" s="36"/>
      <c r="P466" s="26"/>
      <c r="Q466" s="26"/>
      <c r="R466" s="29"/>
      <c r="S466" s="29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spans="1:33" ht="16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5"/>
      <c r="O467" s="36"/>
      <c r="P467" s="26"/>
      <c r="Q467" s="26"/>
      <c r="R467" s="29"/>
      <c r="S467" s="29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spans="1:33" ht="16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5"/>
      <c r="O468" s="36"/>
      <c r="P468" s="26"/>
      <c r="Q468" s="26"/>
      <c r="R468" s="29"/>
      <c r="S468" s="29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spans="1:33" ht="16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5"/>
      <c r="O469" s="36"/>
      <c r="P469" s="26"/>
      <c r="Q469" s="26"/>
      <c r="R469" s="29"/>
      <c r="S469" s="29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spans="1:33" ht="16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5"/>
      <c r="O470" s="36"/>
      <c r="P470" s="26"/>
      <c r="Q470" s="26"/>
      <c r="R470" s="29"/>
      <c r="S470" s="29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spans="1:33" ht="16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5"/>
      <c r="O471" s="36"/>
      <c r="P471" s="26"/>
      <c r="Q471" s="26"/>
      <c r="R471" s="29"/>
      <c r="S471" s="29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spans="1:33" ht="16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5"/>
      <c r="O472" s="36"/>
      <c r="P472" s="26"/>
      <c r="Q472" s="26"/>
      <c r="R472" s="29"/>
      <c r="S472" s="29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spans="1:33" ht="16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5"/>
      <c r="O473" s="36"/>
      <c r="P473" s="26"/>
      <c r="Q473" s="26"/>
      <c r="R473" s="29"/>
      <c r="S473" s="29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spans="1:33" ht="16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5"/>
      <c r="O474" s="36"/>
      <c r="P474" s="26"/>
      <c r="Q474" s="26"/>
      <c r="R474" s="29"/>
      <c r="S474" s="29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spans="1:33" ht="16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5"/>
      <c r="O475" s="36"/>
      <c r="P475" s="26"/>
      <c r="Q475" s="26"/>
      <c r="R475" s="29"/>
      <c r="S475" s="29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spans="1:33" ht="16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5"/>
      <c r="O476" s="36"/>
      <c r="P476" s="26"/>
      <c r="Q476" s="26"/>
      <c r="R476" s="29"/>
      <c r="S476" s="29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spans="1:33" ht="16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5"/>
      <c r="O477" s="36"/>
      <c r="P477" s="26"/>
      <c r="Q477" s="26"/>
      <c r="R477" s="29"/>
      <c r="S477" s="29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spans="1:33" ht="16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5"/>
      <c r="O478" s="36"/>
      <c r="P478" s="26"/>
      <c r="Q478" s="26"/>
      <c r="R478" s="29"/>
      <c r="S478" s="29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spans="1:33" ht="16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5"/>
      <c r="O479" s="36"/>
      <c r="P479" s="26"/>
      <c r="Q479" s="26"/>
      <c r="R479" s="29"/>
      <c r="S479" s="29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spans="1:33" ht="16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5"/>
      <c r="O480" s="36"/>
      <c r="P480" s="26"/>
      <c r="Q480" s="26"/>
      <c r="R480" s="29"/>
      <c r="S480" s="29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spans="1:33" ht="16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5"/>
      <c r="O481" s="36"/>
      <c r="P481" s="26"/>
      <c r="Q481" s="26"/>
      <c r="R481" s="29"/>
      <c r="S481" s="29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spans="1:33" ht="16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5"/>
      <c r="O482" s="36"/>
      <c r="P482" s="26"/>
      <c r="Q482" s="26"/>
      <c r="R482" s="29"/>
      <c r="S482" s="29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spans="1:33" ht="16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5"/>
      <c r="O483" s="36"/>
      <c r="P483" s="26"/>
      <c r="Q483" s="26"/>
      <c r="R483" s="29"/>
      <c r="S483" s="29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spans="1:33" ht="16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5"/>
      <c r="O484" s="36"/>
      <c r="P484" s="26"/>
      <c r="Q484" s="26"/>
      <c r="R484" s="29"/>
      <c r="S484" s="29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spans="1:33" ht="16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5"/>
      <c r="O485" s="36"/>
      <c r="P485" s="26"/>
      <c r="Q485" s="26"/>
      <c r="R485" s="29"/>
      <c r="S485" s="29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spans="1:33" ht="16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5"/>
      <c r="O486" s="36"/>
      <c r="P486" s="26"/>
      <c r="Q486" s="26"/>
      <c r="R486" s="29"/>
      <c r="S486" s="29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spans="1:33" ht="16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5"/>
      <c r="O487" s="36"/>
      <c r="P487" s="26"/>
      <c r="Q487" s="26"/>
      <c r="R487" s="29"/>
      <c r="S487" s="29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spans="1:33" ht="16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5"/>
      <c r="O488" s="36"/>
      <c r="P488" s="26"/>
      <c r="Q488" s="26"/>
      <c r="R488" s="29"/>
      <c r="S488" s="29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spans="1:33" ht="16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5"/>
      <c r="O489" s="36"/>
      <c r="P489" s="26"/>
      <c r="Q489" s="26"/>
      <c r="R489" s="29"/>
      <c r="S489" s="29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spans="1:33" ht="16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5"/>
      <c r="O490" s="36"/>
      <c r="P490" s="26"/>
      <c r="Q490" s="26"/>
      <c r="R490" s="29"/>
      <c r="S490" s="29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spans="1:33" ht="16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5"/>
      <c r="O491" s="36"/>
      <c r="P491" s="26"/>
      <c r="Q491" s="26"/>
      <c r="R491" s="29"/>
      <c r="S491" s="29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spans="1:33" ht="16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5"/>
      <c r="O492" s="36"/>
      <c r="P492" s="26"/>
      <c r="Q492" s="26"/>
      <c r="R492" s="29"/>
      <c r="S492" s="29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spans="1:33" ht="16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5"/>
      <c r="O493" s="36"/>
      <c r="P493" s="26"/>
      <c r="Q493" s="26"/>
      <c r="R493" s="29"/>
      <c r="S493" s="29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spans="1:33" ht="16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5"/>
      <c r="O494" s="36"/>
      <c r="P494" s="26"/>
      <c r="Q494" s="26"/>
      <c r="R494" s="29"/>
      <c r="S494" s="29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spans="1:33" ht="16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5"/>
      <c r="O495" s="36"/>
      <c r="P495" s="26"/>
      <c r="Q495" s="26"/>
      <c r="R495" s="29"/>
      <c r="S495" s="29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spans="1:33" ht="16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5"/>
      <c r="O496" s="36"/>
      <c r="P496" s="26"/>
      <c r="Q496" s="26"/>
      <c r="R496" s="29"/>
      <c r="S496" s="29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spans="1:33" ht="16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5"/>
      <c r="O497" s="36"/>
      <c r="P497" s="26"/>
      <c r="Q497" s="26"/>
      <c r="R497" s="29"/>
      <c r="S497" s="29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spans="1:33" ht="16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5"/>
      <c r="O498" s="36"/>
      <c r="P498" s="26"/>
      <c r="Q498" s="26"/>
      <c r="R498" s="29"/>
      <c r="S498" s="29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spans="1:33" ht="16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5"/>
      <c r="O499" s="36"/>
      <c r="P499" s="26"/>
      <c r="Q499" s="26"/>
      <c r="R499" s="29"/>
      <c r="S499" s="29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spans="1:33" ht="16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5"/>
      <c r="O500" s="36"/>
      <c r="P500" s="26"/>
      <c r="Q500" s="26"/>
      <c r="R500" s="29"/>
      <c r="S500" s="29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spans="1:33" ht="16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5"/>
      <c r="O501" s="36"/>
      <c r="P501" s="26"/>
      <c r="Q501" s="26"/>
      <c r="R501" s="29"/>
      <c r="S501" s="29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spans="1:33" ht="16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5"/>
      <c r="O502" s="36"/>
      <c r="P502" s="26"/>
      <c r="Q502" s="26"/>
      <c r="R502" s="29"/>
      <c r="S502" s="29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spans="1:33" ht="16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5"/>
      <c r="O503" s="36"/>
      <c r="P503" s="26"/>
      <c r="Q503" s="26"/>
      <c r="R503" s="29"/>
      <c r="S503" s="29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spans="1:33" ht="16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5"/>
      <c r="O504" s="36"/>
      <c r="P504" s="26"/>
      <c r="Q504" s="26"/>
      <c r="R504" s="29"/>
      <c r="S504" s="29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spans="1:33" ht="16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5"/>
      <c r="O505" s="36"/>
      <c r="P505" s="26"/>
      <c r="Q505" s="26"/>
      <c r="R505" s="29"/>
      <c r="S505" s="29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spans="1:33" ht="16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5"/>
      <c r="O506" s="36"/>
      <c r="P506" s="26"/>
      <c r="Q506" s="26"/>
      <c r="R506" s="29"/>
      <c r="S506" s="29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spans="1:33" ht="16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5"/>
      <c r="O507" s="36"/>
      <c r="P507" s="26"/>
      <c r="Q507" s="26"/>
      <c r="R507" s="29"/>
      <c r="S507" s="29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spans="1:33" ht="16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5"/>
      <c r="O508" s="36"/>
      <c r="P508" s="26"/>
      <c r="Q508" s="26"/>
      <c r="R508" s="29"/>
      <c r="S508" s="29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spans="1:33" ht="16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5"/>
      <c r="O509" s="36"/>
      <c r="P509" s="26"/>
      <c r="Q509" s="26"/>
      <c r="R509" s="29"/>
      <c r="S509" s="29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spans="1:33" ht="16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5"/>
      <c r="O510" s="36"/>
      <c r="P510" s="26"/>
      <c r="Q510" s="26"/>
      <c r="R510" s="29"/>
      <c r="S510" s="29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spans="1:33" ht="16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5"/>
      <c r="O511" s="36"/>
      <c r="P511" s="26"/>
      <c r="Q511" s="26"/>
      <c r="R511" s="29"/>
      <c r="S511" s="29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spans="1:33" ht="16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5"/>
      <c r="O512" s="36"/>
      <c r="P512" s="26"/>
      <c r="Q512" s="26"/>
      <c r="R512" s="29"/>
      <c r="S512" s="29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spans="1:33" ht="16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5"/>
      <c r="O513" s="36"/>
      <c r="P513" s="26"/>
      <c r="Q513" s="26"/>
      <c r="R513" s="29"/>
      <c r="S513" s="29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spans="1:33" ht="16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5"/>
      <c r="O514" s="36"/>
      <c r="P514" s="26"/>
      <c r="Q514" s="26"/>
      <c r="R514" s="29"/>
      <c r="S514" s="29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spans="1:33" ht="16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5"/>
      <c r="O515" s="36"/>
      <c r="P515" s="26"/>
      <c r="Q515" s="26"/>
      <c r="R515" s="29"/>
      <c r="S515" s="29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spans="1:33" ht="16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5"/>
      <c r="O516" s="36"/>
      <c r="P516" s="26"/>
      <c r="Q516" s="26"/>
      <c r="R516" s="29"/>
      <c r="S516" s="29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spans="1:33" ht="16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5"/>
      <c r="O517" s="36"/>
      <c r="P517" s="26"/>
      <c r="Q517" s="26"/>
      <c r="R517" s="29"/>
      <c r="S517" s="29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spans="1:33" ht="16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5"/>
      <c r="O518" s="36"/>
      <c r="P518" s="26"/>
      <c r="Q518" s="26"/>
      <c r="R518" s="29"/>
      <c r="S518" s="29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spans="1:33" ht="16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5"/>
      <c r="O519" s="36"/>
      <c r="P519" s="26"/>
      <c r="Q519" s="26"/>
      <c r="R519" s="29"/>
      <c r="S519" s="29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spans="1:33" ht="16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5"/>
      <c r="O520" s="36"/>
      <c r="P520" s="26"/>
      <c r="Q520" s="26"/>
      <c r="R520" s="29"/>
      <c r="S520" s="29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spans="1:33" ht="16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5"/>
      <c r="O521" s="36"/>
      <c r="P521" s="26"/>
      <c r="Q521" s="26"/>
      <c r="R521" s="29"/>
      <c r="S521" s="29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spans="1:33" ht="16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5"/>
      <c r="O522" s="36"/>
      <c r="P522" s="26"/>
      <c r="Q522" s="26"/>
      <c r="R522" s="29"/>
      <c r="S522" s="29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spans="1:33" ht="16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5"/>
      <c r="O523" s="36"/>
      <c r="P523" s="26"/>
      <c r="Q523" s="26"/>
      <c r="R523" s="29"/>
      <c r="S523" s="29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spans="1:33" ht="16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5"/>
      <c r="O524" s="36"/>
      <c r="P524" s="26"/>
      <c r="Q524" s="26"/>
      <c r="R524" s="29"/>
      <c r="S524" s="29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spans="1:33" ht="16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5"/>
      <c r="O525" s="36"/>
      <c r="P525" s="26"/>
      <c r="Q525" s="26"/>
      <c r="R525" s="29"/>
      <c r="S525" s="29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spans="1:33" ht="16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5"/>
      <c r="O526" s="36"/>
      <c r="P526" s="26"/>
      <c r="Q526" s="26"/>
      <c r="R526" s="29"/>
      <c r="S526" s="29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spans="1:33" ht="16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5"/>
      <c r="O527" s="36"/>
      <c r="P527" s="26"/>
      <c r="Q527" s="26"/>
      <c r="R527" s="29"/>
      <c r="S527" s="29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spans="1:33" ht="16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5"/>
      <c r="O528" s="36"/>
      <c r="P528" s="26"/>
      <c r="Q528" s="26"/>
      <c r="R528" s="29"/>
      <c r="S528" s="29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spans="1:33" ht="16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5"/>
      <c r="O529" s="36"/>
      <c r="P529" s="26"/>
      <c r="Q529" s="26"/>
      <c r="R529" s="29"/>
      <c r="S529" s="29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spans="1:33" ht="16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5"/>
      <c r="O530" s="36"/>
      <c r="P530" s="26"/>
      <c r="Q530" s="26"/>
      <c r="R530" s="29"/>
      <c r="S530" s="29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spans="1:33" ht="16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5"/>
      <c r="O531" s="36"/>
      <c r="P531" s="26"/>
      <c r="Q531" s="26"/>
      <c r="R531" s="29"/>
      <c r="S531" s="29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spans="1:33" ht="16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5"/>
      <c r="O532" s="36"/>
      <c r="P532" s="26"/>
      <c r="Q532" s="26"/>
      <c r="R532" s="29"/>
      <c r="S532" s="29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spans="1:33" ht="16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5"/>
      <c r="O533" s="36"/>
      <c r="P533" s="26"/>
      <c r="Q533" s="26"/>
      <c r="R533" s="29"/>
      <c r="S533" s="29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spans="1:33" ht="16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5"/>
      <c r="O534" s="36"/>
      <c r="P534" s="26"/>
      <c r="Q534" s="26"/>
      <c r="R534" s="29"/>
      <c r="S534" s="29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spans="1:33" ht="16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5"/>
      <c r="O535" s="36"/>
      <c r="P535" s="26"/>
      <c r="Q535" s="26"/>
      <c r="R535" s="29"/>
      <c r="S535" s="29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spans="1:33" ht="16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5"/>
      <c r="O536" s="36"/>
      <c r="P536" s="26"/>
      <c r="Q536" s="26"/>
      <c r="R536" s="29"/>
      <c r="S536" s="29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spans="1:33" ht="16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5"/>
      <c r="O537" s="36"/>
      <c r="P537" s="26"/>
      <c r="Q537" s="26"/>
      <c r="R537" s="29"/>
      <c r="S537" s="29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spans="1:33" ht="16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5"/>
      <c r="O538" s="36"/>
      <c r="P538" s="26"/>
      <c r="Q538" s="26"/>
      <c r="R538" s="29"/>
      <c r="S538" s="29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spans="1:33" ht="16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5"/>
      <c r="O539" s="36"/>
      <c r="P539" s="26"/>
      <c r="Q539" s="26"/>
      <c r="R539" s="29"/>
      <c r="S539" s="29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spans="1:33" ht="16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5"/>
      <c r="O540" s="36"/>
      <c r="P540" s="26"/>
      <c r="Q540" s="26"/>
      <c r="R540" s="29"/>
      <c r="S540" s="29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spans="1:33" ht="16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5"/>
      <c r="O541" s="36"/>
      <c r="P541" s="26"/>
      <c r="Q541" s="26"/>
      <c r="R541" s="29"/>
      <c r="S541" s="29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spans="1:33" ht="16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5"/>
      <c r="O542" s="36"/>
      <c r="P542" s="26"/>
      <c r="Q542" s="26"/>
      <c r="R542" s="29"/>
      <c r="S542" s="29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spans="1:33" ht="16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5"/>
      <c r="O543" s="36"/>
      <c r="P543" s="26"/>
      <c r="Q543" s="26"/>
      <c r="R543" s="29"/>
      <c r="S543" s="29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spans="1:33" ht="16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5"/>
      <c r="O544" s="36"/>
      <c r="P544" s="26"/>
      <c r="Q544" s="26"/>
      <c r="R544" s="29"/>
      <c r="S544" s="29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spans="1:33" ht="16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5"/>
      <c r="O545" s="36"/>
      <c r="P545" s="26"/>
      <c r="Q545" s="26"/>
      <c r="R545" s="29"/>
      <c r="S545" s="29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spans="1:33" ht="16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5"/>
      <c r="O546" s="36"/>
      <c r="P546" s="26"/>
      <c r="Q546" s="26"/>
      <c r="R546" s="29"/>
      <c r="S546" s="29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spans="1:33" ht="16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5"/>
      <c r="O547" s="36"/>
      <c r="P547" s="26"/>
      <c r="Q547" s="26"/>
      <c r="R547" s="29"/>
      <c r="S547" s="29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spans="1:33" ht="16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5"/>
      <c r="O548" s="36"/>
      <c r="P548" s="26"/>
      <c r="Q548" s="26"/>
      <c r="R548" s="29"/>
      <c r="S548" s="29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spans="1:33" ht="16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5"/>
      <c r="O549" s="36"/>
      <c r="P549" s="26"/>
      <c r="Q549" s="26"/>
      <c r="R549" s="29"/>
      <c r="S549" s="29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spans="1:33" ht="16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5"/>
      <c r="O550" s="36"/>
      <c r="P550" s="26"/>
      <c r="Q550" s="26"/>
      <c r="R550" s="29"/>
      <c r="S550" s="29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spans="1:33" ht="16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5"/>
      <c r="O551" s="36"/>
      <c r="P551" s="26"/>
      <c r="Q551" s="26"/>
      <c r="R551" s="29"/>
      <c r="S551" s="29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spans="1:33" ht="16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5"/>
      <c r="O552" s="36"/>
      <c r="P552" s="26"/>
      <c r="Q552" s="26"/>
      <c r="R552" s="29"/>
      <c r="S552" s="29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spans="1:33" ht="16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5"/>
      <c r="O553" s="36"/>
      <c r="P553" s="26"/>
      <c r="Q553" s="26"/>
      <c r="R553" s="29"/>
      <c r="S553" s="29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spans="1:33" ht="16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5"/>
      <c r="O554" s="36"/>
      <c r="P554" s="26"/>
      <c r="Q554" s="26"/>
      <c r="R554" s="29"/>
      <c r="S554" s="29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spans="1:33" ht="16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5"/>
      <c r="O555" s="36"/>
      <c r="P555" s="26"/>
      <c r="Q555" s="26"/>
      <c r="R555" s="29"/>
      <c r="S555" s="29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spans="1:33" ht="16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5"/>
      <c r="O556" s="36"/>
      <c r="P556" s="26"/>
      <c r="Q556" s="26"/>
      <c r="R556" s="29"/>
      <c r="S556" s="29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spans="1:33" ht="16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5"/>
      <c r="O557" s="36"/>
      <c r="P557" s="26"/>
      <c r="Q557" s="26"/>
      <c r="R557" s="29"/>
      <c r="S557" s="29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spans="1:33" ht="16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5"/>
      <c r="O558" s="36"/>
      <c r="P558" s="26"/>
      <c r="Q558" s="26"/>
      <c r="R558" s="29"/>
      <c r="S558" s="29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spans="1:33" ht="16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5"/>
      <c r="O559" s="36"/>
      <c r="P559" s="26"/>
      <c r="Q559" s="26"/>
      <c r="R559" s="29"/>
      <c r="S559" s="29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spans="1:33" ht="16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5"/>
      <c r="O560" s="36"/>
      <c r="P560" s="26"/>
      <c r="Q560" s="26"/>
      <c r="R560" s="29"/>
      <c r="S560" s="29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spans="1:33" ht="16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5"/>
      <c r="O561" s="36"/>
      <c r="P561" s="26"/>
      <c r="Q561" s="26"/>
      <c r="R561" s="29"/>
      <c r="S561" s="29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spans="1:33" ht="16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5"/>
      <c r="O562" s="36"/>
      <c r="P562" s="26"/>
      <c r="Q562" s="26"/>
      <c r="R562" s="29"/>
      <c r="S562" s="29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spans="1:33" ht="16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5"/>
      <c r="O563" s="36"/>
      <c r="P563" s="26"/>
      <c r="Q563" s="26"/>
      <c r="R563" s="29"/>
      <c r="S563" s="29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spans="1:33" ht="16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5"/>
      <c r="O564" s="36"/>
      <c r="P564" s="26"/>
      <c r="Q564" s="26"/>
      <c r="R564" s="29"/>
      <c r="S564" s="29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spans="1:33" ht="16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5"/>
      <c r="O565" s="36"/>
      <c r="P565" s="26"/>
      <c r="Q565" s="26"/>
      <c r="R565" s="29"/>
      <c r="S565" s="29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spans="1:33" ht="16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5"/>
      <c r="O566" s="36"/>
      <c r="P566" s="26"/>
      <c r="Q566" s="26"/>
      <c r="R566" s="29"/>
      <c r="S566" s="29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spans="1:33" ht="16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5"/>
      <c r="O567" s="36"/>
      <c r="P567" s="26"/>
      <c r="Q567" s="26"/>
      <c r="R567" s="29"/>
      <c r="S567" s="29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spans="1:33" ht="16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5"/>
      <c r="O568" s="36"/>
      <c r="P568" s="26"/>
      <c r="Q568" s="26"/>
      <c r="R568" s="29"/>
      <c r="S568" s="29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spans="1:33" ht="16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5"/>
      <c r="O569" s="36"/>
      <c r="P569" s="26"/>
      <c r="Q569" s="26"/>
      <c r="R569" s="29"/>
      <c r="S569" s="29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spans="1:33" ht="16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5"/>
      <c r="O570" s="36"/>
      <c r="P570" s="26"/>
      <c r="Q570" s="26"/>
      <c r="R570" s="29"/>
      <c r="S570" s="29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spans="1:33" ht="16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5"/>
      <c r="O571" s="36"/>
      <c r="P571" s="26"/>
      <c r="Q571" s="26"/>
      <c r="R571" s="29"/>
      <c r="S571" s="29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spans="1:33" ht="16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5"/>
      <c r="O572" s="36"/>
      <c r="P572" s="26"/>
      <c r="Q572" s="26"/>
      <c r="R572" s="29"/>
      <c r="S572" s="29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spans="1:33" ht="16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5"/>
      <c r="O573" s="36"/>
      <c r="P573" s="26"/>
      <c r="Q573" s="26"/>
      <c r="R573" s="29"/>
      <c r="S573" s="29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spans="1:33" ht="16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5"/>
      <c r="O574" s="36"/>
      <c r="P574" s="26"/>
      <c r="Q574" s="26"/>
      <c r="R574" s="29"/>
      <c r="S574" s="29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spans="1:33" ht="16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5"/>
      <c r="O575" s="36"/>
      <c r="P575" s="26"/>
      <c r="Q575" s="26"/>
      <c r="R575" s="29"/>
      <c r="S575" s="29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spans="1:33" ht="16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5"/>
      <c r="O576" s="36"/>
      <c r="P576" s="26"/>
      <c r="Q576" s="26"/>
      <c r="R576" s="29"/>
      <c r="S576" s="29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spans="1:33" ht="16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5"/>
      <c r="O577" s="36"/>
      <c r="P577" s="26"/>
      <c r="Q577" s="26"/>
      <c r="R577" s="29"/>
      <c r="S577" s="29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spans="1:33" ht="16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5"/>
      <c r="O578" s="36"/>
      <c r="P578" s="26"/>
      <c r="Q578" s="26"/>
      <c r="R578" s="29"/>
      <c r="S578" s="29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spans="1:33" ht="16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5"/>
      <c r="O579" s="36"/>
      <c r="P579" s="26"/>
      <c r="Q579" s="26"/>
      <c r="R579" s="29"/>
      <c r="S579" s="29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spans="1:33" ht="16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5"/>
      <c r="O580" s="36"/>
      <c r="P580" s="26"/>
      <c r="Q580" s="26"/>
      <c r="R580" s="29"/>
      <c r="S580" s="29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spans="1:33" ht="16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5"/>
      <c r="O581" s="36"/>
      <c r="P581" s="26"/>
      <c r="Q581" s="26"/>
      <c r="R581" s="29"/>
      <c r="S581" s="29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spans="1:33" ht="16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5"/>
      <c r="O582" s="36"/>
      <c r="P582" s="26"/>
      <c r="Q582" s="26"/>
      <c r="R582" s="29"/>
      <c r="S582" s="29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spans="1:33" ht="16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5"/>
      <c r="O583" s="36"/>
      <c r="P583" s="26"/>
      <c r="Q583" s="26"/>
      <c r="R583" s="29"/>
      <c r="S583" s="29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spans="1:33" ht="16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5"/>
      <c r="O584" s="36"/>
      <c r="P584" s="26"/>
      <c r="Q584" s="26"/>
      <c r="R584" s="29"/>
      <c r="S584" s="29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spans="1:33" ht="16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5"/>
      <c r="O585" s="36"/>
      <c r="P585" s="26"/>
      <c r="Q585" s="26"/>
      <c r="R585" s="29"/>
      <c r="S585" s="29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spans="1:33" ht="16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5"/>
      <c r="O586" s="36"/>
      <c r="P586" s="26"/>
      <c r="Q586" s="26"/>
      <c r="R586" s="29"/>
      <c r="S586" s="29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spans="1:33" ht="16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5"/>
      <c r="O587" s="36"/>
      <c r="P587" s="26"/>
      <c r="Q587" s="26"/>
      <c r="R587" s="29"/>
      <c r="S587" s="29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spans="1:33" ht="16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5"/>
      <c r="O588" s="36"/>
      <c r="P588" s="26"/>
      <c r="Q588" s="26"/>
      <c r="R588" s="29"/>
      <c r="S588" s="29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spans="1:33" ht="16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5"/>
      <c r="O589" s="36"/>
      <c r="P589" s="26"/>
      <c r="Q589" s="26"/>
      <c r="R589" s="29"/>
      <c r="S589" s="29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spans="1:33" ht="16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5"/>
      <c r="O590" s="36"/>
      <c r="P590" s="26"/>
      <c r="Q590" s="26"/>
      <c r="R590" s="29"/>
      <c r="S590" s="29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spans="1:33" ht="16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5"/>
      <c r="O591" s="36"/>
      <c r="P591" s="26"/>
      <c r="Q591" s="26"/>
      <c r="R591" s="29"/>
      <c r="S591" s="29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spans="1:33" ht="16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5"/>
      <c r="O592" s="36"/>
      <c r="P592" s="26"/>
      <c r="Q592" s="26"/>
      <c r="R592" s="29"/>
      <c r="S592" s="29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spans="1:33" ht="16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5"/>
      <c r="O593" s="36"/>
      <c r="P593" s="26"/>
      <c r="Q593" s="26"/>
      <c r="R593" s="29"/>
      <c r="S593" s="29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spans="1:33" ht="16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5"/>
      <c r="O594" s="36"/>
      <c r="P594" s="26"/>
      <c r="Q594" s="26"/>
      <c r="R594" s="29"/>
      <c r="S594" s="29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spans="1:33" ht="16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5"/>
      <c r="O595" s="36"/>
      <c r="P595" s="26"/>
      <c r="Q595" s="26"/>
      <c r="R595" s="29"/>
      <c r="S595" s="29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spans="1:33" ht="16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5"/>
      <c r="O596" s="36"/>
      <c r="P596" s="26"/>
      <c r="Q596" s="26"/>
      <c r="R596" s="29"/>
      <c r="S596" s="29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spans="1:33" ht="16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5"/>
      <c r="O597" s="36"/>
      <c r="P597" s="26"/>
      <c r="Q597" s="26"/>
      <c r="R597" s="29"/>
      <c r="S597" s="29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spans="1:33" ht="16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5"/>
      <c r="O598" s="36"/>
      <c r="P598" s="26"/>
      <c r="Q598" s="26"/>
      <c r="R598" s="29"/>
      <c r="S598" s="29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spans="1:33" ht="16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5"/>
      <c r="O599" s="36"/>
      <c r="P599" s="26"/>
      <c r="Q599" s="26"/>
      <c r="R599" s="29"/>
      <c r="S599" s="29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spans="1:33" ht="16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5"/>
      <c r="O600" s="36"/>
      <c r="P600" s="26"/>
      <c r="Q600" s="26"/>
      <c r="R600" s="29"/>
      <c r="S600" s="29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spans="1:33" ht="16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5"/>
      <c r="O601" s="36"/>
      <c r="P601" s="26"/>
      <c r="Q601" s="26"/>
      <c r="R601" s="29"/>
      <c r="S601" s="29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spans="1:33" ht="16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5"/>
      <c r="O602" s="36"/>
      <c r="P602" s="26"/>
      <c r="Q602" s="26"/>
      <c r="R602" s="29"/>
      <c r="S602" s="29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spans="1:33" ht="16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5"/>
      <c r="O603" s="36"/>
      <c r="P603" s="26"/>
      <c r="Q603" s="26"/>
      <c r="R603" s="29"/>
      <c r="S603" s="29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spans="1:33" ht="16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5"/>
      <c r="O604" s="36"/>
      <c r="P604" s="26"/>
      <c r="Q604" s="26"/>
      <c r="R604" s="29"/>
      <c r="S604" s="29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spans="1:33" ht="16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5"/>
      <c r="O605" s="36"/>
      <c r="P605" s="26"/>
      <c r="Q605" s="26"/>
      <c r="R605" s="29"/>
      <c r="S605" s="29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spans="1:33" ht="16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5"/>
      <c r="O606" s="36"/>
      <c r="P606" s="26"/>
      <c r="Q606" s="26"/>
      <c r="R606" s="29"/>
      <c r="S606" s="29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spans="1:33" ht="16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5"/>
      <c r="O607" s="36"/>
      <c r="P607" s="26"/>
      <c r="Q607" s="26"/>
      <c r="R607" s="29"/>
      <c r="S607" s="29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spans="1:33" ht="16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5"/>
      <c r="O608" s="36"/>
      <c r="P608" s="26"/>
      <c r="Q608" s="26"/>
      <c r="R608" s="29"/>
      <c r="S608" s="29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spans="1:33" ht="16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5"/>
      <c r="O609" s="36"/>
      <c r="P609" s="26"/>
      <c r="Q609" s="26"/>
      <c r="R609" s="29"/>
      <c r="S609" s="29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spans="1:33" ht="16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5"/>
      <c r="O610" s="36"/>
      <c r="P610" s="26"/>
      <c r="Q610" s="26"/>
      <c r="R610" s="29"/>
      <c r="S610" s="29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spans="1:33" ht="16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5"/>
      <c r="O611" s="36"/>
      <c r="P611" s="26"/>
      <c r="Q611" s="26"/>
      <c r="R611" s="29"/>
      <c r="S611" s="29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spans="1:33" ht="16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5"/>
      <c r="O612" s="36"/>
      <c r="P612" s="26"/>
      <c r="Q612" s="26"/>
      <c r="R612" s="29"/>
      <c r="S612" s="29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spans="1:33" ht="16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5"/>
      <c r="O613" s="36"/>
      <c r="P613" s="26"/>
      <c r="Q613" s="26"/>
      <c r="R613" s="29"/>
      <c r="S613" s="29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spans="1:33" ht="16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5"/>
      <c r="O614" s="36"/>
      <c r="P614" s="26"/>
      <c r="Q614" s="26"/>
      <c r="R614" s="29"/>
      <c r="S614" s="29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spans="1:33" ht="16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5"/>
      <c r="O615" s="36"/>
      <c r="P615" s="26"/>
      <c r="Q615" s="26"/>
      <c r="R615" s="29"/>
      <c r="S615" s="29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spans="1:33" ht="16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5"/>
      <c r="O616" s="36"/>
      <c r="P616" s="26"/>
      <c r="Q616" s="26"/>
      <c r="R616" s="29"/>
      <c r="S616" s="29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spans="1:33" ht="16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5"/>
      <c r="O617" s="36"/>
      <c r="P617" s="26"/>
      <c r="Q617" s="26"/>
      <c r="R617" s="29"/>
      <c r="S617" s="29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spans="1:33" ht="16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5"/>
      <c r="O618" s="36"/>
      <c r="P618" s="26"/>
      <c r="Q618" s="26"/>
      <c r="R618" s="29"/>
      <c r="S618" s="29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spans="1:33" ht="16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5"/>
      <c r="O619" s="36"/>
      <c r="P619" s="26"/>
      <c r="Q619" s="26"/>
      <c r="R619" s="29"/>
      <c r="S619" s="29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spans="1:33" ht="16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5"/>
      <c r="O620" s="36"/>
      <c r="P620" s="26"/>
      <c r="Q620" s="26"/>
      <c r="R620" s="29"/>
      <c r="S620" s="29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spans="1:33" ht="16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5"/>
      <c r="O621" s="36"/>
      <c r="P621" s="26"/>
      <c r="Q621" s="26"/>
      <c r="R621" s="29"/>
      <c r="S621" s="29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spans="1:33" ht="16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5"/>
      <c r="O622" s="36"/>
      <c r="P622" s="26"/>
      <c r="Q622" s="26"/>
      <c r="R622" s="29"/>
      <c r="S622" s="29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spans="1:33" ht="16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5"/>
      <c r="O623" s="36"/>
      <c r="P623" s="26"/>
      <c r="Q623" s="26"/>
      <c r="R623" s="29"/>
      <c r="S623" s="29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spans="1:33" ht="16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5"/>
      <c r="O624" s="36"/>
      <c r="P624" s="26"/>
      <c r="Q624" s="26"/>
      <c r="R624" s="29"/>
      <c r="S624" s="29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spans="1:33" ht="16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5"/>
      <c r="O625" s="36"/>
      <c r="P625" s="26"/>
      <c r="Q625" s="26"/>
      <c r="R625" s="29"/>
      <c r="S625" s="29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spans="1:33" ht="16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5"/>
      <c r="O626" s="36"/>
      <c r="P626" s="26"/>
      <c r="Q626" s="26"/>
      <c r="R626" s="29"/>
      <c r="S626" s="29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spans="1:33" ht="16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5"/>
      <c r="O627" s="36"/>
      <c r="P627" s="26"/>
      <c r="Q627" s="26"/>
      <c r="R627" s="29"/>
      <c r="S627" s="29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spans="1:33" ht="16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5"/>
      <c r="O628" s="36"/>
      <c r="P628" s="26"/>
      <c r="Q628" s="26"/>
      <c r="R628" s="29"/>
      <c r="S628" s="29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spans="1:33" ht="16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5"/>
      <c r="O629" s="36"/>
      <c r="P629" s="26"/>
      <c r="Q629" s="26"/>
      <c r="R629" s="29"/>
      <c r="S629" s="29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spans="1:33" ht="16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5"/>
      <c r="O630" s="36"/>
      <c r="P630" s="26"/>
      <c r="Q630" s="26"/>
      <c r="R630" s="29"/>
      <c r="S630" s="29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spans="1:33" ht="16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5"/>
      <c r="O631" s="36"/>
      <c r="P631" s="26"/>
      <c r="Q631" s="26"/>
      <c r="R631" s="29"/>
      <c r="S631" s="29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spans="1:33" ht="16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5"/>
      <c r="O632" s="36"/>
      <c r="P632" s="26"/>
      <c r="Q632" s="26"/>
      <c r="R632" s="29"/>
      <c r="S632" s="29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spans="1:33" ht="16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5"/>
      <c r="O633" s="36"/>
      <c r="P633" s="26"/>
      <c r="Q633" s="26"/>
      <c r="R633" s="29"/>
      <c r="S633" s="29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spans="1:33" ht="16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5"/>
      <c r="O634" s="36"/>
      <c r="P634" s="26"/>
      <c r="Q634" s="26"/>
      <c r="R634" s="29"/>
      <c r="S634" s="29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spans="1:33" ht="16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5"/>
      <c r="O635" s="36"/>
      <c r="P635" s="26"/>
      <c r="Q635" s="26"/>
      <c r="R635" s="29"/>
      <c r="S635" s="29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spans="1:33" ht="16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5"/>
      <c r="O636" s="36"/>
      <c r="P636" s="26"/>
      <c r="Q636" s="26"/>
      <c r="R636" s="29"/>
      <c r="S636" s="29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spans="1:33" ht="16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5"/>
      <c r="O637" s="36"/>
      <c r="P637" s="26"/>
      <c r="Q637" s="26"/>
      <c r="R637" s="29"/>
      <c r="S637" s="29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spans="1:33" ht="16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5"/>
      <c r="O638" s="36"/>
      <c r="P638" s="26"/>
      <c r="Q638" s="26"/>
      <c r="R638" s="29"/>
      <c r="S638" s="29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spans="1:33" ht="16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5"/>
      <c r="O639" s="36"/>
      <c r="P639" s="26"/>
      <c r="Q639" s="26"/>
      <c r="R639" s="29"/>
      <c r="S639" s="29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spans="1:33" ht="16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5"/>
      <c r="O640" s="36"/>
      <c r="P640" s="26"/>
      <c r="Q640" s="26"/>
      <c r="R640" s="29"/>
      <c r="S640" s="29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spans="1:33" ht="16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5"/>
      <c r="O641" s="36"/>
      <c r="P641" s="26"/>
      <c r="Q641" s="26"/>
      <c r="R641" s="29"/>
      <c r="S641" s="29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spans="1:33" ht="16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5"/>
      <c r="O642" s="36"/>
      <c r="P642" s="26"/>
      <c r="Q642" s="26"/>
      <c r="R642" s="29"/>
      <c r="S642" s="29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 spans="1:33" ht="16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5"/>
      <c r="O643" s="36"/>
      <c r="P643" s="26"/>
      <c r="Q643" s="26"/>
      <c r="R643" s="29"/>
      <c r="S643" s="29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 spans="1:33" ht="16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5"/>
      <c r="O644" s="36"/>
      <c r="P644" s="26"/>
      <c r="Q644" s="26"/>
      <c r="R644" s="29"/>
      <c r="S644" s="29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 spans="1:33" ht="16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5"/>
      <c r="O645" s="36"/>
      <c r="P645" s="26"/>
      <c r="Q645" s="26"/>
      <c r="R645" s="29"/>
      <c r="S645" s="29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spans="1:33" ht="16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5"/>
      <c r="O646" s="36"/>
      <c r="P646" s="26"/>
      <c r="Q646" s="26"/>
      <c r="R646" s="29"/>
      <c r="S646" s="29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 spans="1:33" ht="16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5"/>
      <c r="O647" s="36"/>
      <c r="P647" s="26"/>
      <c r="Q647" s="26"/>
      <c r="R647" s="29"/>
      <c r="S647" s="29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 spans="1:33" ht="16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5"/>
      <c r="O648" s="36"/>
      <c r="P648" s="26"/>
      <c r="Q648" s="26"/>
      <c r="R648" s="29"/>
      <c r="S648" s="29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 spans="1:33" ht="16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5"/>
      <c r="O649" s="36"/>
      <c r="P649" s="26"/>
      <c r="Q649" s="26"/>
      <c r="R649" s="29"/>
      <c r="S649" s="29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 spans="1:33" ht="16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5"/>
      <c r="O650" s="36"/>
      <c r="P650" s="26"/>
      <c r="Q650" s="26"/>
      <c r="R650" s="29"/>
      <c r="S650" s="29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 spans="1:33" ht="16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5"/>
      <c r="O651" s="36"/>
      <c r="P651" s="26"/>
      <c r="Q651" s="26"/>
      <c r="R651" s="29"/>
      <c r="S651" s="29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 spans="1:33" ht="16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5"/>
      <c r="O652" s="36"/>
      <c r="P652" s="26"/>
      <c r="Q652" s="26"/>
      <c r="R652" s="29"/>
      <c r="S652" s="29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 spans="1:33" ht="16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5"/>
      <c r="O653" s="36"/>
      <c r="P653" s="26"/>
      <c r="Q653" s="26"/>
      <c r="R653" s="29"/>
      <c r="S653" s="29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 spans="1:33" ht="16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5"/>
      <c r="O654" s="36"/>
      <c r="P654" s="26"/>
      <c r="Q654" s="26"/>
      <c r="R654" s="29"/>
      <c r="S654" s="29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 spans="1:33" ht="16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5"/>
      <c r="O655" s="36"/>
      <c r="P655" s="26"/>
      <c r="Q655" s="26"/>
      <c r="R655" s="29"/>
      <c r="S655" s="29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 spans="1:33" ht="16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5"/>
      <c r="O656" s="36"/>
      <c r="P656" s="26"/>
      <c r="Q656" s="26"/>
      <c r="R656" s="29"/>
      <c r="S656" s="29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 spans="1:33" ht="16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5"/>
      <c r="O657" s="36"/>
      <c r="P657" s="26"/>
      <c r="Q657" s="26"/>
      <c r="R657" s="29"/>
      <c r="S657" s="29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 spans="1:33" ht="16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5"/>
      <c r="O658" s="36"/>
      <c r="P658" s="26"/>
      <c r="Q658" s="26"/>
      <c r="R658" s="29"/>
      <c r="S658" s="29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 spans="1:33" ht="16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5"/>
      <c r="O659" s="36"/>
      <c r="P659" s="26"/>
      <c r="Q659" s="26"/>
      <c r="R659" s="29"/>
      <c r="S659" s="29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 spans="1:33" ht="16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5"/>
      <c r="O660" s="36"/>
      <c r="P660" s="26"/>
      <c r="Q660" s="26"/>
      <c r="R660" s="29"/>
      <c r="S660" s="29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 spans="1:33" ht="16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5"/>
      <c r="O661" s="36"/>
      <c r="P661" s="26"/>
      <c r="Q661" s="26"/>
      <c r="R661" s="29"/>
      <c r="S661" s="29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spans="1:33" ht="16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5"/>
      <c r="O662" s="36"/>
      <c r="P662" s="26"/>
      <c r="Q662" s="26"/>
      <c r="R662" s="29"/>
      <c r="S662" s="29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 spans="1:33" ht="16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5"/>
      <c r="O663" s="36"/>
      <c r="P663" s="26"/>
      <c r="Q663" s="26"/>
      <c r="R663" s="29"/>
      <c r="S663" s="29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 spans="1:33" ht="16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5"/>
      <c r="O664" s="36"/>
      <c r="P664" s="26"/>
      <c r="Q664" s="26"/>
      <c r="R664" s="29"/>
      <c r="S664" s="29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spans="1:33" ht="16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5"/>
      <c r="O665" s="36"/>
      <c r="P665" s="26"/>
      <c r="Q665" s="26"/>
      <c r="R665" s="29"/>
      <c r="S665" s="29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 spans="1:33" ht="16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5"/>
      <c r="O666" s="36"/>
      <c r="P666" s="26"/>
      <c r="Q666" s="26"/>
      <c r="R666" s="29"/>
      <c r="S666" s="29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 spans="1:33" ht="16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5"/>
      <c r="O667" s="36"/>
      <c r="P667" s="26"/>
      <c r="Q667" s="26"/>
      <c r="R667" s="29"/>
      <c r="S667" s="29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 spans="1:33" ht="16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5"/>
      <c r="O668" s="36"/>
      <c r="P668" s="26"/>
      <c r="Q668" s="26"/>
      <c r="R668" s="29"/>
      <c r="S668" s="29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 spans="1:33" ht="16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5"/>
      <c r="O669" s="36"/>
      <c r="P669" s="26"/>
      <c r="Q669" s="26"/>
      <c r="R669" s="29"/>
      <c r="S669" s="29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 spans="1:33" ht="16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5"/>
      <c r="O670" s="36"/>
      <c r="P670" s="26"/>
      <c r="Q670" s="26"/>
      <c r="R670" s="29"/>
      <c r="S670" s="29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 spans="1:33" ht="16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5"/>
      <c r="O671" s="36"/>
      <c r="P671" s="26"/>
      <c r="Q671" s="26"/>
      <c r="R671" s="29"/>
      <c r="S671" s="29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 spans="1:33" ht="16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5"/>
      <c r="O672" s="36"/>
      <c r="P672" s="26"/>
      <c r="Q672" s="26"/>
      <c r="R672" s="29"/>
      <c r="S672" s="29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 spans="1:33" ht="16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5"/>
      <c r="O673" s="36"/>
      <c r="P673" s="26"/>
      <c r="Q673" s="26"/>
      <c r="R673" s="29"/>
      <c r="S673" s="29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 spans="1:33" ht="16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5"/>
      <c r="O674" s="36"/>
      <c r="P674" s="26"/>
      <c r="Q674" s="26"/>
      <c r="R674" s="29"/>
      <c r="S674" s="29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spans="1:33" ht="16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5"/>
      <c r="O675" s="36"/>
      <c r="P675" s="26"/>
      <c r="Q675" s="26"/>
      <c r="R675" s="29"/>
      <c r="S675" s="29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 spans="1:33" ht="16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5"/>
      <c r="O676" s="36"/>
      <c r="P676" s="26"/>
      <c r="Q676" s="26"/>
      <c r="R676" s="29"/>
      <c r="S676" s="29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 spans="1:33" ht="16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5"/>
      <c r="O677" s="36"/>
      <c r="P677" s="26"/>
      <c r="Q677" s="26"/>
      <c r="R677" s="29"/>
      <c r="S677" s="29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 spans="1:33" ht="16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5"/>
      <c r="O678" s="36"/>
      <c r="P678" s="26"/>
      <c r="Q678" s="26"/>
      <c r="R678" s="29"/>
      <c r="S678" s="29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 spans="1:33" ht="16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5"/>
      <c r="O679" s="36"/>
      <c r="P679" s="26"/>
      <c r="Q679" s="26"/>
      <c r="R679" s="29"/>
      <c r="S679" s="29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 spans="1:33" ht="16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5"/>
      <c r="O680" s="36"/>
      <c r="P680" s="26"/>
      <c r="Q680" s="26"/>
      <c r="R680" s="29"/>
      <c r="S680" s="29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 spans="1:33" ht="16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5"/>
      <c r="O681" s="36"/>
      <c r="P681" s="26"/>
      <c r="Q681" s="26"/>
      <c r="R681" s="29"/>
      <c r="S681" s="29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 spans="1:33" ht="16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5"/>
      <c r="O682" s="36"/>
      <c r="P682" s="26"/>
      <c r="Q682" s="26"/>
      <c r="R682" s="29"/>
      <c r="S682" s="29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 spans="1:33" ht="16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5"/>
      <c r="O683" s="36"/>
      <c r="P683" s="26"/>
      <c r="Q683" s="26"/>
      <c r="R683" s="29"/>
      <c r="S683" s="29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 spans="1:33" ht="16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5"/>
      <c r="O684" s="36"/>
      <c r="P684" s="26"/>
      <c r="Q684" s="26"/>
      <c r="R684" s="29"/>
      <c r="S684" s="29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 spans="1:33" ht="16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5"/>
      <c r="O685" s="36"/>
      <c r="P685" s="26"/>
      <c r="Q685" s="26"/>
      <c r="R685" s="29"/>
      <c r="S685" s="29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 spans="1:33" ht="16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5"/>
      <c r="O686" s="36"/>
      <c r="P686" s="26"/>
      <c r="Q686" s="26"/>
      <c r="R686" s="29"/>
      <c r="S686" s="29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 spans="1:33" ht="16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5"/>
      <c r="O687" s="36"/>
      <c r="P687" s="26"/>
      <c r="Q687" s="26"/>
      <c r="R687" s="29"/>
      <c r="S687" s="29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 spans="1:33" ht="16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5"/>
      <c r="O688" s="36"/>
      <c r="P688" s="26"/>
      <c r="Q688" s="26"/>
      <c r="R688" s="29"/>
      <c r="S688" s="29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 spans="1:33" ht="16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5"/>
      <c r="O689" s="36"/>
      <c r="P689" s="26"/>
      <c r="Q689" s="26"/>
      <c r="R689" s="29"/>
      <c r="S689" s="29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 spans="1:33" ht="16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5"/>
      <c r="O690" s="36"/>
      <c r="P690" s="26"/>
      <c r="Q690" s="26"/>
      <c r="R690" s="29"/>
      <c r="S690" s="29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 spans="1:33" ht="16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5"/>
      <c r="O691" s="36"/>
      <c r="P691" s="26"/>
      <c r="Q691" s="26"/>
      <c r="R691" s="29"/>
      <c r="S691" s="29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 spans="1:33" ht="16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5"/>
      <c r="O692" s="36"/>
      <c r="P692" s="26"/>
      <c r="Q692" s="26"/>
      <c r="R692" s="29"/>
      <c r="S692" s="29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 spans="1:33" ht="16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5"/>
      <c r="O693" s="36"/>
      <c r="P693" s="26"/>
      <c r="Q693" s="26"/>
      <c r="R693" s="29"/>
      <c r="S693" s="29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 spans="1:33" ht="16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5"/>
      <c r="O694" s="36"/>
      <c r="P694" s="26"/>
      <c r="Q694" s="26"/>
      <c r="R694" s="29"/>
      <c r="S694" s="29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 spans="1:33" ht="16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5"/>
      <c r="O695" s="36"/>
      <c r="P695" s="26"/>
      <c r="Q695" s="26"/>
      <c r="R695" s="29"/>
      <c r="S695" s="29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 spans="1:33" ht="16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5"/>
      <c r="O696" s="36"/>
      <c r="P696" s="26"/>
      <c r="Q696" s="26"/>
      <c r="R696" s="29"/>
      <c r="S696" s="29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 spans="1:33" ht="16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5"/>
      <c r="O697" s="36"/>
      <c r="P697" s="26"/>
      <c r="Q697" s="26"/>
      <c r="R697" s="29"/>
      <c r="S697" s="29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 spans="1:33" ht="16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5"/>
      <c r="O698" s="36"/>
      <c r="P698" s="26"/>
      <c r="Q698" s="26"/>
      <c r="R698" s="29"/>
      <c r="S698" s="29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 spans="1:33" ht="16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5"/>
      <c r="O699" s="36"/>
      <c r="P699" s="26"/>
      <c r="Q699" s="26"/>
      <c r="R699" s="29"/>
      <c r="S699" s="29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spans="1:33" ht="16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5"/>
      <c r="O700" s="36"/>
      <c r="P700" s="26"/>
      <c r="Q700" s="26"/>
      <c r="R700" s="29"/>
      <c r="S700" s="29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 spans="1:33" ht="16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5"/>
      <c r="O701" s="36"/>
      <c r="P701" s="26"/>
      <c r="Q701" s="26"/>
      <c r="R701" s="29"/>
      <c r="S701" s="29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 spans="1:33" ht="16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5"/>
      <c r="O702" s="36"/>
      <c r="P702" s="26"/>
      <c r="Q702" s="26"/>
      <c r="R702" s="29"/>
      <c r="S702" s="29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 spans="1:33" ht="16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5"/>
      <c r="O703" s="36"/>
      <c r="P703" s="26"/>
      <c r="Q703" s="26"/>
      <c r="R703" s="29"/>
      <c r="S703" s="29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 spans="1:33" ht="16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5"/>
      <c r="O704" s="36"/>
      <c r="P704" s="26"/>
      <c r="Q704" s="26"/>
      <c r="R704" s="29"/>
      <c r="S704" s="29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 spans="1:33" ht="16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5"/>
      <c r="O705" s="36"/>
      <c r="P705" s="26"/>
      <c r="Q705" s="26"/>
      <c r="R705" s="29"/>
      <c r="S705" s="29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spans="1:33" ht="16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5"/>
      <c r="O706" s="36"/>
      <c r="P706" s="26"/>
      <c r="Q706" s="26"/>
      <c r="R706" s="29"/>
      <c r="S706" s="29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 spans="1:33" ht="16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5"/>
      <c r="O707" s="36"/>
      <c r="P707" s="26"/>
      <c r="Q707" s="26"/>
      <c r="R707" s="29"/>
      <c r="S707" s="29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 spans="1:33" ht="16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5"/>
      <c r="O708" s="36"/>
      <c r="P708" s="26"/>
      <c r="Q708" s="26"/>
      <c r="R708" s="29"/>
      <c r="S708" s="29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 spans="1:33" ht="16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5"/>
      <c r="O709" s="36"/>
      <c r="P709" s="26"/>
      <c r="Q709" s="26"/>
      <c r="R709" s="29"/>
      <c r="S709" s="29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 spans="1:33" ht="16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5"/>
      <c r="O710" s="36"/>
      <c r="P710" s="26"/>
      <c r="Q710" s="26"/>
      <c r="R710" s="29"/>
      <c r="S710" s="29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 spans="1:33" ht="16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5"/>
      <c r="O711" s="36"/>
      <c r="P711" s="26"/>
      <c r="Q711" s="26"/>
      <c r="R711" s="29"/>
      <c r="S711" s="29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spans="1:33" ht="16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5"/>
      <c r="O712" s="36"/>
      <c r="P712" s="26"/>
      <c r="Q712" s="26"/>
      <c r="R712" s="29"/>
      <c r="S712" s="29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 spans="1:33" ht="16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5"/>
      <c r="O713" s="36"/>
      <c r="P713" s="26"/>
      <c r="Q713" s="26"/>
      <c r="R713" s="29"/>
      <c r="S713" s="29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 spans="1:33" ht="16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5"/>
      <c r="O714" s="36"/>
      <c r="P714" s="26"/>
      <c r="Q714" s="26"/>
      <c r="R714" s="29"/>
      <c r="S714" s="29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 spans="1:33" ht="16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5"/>
      <c r="O715" s="36"/>
      <c r="P715" s="26"/>
      <c r="Q715" s="26"/>
      <c r="R715" s="29"/>
      <c r="S715" s="29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 spans="1:33" ht="16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5"/>
      <c r="O716" s="36"/>
      <c r="P716" s="26"/>
      <c r="Q716" s="26"/>
      <c r="R716" s="29"/>
      <c r="S716" s="29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 spans="1:33" ht="16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5"/>
      <c r="O717" s="36"/>
      <c r="P717" s="26"/>
      <c r="Q717" s="26"/>
      <c r="R717" s="29"/>
      <c r="S717" s="29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 spans="1:33" ht="16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5"/>
      <c r="O718" s="36"/>
      <c r="P718" s="26"/>
      <c r="Q718" s="26"/>
      <c r="R718" s="29"/>
      <c r="S718" s="29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 spans="1:33" ht="16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5"/>
      <c r="O719" s="36"/>
      <c r="P719" s="26"/>
      <c r="Q719" s="26"/>
      <c r="R719" s="29"/>
      <c r="S719" s="29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 spans="1:33" ht="16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5"/>
      <c r="O720" s="36"/>
      <c r="P720" s="26"/>
      <c r="Q720" s="26"/>
      <c r="R720" s="29"/>
      <c r="S720" s="29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 spans="1:33" ht="16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5"/>
      <c r="O721" s="36"/>
      <c r="P721" s="26"/>
      <c r="Q721" s="26"/>
      <c r="R721" s="29"/>
      <c r="S721" s="29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 spans="1:33" ht="16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5"/>
      <c r="O722" s="36"/>
      <c r="P722" s="26"/>
      <c r="Q722" s="26"/>
      <c r="R722" s="29"/>
      <c r="S722" s="29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 spans="1:33" ht="16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5"/>
      <c r="O723" s="36"/>
      <c r="P723" s="26"/>
      <c r="Q723" s="26"/>
      <c r="R723" s="29"/>
      <c r="S723" s="29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spans="1:33" ht="16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5"/>
      <c r="O724" s="36"/>
      <c r="P724" s="26"/>
      <c r="Q724" s="26"/>
      <c r="R724" s="29"/>
      <c r="S724" s="29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 spans="1:33" ht="16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5"/>
      <c r="O725" s="36"/>
      <c r="P725" s="26"/>
      <c r="Q725" s="26"/>
      <c r="R725" s="29"/>
      <c r="S725" s="29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 spans="1:33" ht="16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5"/>
      <c r="O726" s="36"/>
      <c r="P726" s="26"/>
      <c r="Q726" s="26"/>
      <c r="R726" s="29"/>
      <c r="S726" s="29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spans="1:33" ht="16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5"/>
      <c r="O727" s="36"/>
      <c r="P727" s="26"/>
      <c r="Q727" s="26"/>
      <c r="R727" s="29"/>
      <c r="S727" s="29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 spans="1:33" ht="16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5"/>
      <c r="O728" s="36"/>
      <c r="P728" s="26"/>
      <c r="Q728" s="26"/>
      <c r="R728" s="29"/>
      <c r="S728" s="29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 spans="1:33" ht="16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5"/>
      <c r="O729" s="36"/>
      <c r="P729" s="26"/>
      <c r="Q729" s="26"/>
      <c r="R729" s="29"/>
      <c r="S729" s="29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 spans="1:33" ht="16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5"/>
      <c r="O730" s="36"/>
      <c r="P730" s="26"/>
      <c r="Q730" s="26"/>
      <c r="R730" s="29"/>
      <c r="S730" s="29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 spans="1:33" ht="16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5"/>
      <c r="O731" s="36"/>
      <c r="P731" s="26"/>
      <c r="Q731" s="26"/>
      <c r="R731" s="29"/>
      <c r="S731" s="29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 spans="1:33" ht="16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5"/>
      <c r="O732" s="36"/>
      <c r="P732" s="26"/>
      <c r="Q732" s="26"/>
      <c r="R732" s="29"/>
      <c r="S732" s="29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spans="1:33" ht="16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5"/>
      <c r="O733" s="36"/>
      <c r="P733" s="26"/>
      <c r="Q733" s="26"/>
      <c r="R733" s="29"/>
      <c r="S733" s="29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 spans="1:33" ht="16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5"/>
      <c r="O734" s="36"/>
      <c r="P734" s="26"/>
      <c r="Q734" s="26"/>
      <c r="R734" s="29"/>
      <c r="S734" s="29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 spans="1:33" ht="16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5"/>
      <c r="O735" s="36"/>
      <c r="P735" s="26"/>
      <c r="Q735" s="26"/>
      <c r="R735" s="29"/>
      <c r="S735" s="29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  <row r="736" spans="1:33" ht="16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5"/>
      <c r="O736" s="36"/>
      <c r="P736" s="26"/>
      <c r="Q736" s="26"/>
      <c r="R736" s="29"/>
      <c r="S736" s="29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 spans="1:33" ht="16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5"/>
      <c r="O737" s="36"/>
      <c r="P737" s="26"/>
      <c r="Q737" s="26"/>
      <c r="R737" s="29"/>
      <c r="S737" s="29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 spans="1:33" ht="16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5"/>
      <c r="O738" s="36"/>
      <c r="P738" s="26"/>
      <c r="Q738" s="26"/>
      <c r="R738" s="29"/>
      <c r="S738" s="29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</row>
    <row r="739" spans="1:33" ht="16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5"/>
      <c r="O739" s="36"/>
      <c r="P739" s="26"/>
      <c r="Q739" s="26"/>
      <c r="R739" s="29"/>
      <c r="S739" s="29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</row>
    <row r="740" spans="1:33" ht="16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5"/>
      <c r="O740" s="36"/>
      <c r="P740" s="26"/>
      <c r="Q740" s="26"/>
      <c r="R740" s="29"/>
      <c r="S740" s="29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 spans="1:33" ht="16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5"/>
      <c r="O741" s="36"/>
      <c r="P741" s="26"/>
      <c r="Q741" s="26"/>
      <c r="R741" s="29"/>
      <c r="S741" s="29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</row>
    <row r="742" spans="1:33" ht="16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5"/>
      <c r="O742" s="36"/>
      <c r="P742" s="26"/>
      <c r="Q742" s="26"/>
      <c r="R742" s="29"/>
      <c r="S742" s="29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</row>
    <row r="743" spans="1:33" ht="16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5"/>
      <c r="O743" s="36"/>
      <c r="P743" s="26"/>
      <c r="Q743" s="26"/>
      <c r="R743" s="29"/>
      <c r="S743" s="29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 spans="1:33" ht="16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5"/>
      <c r="O744" s="36"/>
      <c r="P744" s="26"/>
      <c r="Q744" s="26"/>
      <c r="R744" s="29"/>
      <c r="S744" s="29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</row>
    <row r="745" spans="1:33" ht="16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5"/>
      <c r="O745" s="36"/>
      <c r="P745" s="26"/>
      <c r="Q745" s="26"/>
      <c r="R745" s="29"/>
      <c r="S745" s="29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</row>
    <row r="746" spans="1:33" ht="16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5"/>
      <c r="O746" s="36"/>
      <c r="P746" s="26"/>
      <c r="Q746" s="26"/>
      <c r="R746" s="29"/>
      <c r="S746" s="29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 spans="1:33" ht="16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5"/>
      <c r="O747" s="36"/>
      <c r="P747" s="26"/>
      <c r="Q747" s="26"/>
      <c r="R747" s="29"/>
      <c r="S747" s="29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</row>
    <row r="748" spans="1:33" ht="16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5"/>
      <c r="O748" s="36"/>
      <c r="P748" s="26"/>
      <c r="Q748" s="26"/>
      <c r="R748" s="29"/>
      <c r="S748" s="29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</row>
    <row r="749" spans="1:33" ht="16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5"/>
      <c r="O749" s="36"/>
      <c r="P749" s="26"/>
      <c r="Q749" s="26"/>
      <c r="R749" s="29"/>
      <c r="S749" s="29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 spans="1:33" ht="16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5"/>
      <c r="O750" s="36"/>
      <c r="P750" s="26"/>
      <c r="Q750" s="26"/>
      <c r="R750" s="29"/>
      <c r="S750" s="29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</row>
    <row r="751" spans="1:33" ht="16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5"/>
      <c r="O751" s="36"/>
      <c r="P751" s="26"/>
      <c r="Q751" s="26"/>
      <c r="R751" s="29"/>
      <c r="S751" s="29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</row>
    <row r="752" spans="1:33" ht="16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5"/>
      <c r="O752" s="36"/>
      <c r="P752" s="26"/>
      <c r="Q752" s="26"/>
      <c r="R752" s="29"/>
      <c r="S752" s="29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 spans="1:33" ht="16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5"/>
      <c r="O753" s="36"/>
      <c r="P753" s="26"/>
      <c r="Q753" s="26"/>
      <c r="R753" s="29"/>
      <c r="S753" s="29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</row>
    <row r="754" spans="1:33" ht="16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5"/>
      <c r="O754" s="36"/>
      <c r="P754" s="26"/>
      <c r="Q754" s="26"/>
      <c r="R754" s="29"/>
      <c r="S754" s="29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</row>
    <row r="755" spans="1:33" ht="16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5"/>
      <c r="O755" s="36"/>
      <c r="P755" s="26"/>
      <c r="Q755" s="26"/>
      <c r="R755" s="29"/>
      <c r="S755" s="29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 spans="1:33" ht="16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5"/>
      <c r="O756" s="36"/>
      <c r="P756" s="26"/>
      <c r="Q756" s="26"/>
      <c r="R756" s="29"/>
      <c r="S756" s="29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</row>
    <row r="757" spans="1:33" ht="16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5"/>
      <c r="O757" s="36"/>
      <c r="P757" s="26"/>
      <c r="Q757" s="26"/>
      <c r="R757" s="29"/>
      <c r="S757" s="29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</row>
    <row r="758" spans="1:33" ht="16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5"/>
      <c r="O758" s="36"/>
      <c r="P758" s="26"/>
      <c r="Q758" s="26"/>
      <c r="R758" s="29"/>
      <c r="S758" s="29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 spans="1:33" ht="16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5"/>
      <c r="O759" s="36"/>
      <c r="P759" s="26"/>
      <c r="Q759" s="26"/>
      <c r="R759" s="29"/>
      <c r="S759" s="29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</row>
    <row r="760" spans="1:33" ht="16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5"/>
      <c r="O760" s="36"/>
      <c r="P760" s="26"/>
      <c r="Q760" s="26"/>
      <c r="R760" s="29"/>
      <c r="S760" s="29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</row>
    <row r="761" spans="1:33" ht="16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5"/>
      <c r="O761" s="36"/>
      <c r="P761" s="26"/>
      <c r="Q761" s="26"/>
      <c r="R761" s="29"/>
      <c r="S761" s="29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</row>
    <row r="762" spans="1:33" ht="16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5"/>
      <c r="O762" s="36"/>
      <c r="P762" s="26"/>
      <c r="Q762" s="26"/>
      <c r="R762" s="29"/>
      <c r="S762" s="29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</row>
    <row r="763" spans="1:33" ht="16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5"/>
      <c r="O763" s="36"/>
      <c r="P763" s="26"/>
      <c r="Q763" s="26"/>
      <c r="R763" s="29"/>
      <c r="S763" s="29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</row>
    <row r="764" spans="1:33" ht="16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5"/>
      <c r="O764" s="36"/>
      <c r="P764" s="26"/>
      <c r="Q764" s="26"/>
      <c r="R764" s="29"/>
      <c r="S764" s="29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</row>
    <row r="765" spans="1:33" ht="16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5"/>
      <c r="O765" s="36"/>
      <c r="P765" s="26"/>
      <c r="Q765" s="26"/>
      <c r="R765" s="29"/>
      <c r="S765" s="29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 spans="1:33" ht="16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5"/>
      <c r="O766" s="36"/>
      <c r="P766" s="26"/>
      <c r="Q766" s="26"/>
      <c r="R766" s="29"/>
      <c r="S766" s="29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spans="1:33" ht="16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5"/>
      <c r="O767" s="36"/>
      <c r="P767" s="26"/>
      <c r="Q767" s="26"/>
      <c r="R767" s="29"/>
      <c r="S767" s="29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</row>
    <row r="768" spans="1:33" ht="16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5"/>
      <c r="O768" s="36"/>
      <c r="P768" s="26"/>
      <c r="Q768" s="26"/>
      <c r="R768" s="29"/>
      <c r="S768" s="29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</row>
    <row r="769" spans="1:33" ht="16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5"/>
      <c r="O769" s="36"/>
      <c r="P769" s="26"/>
      <c r="Q769" s="26"/>
      <c r="R769" s="29"/>
      <c r="S769" s="29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</row>
    <row r="770" spans="1:33" ht="16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5"/>
      <c r="O770" s="36"/>
      <c r="P770" s="26"/>
      <c r="Q770" s="26"/>
      <c r="R770" s="29"/>
      <c r="S770" s="29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</row>
    <row r="771" spans="1:33" ht="16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5"/>
      <c r="O771" s="36"/>
      <c r="P771" s="26"/>
      <c r="Q771" s="26"/>
      <c r="R771" s="29"/>
      <c r="S771" s="29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 spans="1:33" ht="16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5"/>
      <c r="O772" s="36"/>
      <c r="P772" s="26"/>
      <c r="Q772" s="26"/>
      <c r="R772" s="29"/>
      <c r="S772" s="29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</row>
    <row r="773" spans="1:33" ht="16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5"/>
      <c r="O773" s="36"/>
      <c r="P773" s="26"/>
      <c r="Q773" s="26"/>
      <c r="R773" s="29"/>
      <c r="S773" s="29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 spans="1:33" ht="16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5"/>
      <c r="O774" s="36"/>
      <c r="P774" s="26"/>
      <c r="Q774" s="26"/>
      <c r="R774" s="29"/>
      <c r="S774" s="29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</row>
    <row r="775" spans="1:33" ht="16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5"/>
      <c r="O775" s="36"/>
      <c r="P775" s="26"/>
      <c r="Q775" s="26"/>
      <c r="R775" s="29"/>
      <c r="S775" s="29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 spans="1:33" ht="16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5"/>
      <c r="O776" s="36"/>
      <c r="P776" s="26"/>
      <c r="Q776" s="26"/>
      <c r="R776" s="29"/>
      <c r="S776" s="29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</row>
    <row r="777" spans="1:33" ht="16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5"/>
      <c r="O777" s="36"/>
      <c r="P777" s="26"/>
      <c r="Q777" s="26"/>
      <c r="R777" s="29"/>
      <c r="S777" s="29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</row>
    <row r="778" spans="1:33" ht="16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5"/>
      <c r="O778" s="36"/>
      <c r="P778" s="26"/>
      <c r="Q778" s="26"/>
      <c r="R778" s="29"/>
      <c r="S778" s="29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</row>
    <row r="779" spans="1:33" ht="16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5"/>
      <c r="O779" s="36"/>
      <c r="P779" s="26"/>
      <c r="Q779" s="26"/>
      <c r="R779" s="29"/>
      <c r="S779" s="29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 spans="1:33" ht="16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5"/>
      <c r="O780" s="36"/>
      <c r="P780" s="26"/>
      <c r="Q780" s="26"/>
      <c r="R780" s="29"/>
      <c r="S780" s="29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</row>
    <row r="781" spans="1:33" ht="16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5"/>
      <c r="O781" s="36"/>
      <c r="P781" s="26"/>
      <c r="Q781" s="26"/>
      <c r="R781" s="29"/>
      <c r="S781" s="29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</row>
    <row r="782" spans="1:33" ht="16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5"/>
      <c r="O782" s="36"/>
      <c r="P782" s="26"/>
      <c r="Q782" s="26"/>
      <c r="R782" s="29"/>
      <c r="S782" s="29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</row>
    <row r="783" spans="1:33" ht="16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5"/>
      <c r="O783" s="36"/>
      <c r="P783" s="26"/>
      <c r="Q783" s="26"/>
      <c r="R783" s="29"/>
      <c r="S783" s="29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 spans="1:33" ht="16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5"/>
      <c r="O784" s="36"/>
      <c r="P784" s="26"/>
      <c r="Q784" s="26"/>
      <c r="R784" s="29"/>
      <c r="S784" s="29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</row>
    <row r="785" spans="1:33" ht="16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5"/>
      <c r="O785" s="36"/>
      <c r="P785" s="26"/>
      <c r="Q785" s="26"/>
      <c r="R785" s="29"/>
      <c r="S785" s="29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</row>
    <row r="786" spans="1:33" ht="16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5"/>
      <c r="O786" s="36"/>
      <c r="P786" s="26"/>
      <c r="Q786" s="26"/>
      <c r="R786" s="29"/>
      <c r="S786" s="29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 spans="1:33" ht="16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5"/>
      <c r="O787" s="36"/>
      <c r="P787" s="26"/>
      <c r="Q787" s="26"/>
      <c r="R787" s="29"/>
      <c r="S787" s="29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</row>
    <row r="788" spans="1:33" ht="16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5"/>
      <c r="O788" s="36"/>
      <c r="P788" s="26"/>
      <c r="Q788" s="26"/>
      <c r="R788" s="29"/>
      <c r="S788" s="29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</row>
    <row r="789" spans="1:33" ht="16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5"/>
      <c r="O789" s="36"/>
      <c r="P789" s="26"/>
      <c r="Q789" s="26"/>
      <c r="R789" s="29"/>
      <c r="S789" s="29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 spans="1:33" ht="16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5"/>
      <c r="O790" s="36"/>
      <c r="P790" s="26"/>
      <c r="Q790" s="26"/>
      <c r="R790" s="29"/>
      <c r="S790" s="29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</row>
    <row r="791" spans="1:33" ht="16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5"/>
      <c r="O791" s="36"/>
      <c r="P791" s="26"/>
      <c r="Q791" s="26"/>
      <c r="R791" s="29"/>
      <c r="S791" s="29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</row>
    <row r="792" spans="1:33" ht="16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5"/>
      <c r="O792" s="36"/>
      <c r="P792" s="26"/>
      <c r="Q792" s="26"/>
      <c r="R792" s="29"/>
      <c r="S792" s="29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</row>
    <row r="793" spans="1:33" ht="16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5"/>
      <c r="O793" s="36"/>
      <c r="P793" s="26"/>
      <c r="Q793" s="26"/>
      <c r="R793" s="29"/>
      <c r="S793" s="29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 spans="1:33" ht="16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5"/>
      <c r="O794" s="36"/>
      <c r="P794" s="26"/>
      <c r="Q794" s="26"/>
      <c r="R794" s="29"/>
      <c r="S794" s="29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</row>
    <row r="795" spans="1:33" ht="16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5"/>
      <c r="O795" s="36"/>
      <c r="P795" s="26"/>
      <c r="Q795" s="26"/>
      <c r="R795" s="29"/>
      <c r="S795" s="29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</row>
    <row r="796" spans="1:33" ht="16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5"/>
      <c r="O796" s="36"/>
      <c r="P796" s="26"/>
      <c r="Q796" s="26"/>
      <c r="R796" s="29"/>
      <c r="S796" s="29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 spans="1:33" ht="16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5"/>
      <c r="O797" s="36"/>
      <c r="P797" s="26"/>
      <c r="Q797" s="26"/>
      <c r="R797" s="29"/>
      <c r="S797" s="29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</row>
    <row r="798" spans="1:33" ht="16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5"/>
      <c r="O798" s="36"/>
      <c r="P798" s="26"/>
      <c r="Q798" s="26"/>
      <c r="R798" s="29"/>
      <c r="S798" s="29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</row>
    <row r="799" spans="1:33" ht="16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5"/>
      <c r="O799" s="36"/>
      <c r="P799" s="26"/>
      <c r="Q799" s="26"/>
      <c r="R799" s="29"/>
      <c r="S799" s="29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</row>
    <row r="800" spans="1:33" ht="16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5"/>
      <c r="O800" s="36"/>
      <c r="P800" s="26"/>
      <c r="Q800" s="26"/>
      <c r="R800" s="29"/>
      <c r="S800" s="29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spans="1:33" ht="16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5"/>
      <c r="O801" s="36"/>
      <c r="P801" s="26"/>
      <c r="Q801" s="26"/>
      <c r="R801" s="29"/>
      <c r="S801" s="29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</row>
    <row r="802" spans="1:33" ht="16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5"/>
      <c r="O802" s="36"/>
      <c r="P802" s="26"/>
      <c r="Q802" s="26"/>
      <c r="R802" s="29"/>
      <c r="S802" s="29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</row>
    <row r="803" spans="1:33" ht="16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5"/>
      <c r="O803" s="36"/>
      <c r="P803" s="26"/>
      <c r="Q803" s="26"/>
      <c r="R803" s="29"/>
      <c r="S803" s="29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 spans="1:33" ht="16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5"/>
      <c r="O804" s="36"/>
      <c r="P804" s="26"/>
      <c r="Q804" s="26"/>
      <c r="R804" s="29"/>
      <c r="S804" s="29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</row>
    <row r="805" spans="1:33" ht="16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5"/>
      <c r="O805" s="36"/>
      <c r="P805" s="26"/>
      <c r="Q805" s="26"/>
      <c r="R805" s="29"/>
      <c r="S805" s="29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</row>
    <row r="806" spans="1:33" ht="16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5"/>
      <c r="O806" s="36"/>
      <c r="P806" s="26"/>
      <c r="Q806" s="26"/>
      <c r="R806" s="29"/>
      <c r="S806" s="29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</row>
    <row r="807" spans="1:33" ht="16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5"/>
      <c r="O807" s="36"/>
      <c r="P807" s="26"/>
      <c r="Q807" s="26"/>
      <c r="R807" s="29"/>
      <c r="S807" s="29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 spans="1:33" ht="16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5"/>
      <c r="O808" s="36"/>
      <c r="P808" s="26"/>
      <c r="Q808" s="26"/>
      <c r="R808" s="29"/>
      <c r="S808" s="29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</row>
    <row r="809" spans="1:33" ht="16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5"/>
      <c r="O809" s="36"/>
      <c r="P809" s="26"/>
      <c r="Q809" s="26"/>
      <c r="R809" s="29"/>
      <c r="S809" s="29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</row>
    <row r="810" spans="1:33" ht="16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5"/>
      <c r="O810" s="36"/>
      <c r="P810" s="26"/>
      <c r="Q810" s="26"/>
      <c r="R810" s="29"/>
      <c r="S810" s="29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 spans="1:33" ht="16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5"/>
      <c r="O811" s="36"/>
      <c r="P811" s="26"/>
      <c r="Q811" s="26"/>
      <c r="R811" s="29"/>
      <c r="S811" s="29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</row>
    <row r="812" spans="1:33" ht="16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5"/>
      <c r="O812" s="36"/>
      <c r="P812" s="26"/>
      <c r="Q812" s="26"/>
      <c r="R812" s="29"/>
      <c r="S812" s="29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</row>
    <row r="813" spans="1:33" ht="16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5"/>
      <c r="O813" s="36"/>
      <c r="P813" s="26"/>
      <c r="Q813" s="26"/>
      <c r="R813" s="29"/>
      <c r="S813" s="29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</row>
    <row r="814" spans="1:33" ht="16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5"/>
      <c r="O814" s="36"/>
      <c r="P814" s="26"/>
      <c r="Q814" s="26"/>
      <c r="R814" s="29"/>
      <c r="S814" s="29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 spans="1:33" ht="16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5"/>
      <c r="O815" s="36"/>
      <c r="P815" s="26"/>
      <c r="Q815" s="26"/>
      <c r="R815" s="29"/>
      <c r="S815" s="29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 spans="1:33" ht="16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5"/>
      <c r="O816" s="36"/>
      <c r="P816" s="26"/>
      <c r="Q816" s="26"/>
      <c r="R816" s="29"/>
      <c r="S816" s="29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</row>
    <row r="817" spans="1:33" ht="16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5"/>
      <c r="O817" s="36"/>
      <c r="P817" s="26"/>
      <c r="Q817" s="26"/>
      <c r="R817" s="29"/>
      <c r="S817" s="29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</row>
    <row r="818" spans="1:33" ht="16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5"/>
      <c r="O818" s="36"/>
      <c r="P818" s="26"/>
      <c r="Q818" s="26"/>
      <c r="R818" s="29"/>
      <c r="S818" s="29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</row>
    <row r="819" spans="1:33" ht="16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5"/>
      <c r="O819" s="36"/>
      <c r="P819" s="26"/>
      <c r="Q819" s="26"/>
      <c r="R819" s="29"/>
      <c r="S819" s="29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 spans="1:33" ht="16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5"/>
      <c r="O820" s="36"/>
      <c r="P820" s="26"/>
      <c r="Q820" s="26"/>
      <c r="R820" s="29"/>
      <c r="S820" s="29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</row>
    <row r="821" spans="1:33" ht="16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5"/>
      <c r="O821" s="36"/>
      <c r="P821" s="26"/>
      <c r="Q821" s="26"/>
      <c r="R821" s="29"/>
      <c r="S821" s="29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 spans="1:33" ht="16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5"/>
      <c r="O822" s="36"/>
      <c r="P822" s="26"/>
      <c r="Q822" s="26"/>
      <c r="R822" s="29"/>
      <c r="S822" s="29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</row>
    <row r="823" spans="1:33" ht="16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5"/>
      <c r="O823" s="36"/>
      <c r="P823" s="26"/>
      <c r="Q823" s="26"/>
      <c r="R823" s="29"/>
      <c r="S823" s="29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</row>
    <row r="824" spans="1:33" ht="16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5"/>
      <c r="O824" s="36"/>
      <c r="P824" s="26"/>
      <c r="Q824" s="26"/>
      <c r="R824" s="29"/>
      <c r="S824" s="29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</row>
    <row r="825" spans="1:33" ht="16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5"/>
      <c r="O825" s="36"/>
      <c r="P825" s="26"/>
      <c r="Q825" s="26"/>
      <c r="R825" s="29"/>
      <c r="S825" s="29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</row>
    <row r="826" spans="1:33" ht="16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5"/>
      <c r="O826" s="36"/>
      <c r="P826" s="26"/>
      <c r="Q826" s="26"/>
      <c r="R826" s="29"/>
      <c r="S826" s="29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 spans="1:33" ht="16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5"/>
      <c r="O827" s="36"/>
      <c r="P827" s="26"/>
      <c r="Q827" s="26"/>
      <c r="R827" s="29"/>
      <c r="S827" s="29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 spans="1:33" ht="16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5"/>
      <c r="O828" s="36"/>
      <c r="P828" s="26"/>
      <c r="Q828" s="26"/>
      <c r="R828" s="29"/>
      <c r="S828" s="29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</row>
    <row r="829" spans="1:33" ht="16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5"/>
      <c r="O829" s="36"/>
      <c r="P829" s="26"/>
      <c r="Q829" s="26"/>
      <c r="R829" s="29"/>
      <c r="S829" s="29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 spans="1:33" ht="16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5"/>
      <c r="O830" s="36"/>
      <c r="P830" s="26"/>
      <c r="Q830" s="26"/>
      <c r="R830" s="29"/>
      <c r="S830" s="29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</row>
    <row r="831" spans="1:33" ht="16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5"/>
      <c r="O831" s="36"/>
      <c r="P831" s="26"/>
      <c r="Q831" s="26"/>
      <c r="R831" s="29"/>
      <c r="S831" s="29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</row>
    <row r="832" spans="1:33" ht="16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5"/>
      <c r="O832" s="36"/>
      <c r="P832" s="26"/>
      <c r="Q832" s="26"/>
      <c r="R832" s="29"/>
      <c r="S832" s="29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 spans="1:33" ht="16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5"/>
      <c r="O833" s="36"/>
      <c r="P833" s="26"/>
      <c r="Q833" s="26"/>
      <c r="R833" s="29"/>
      <c r="S833" s="29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</row>
    <row r="834" spans="1:33" ht="16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5"/>
      <c r="O834" s="36"/>
      <c r="P834" s="26"/>
      <c r="Q834" s="26"/>
      <c r="R834" s="29"/>
      <c r="S834" s="29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spans="1:33" ht="16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5"/>
      <c r="O835" s="36"/>
      <c r="P835" s="26"/>
      <c r="Q835" s="26"/>
      <c r="R835" s="29"/>
      <c r="S835" s="29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 spans="1:33" ht="16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5"/>
      <c r="O836" s="36"/>
      <c r="P836" s="26"/>
      <c r="Q836" s="26"/>
      <c r="R836" s="29"/>
      <c r="S836" s="29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</row>
    <row r="837" spans="1:33" ht="16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5"/>
      <c r="O837" s="36"/>
      <c r="P837" s="26"/>
      <c r="Q837" s="26"/>
      <c r="R837" s="29"/>
      <c r="S837" s="29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</row>
    <row r="838" spans="1:33" ht="16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5"/>
      <c r="O838" s="36"/>
      <c r="P838" s="26"/>
      <c r="Q838" s="26"/>
      <c r="R838" s="29"/>
      <c r="S838" s="29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</row>
    <row r="839" spans="1:33" ht="16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5"/>
      <c r="O839" s="36"/>
      <c r="P839" s="26"/>
      <c r="Q839" s="26"/>
      <c r="R839" s="29"/>
      <c r="S839" s="29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</row>
    <row r="840" spans="1:33" ht="16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5"/>
      <c r="O840" s="36"/>
      <c r="P840" s="26"/>
      <c r="Q840" s="26"/>
      <c r="R840" s="29"/>
      <c r="S840" s="29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</row>
    <row r="841" spans="1:33" ht="16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5"/>
      <c r="O841" s="36"/>
      <c r="P841" s="26"/>
      <c r="Q841" s="26"/>
      <c r="R841" s="29"/>
      <c r="S841" s="29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 spans="1:33" ht="16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5"/>
      <c r="O842" s="36"/>
      <c r="P842" s="26"/>
      <c r="Q842" s="26"/>
      <c r="R842" s="29"/>
      <c r="S842" s="29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</row>
    <row r="843" spans="1:33" ht="16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5"/>
      <c r="O843" s="36"/>
      <c r="P843" s="26"/>
      <c r="Q843" s="26"/>
      <c r="R843" s="29"/>
      <c r="S843" s="29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</row>
    <row r="844" spans="1:33" ht="16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5"/>
      <c r="O844" s="36"/>
      <c r="P844" s="26"/>
      <c r="Q844" s="26"/>
      <c r="R844" s="29"/>
      <c r="S844" s="29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 spans="1:33" ht="16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5"/>
      <c r="O845" s="36"/>
      <c r="P845" s="26"/>
      <c r="Q845" s="26"/>
      <c r="R845" s="29"/>
      <c r="S845" s="29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</row>
    <row r="846" spans="1:33" ht="16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5"/>
      <c r="O846" s="36"/>
      <c r="P846" s="26"/>
      <c r="Q846" s="26"/>
      <c r="R846" s="29"/>
      <c r="S846" s="29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</row>
    <row r="847" spans="1:33" ht="16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5"/>
      <c r="O847" s="36"/>
      <c r="P847" s="26"/>
      <c r="Q847" s="26"/>
      <c r="R847" s="29"/>
      <c r="S847" s="29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 spans="1:33" ht="16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5"/>
      <c r="O848" s="36"/>
      <c r="P848" s="26"/>
      <c r="Q848" s="26"/>
      <c r="R848" s="29"/>
      <c r="S848" s="29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</row>
    <row r="849" spans="1:33" ht="16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5"/>
      <c r="O849" s="36"/>
      <c r="P849" s="26"/>
      <c r="Q849" s="26"/>
      <c r="R849" s="29"/>
      <c r="S849" s="29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</row>
    <row r="850" spans="1:33" ht="16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5"/>
      <c r="O850" s="36"/>
      <c r="P850" s="26"/>
      <c r="Q850" s="26"/>
      <c r="R850" s="29"/>
      <c r="S850" s="29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 spans="1:33" ht="16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5"/>
      <c r="O851" s="36"/>
      <c r="P851" s="26"/>
      <c r="Q851" s="26"/>
      <c r="R851" s="29"/>
      <c r="S851" s="29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</row>
    <row r="852" spans="1:33" ht="16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5"/>
      <c r="O852" s="36"/>
      <c r="P852" s="26"/>
      <c r="Q852" s="26"/>
      <c r="R852" s="29"/>
      <c r="S852" s="29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</row>
    <row r="853" spans="1:33" ht="16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5"/>
      <c r="O853" s="36"/>
      <c r="P853" s="26"/>
      <c r="Q853" s="26"/>
      <c r="R853" s="29"/>
      <c r="S853" s="29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 spans="1:33" ht="16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5"/>
      <c r="O854" s="36"/>
      <c r="P854" s="26"/>
      <c r="Q854" s="26"/>
      <c r="R854" s="29"/>
      <c r="S854" s="29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 spans="1:33" ht="16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5"/>
      <c r="O855" s="36"/>
      <c r="P855" s="26"/>
      <c r="Q855" s="26"/>
      <c r="R855" s="29"/>
      <c r="S855" s="29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</row>
    <row r="856" spans="1:33" ht="16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5"/>
      <c r="O856" s="36"/>
      <c r="P856" s="26"/>
      <c r="Q856" s="26"/>
      <c r="R856" s="29"/>
      <c r="S856" s="29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</row>
    <row r="857" spans="1:33" ht="16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5"/>
      <c r="O857" s="36"/>
      <c r="P857" s="26"/>
      <c r="Q857" s="26"/>
      <c r="R857" s="29"/>
      <c r="S857" s="29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 spans="1:33" ht="16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5"/>
      <c r="O858" s="36"/>
      <c r="P858" s="26"/>
      <c r="Q858" s="26"/>
      <c r="R858" s="29"/>
      <c r="S858" s="29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 spans="1:33" ht="16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5"/>
      <c r="O859" s="36"/>
      <c r="P859" s="26"/>
      <c r="Q859" s="26"/>
      <c r="R859" s="29"/>
      <c r="S859" s="29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</row>
    <row r="860" spans="1:33" ht="16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5"/>
      <c r="O860" s="36"/>
      <c r="P860" s="26"/>
      <c r="Q860" s="26"/>
      <c r="R860" s="29"/>
      <c r="S860" s="29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 spans="1:33" ht="16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5"/>
      <c r="O861" s="36"/>
      <c r="P861" s="26"/>
      <c r="Q861" s="26"/>
      <c r="R861" s="29"/>
      <c r="S861" s="29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</row>
    <row r="862" spans="1:33" ht="16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5"/>
      <c r="O862" s="36"/>
      <c r="P862" s="26"/>
      <c r="Q862" s="26"/>
      <c r="R862" s="29"/>
      <c r="S862" s="29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</row>
    <row r="863" spans="1:33" ht="16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5"/>
      <c r="O863" s="36"/>
      <c r="P863" s="26"/>
      <c r="Q863" s="26"/>
      <c r="R863" s="29"/>
      <c r="S863" s="29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 spans="1:33" ht="16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5"/>
      <c r="O864" s="36"/>
      <c r="P864" s="26"/>
      <c r="Q864" s="26"/>
      <c r="R864" s="29"/>
      <c r="S864" s="29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</row>
    <row r="865" spans="1:33" ht="16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5"/>
      <c r="O865" s="36"/>
      <c r="P865" s="26"/>
      <c r="Q865" s="26"/>
      <c r="R865" s="29"/>
      <c r="S865" s="29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</row>
    <row r="866" spans="1:33" ht="16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5"/>
      <c r="O866" s="36"/>
      <c r="P866" s="26"/>
      <c r="Q866" s="26"/>
      <c r="R866" s="29"/>
      <c r="S866" s="29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 spans="1:33" ht="16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5"/>
      <c r="O867" s="36"/>
      <c r="P867" s="26"/>
      <c r="Q867" s="26"/>
      <c r="R867" s="29"/>
      <c r="S867" s="29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</row>
    <row r="868" spans="1:33" ht="16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5"/>
      <c r="O868" s="36"/>
      <c r="P868" s="26"/>
      <c r="Q868" s="26"/>
      <c r="R868" s="29"/>
      <c r="S868" s="29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 spans="1:33" ht="16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5"/>
      <c r="O869" s="36"/>
      <c r="P869" s="26"/>
      <c r="Q869" s="26"/>
      <c r="R869" s="29"/>
      <c r="S869" s="29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 spans="1:33" ht="16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5"/>
      <c r="O870" s="36"/>
      <c r="P870" s="26"/>
      <c r="Q870" s="26"/>
      <c r="R870" s="29"/>
      <c r="S870" s="29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 spans="1:33" ht="16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5"/>
      <c r="O871" s="36"/>
      <c r="P871" s="26"/>
      <c r="Q871" s="26"/>
      <c r="R871" s="29"/>
      <c r="S871" s="29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</row>
    <row r="872" spans="1:33" ht="16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5"/>
      <c r="O872" s="36"/>
      <c r="P872" s="26"/>
      <c r="Q872" s="26"/>
      <c r="R872" s="29"/>
      <c r="S872" s="29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 spans="1:33" ht="16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5"/>
      <c r="O873" s="36"/>
      <c r="P873" s="26"/>
      <c r="Q873" s="26"/>
      <c r="R873" s="29"/>
      <c r="S873" s="29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 spans="1:33" ht="16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5"/>
      <c r="O874" s="36"/>
      <c r="P874" s="26"/>
      <c r="Q874" s="26"/>
      <c r="R874" s="29"/>
      <c r="S874" s="29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</row>
    <row r="875" spans="1:33" ht="16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5"/>
      <c r="O875" s="36"/>
      <c r="P875" s="26"/>
      <c r="Q875" s="26"/>
      <c r="R875" s="29"/>
      <c r="S875" s="29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 spans="1:33" ht="16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5"/>
      <c r="O876" s="36"/>
      <c r="P876" s="26"/>
      <c r="Q876" s="26"/>
      <c r="R876" s="29"/>
      <c r="S876" s="29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</row>
    <row r="877" spans="1:33" ht="16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5"/>
      <c r="O877" s="36"/>
      <c r="P877" s="26"/>
      <c r="Q877" s="26"/>
      <c r="R877" s="29"/>
      <c r="S877" s="29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</row>
    <row r="878" spans="1:33" ht="16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5"/>
      <c r="O878" s="36"/>
      <c r="P878" s="26"/>
      <c r="Q878" s="26"/>
      <c r="R878" s="29"/>
      <c r="S878" s="29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 spans="1:33" ht="16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5"/>
      <c r="O879" s="36"/>
      <c r="P879" s="26"/>
      <c r="Q879" s="26"/>
      <c r="R879" s="29"/>
      <c r="S879" s="29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</row>
    <row r="880" spans="1:33" ht="16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5"/>
      <c r="O880" s="36"/>
      <c r="P880" s="26"/>
      <c r="Q880" s="26"/>
      <c r="R880" s="29"/>
      <c r="S880" s="29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</row>
    <row r="881" spans="1:33" ht="16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5"/>
      <c r="O881" s="36"/>
      <c r="P881" s="26"/>
      <c r="Q881" s="26"/>
      <c r="R881" s="29"/>
      <c r="S881" s="29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 spans="1:33" ht="16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5"/>
      <c r="O882" s="36"/>
      <c r="P882" s="26"/>
      <c r="Q882" s="26"/>
      <c r="R882" s="29"/>
      <c r="S882" s="29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</row>
    <row r="883" spans="1:33" ht="16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5"/>
      <c r="O883" s="36"/>
      <c r="P883" s="26"/>
      <c r="Q883" s="26"/>
      <c r="R883" s="29"/>
      <c r="S883" s="29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</row>
    <row r="884" spans="1:33" ht="16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5"/>
      <c r="O884" s="36"/>
      <c r="P884" s="26"/>
      <c r="Q884" s="26"/>
      <c r="R884" s="29"/>
      <c r="S884" s="29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 spans="1:33" ht="16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5"/>
      <c r="O885" s="36"/>
      <c r="P885" s="26"/>
      <c r="Q885" s="26"/>
      <c r="R885" s="29"/>
      <c r="S885" s="29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</row>
    <row r="886" spans="1:33" ht="16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5"/>
      <c r="O886" s="36"/>
      <c r="P886" s="26"/>
      <c r="Q886" s="26"/>
      <c r="R886" s="29"/>
      <c r="S886" s="29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</row>
    <row r="887" spans="1:33" ht="16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5"/>
      <c r="O887" s="36"/>
      <c r="P887" s="26"/>
      <c r="Q887" s="26"/>
      <c r="R887" s="29"/>
      <c r="S887" s="29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 spans="1:33" ht="16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5"/>
      <c r="O888" s="36"/>
      <c r="P888" s="26"/>
      <c r="Q888" s="26"/>
      <c r="R888" s="29"/>
      <c r="S888" s="29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</row>
    <row r="889" spans="1:33" ht="16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5"/>
      <c r="O889" s="36"/>
      <c r="P889" s="26"/>
      <c r="Q889" s="26"/>
      <c r="R889" s="29"/>
      <c r="S889" s="29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</row>
    <row r="890" spans="1:33" ht="16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5"/>
      <c r="O890" s="36"/>
      <c r="P890" s="26"/>
      <c r="Q890" s="26"/>
      <c r="R890" s="29"/>
      <c r="S890" s="29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</row>
    <row r="891" spans="1:33" ht="16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5"/>
      <c r="O891" s="36"/>
      <c r="P891" s="26"/>
      <c r="Q891" s="26"/>
      <c r="R891" s="29"/>
      <c r="S891" s="29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</row>
    <row r="892" spans="1:33" ht="16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5"/>
      <c r="O892" s="36"/>
      <c r="P892" s="26"/>
      <c r="Q892" s="26"/>
      <c r="R892" s="29"/>
      <c r="S892" s="29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</row>
    <row r="893" spans="1:33" ht="16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5"/>
      <c r="O893" s="36"/>
      <c r="P893" s="26"/>
      <c r="Q893" s="26"/>
      <c r="R893" s="29"/>
      <c r="S893" s="29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 spans="1:33" ht="16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5"/>
      <c r="O894" s="36"/>
      <c r="P894" s="26"/>
      <c r="Q894" s="26"/>
      <c r="R894" s="29"/>
      <c r="S894" s="29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</row>
    <row r="895" spans="1:33" ht="16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5"/>
      <c r="O895" s="36"/>
      <c r="P895" s="26"/>
      <c r="Q895" s="26"/>
      <c r="R895" s="29"/>
      <c r="S895" s="29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</row>
    <row r="896" spans="1:33" ht="16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5"/>
      <c r="O896" s="36"/>
      <c r="P896" s="26"/>
      <c r="Q896" s="26"/>
      <c r="R896" s="29"/>
      <c r="S896" s="29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</row>
    <row r="897" spans="1:33" ht="16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5"/>
      <c r="O897" s="36"/>
      <c r="P897" s="26"/>
      <c r="Q897" s="26"/>
      <c r="R897" s="29"/>
      <c r="S897" s="29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</row>
    <row r="898" spans="1:33" ht="16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5"/>
      <c r="O898" s="36"/>
      <c r="P898" s="26"/>
      <c r="Q898" s="26"/>
      <c r="R898" s="29"/>
      <c r="S898" s="29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 spans="1:33" ht="16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5"/>
      <c r="O899" s="36"/>
      <c r="P899" s="26"/>
      <c r="Q899" s="26"/>
      <c r="R899" s="29"/>
      <c r="S899" s="29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</row>
    <row r="900" spans="1:33" ht="16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5"/>
      <c r="O900" s="36"/>
      <c r="P900" s="26"/>
      <c r="Q900" s="26"/>
      <c r="R900" s="29"/>
      <c r="S900" s="29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</row>
    <row r="901" spans="1:33" ht="16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5"/>
      <c r="O901" s="36"/>
      <c r="P901" s="26"/>
      <c r="Q901" s="26"/>
      <c r="R901" s="29"/>
      <c r="S901" s="29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</row>
    <row r="902" spans="1:33" ht="16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5"/>
      <c r="O902" s="36"/>
      <c r="P902" s="26"/>
      <c r="Q902" s="26"/>
      <c r="R902" s="29"/>
      <c r="S902" s="29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spans="1:33" ht="16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5"/>
      <c r="O903" s="36"/>
      <c r="P903" s="26"/>
      <c r="Q903" s="26"/>
      <c r="R903" s="29"/>
      <c r="S903" s="29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</row>
    <row r="904" spans="1:33" ht="16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5"/>
      <c r="O904" s="36"/>
      <c r="P904" s="26"/>
      <c r="Q904" s="26"/>
      <c r="R904" s="29"/>
      <c r="S904" s="29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 spans="1:33" ht="16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5"/>
      <c r="O905" s="36"/>
      <c r="P905" s="26"/>
      <c r="Q905" s="26"/>
      <c r="R905" s="29"/>
      <c r="S905" s="29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</row>
    <row r="906" spans="1:33" ht="16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5"/>
      <c r="O906" s="36"/>
      <c r="P906" s="26"/>
      <c r="Q906" s="26"/>
      <c r="R906" s="29"/>
      <c r="S906" s="29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</row>
    <row r="907" spans="1:33" ht="16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5"/>
      <c r="O907" s="36"/>
      <c r="P907" s="26"/>
      <c r="Q907" s="26"/>
      <c r="R907" s="29"/>
      <c r="S907" s="29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</row>
    <row r="908" spans="1:33" ht="16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5"/>
      <c r="O908" s="36"/>
      <c r="P908" s="26"/>
      <c r="Q908" s="26"/>
      <c r="R908" s="29"/>
      <c r="S908" s="29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</row>
    <row r="909" spans="1:33" ht="16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5"/>
      <c r="O909" s="36"/>
      <c r="P909" s="26"/>
      <c r="Q909" s="26"/>
      <c r="R909" s="29"/>
      <c r="S909" s="29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</row>
    <row r="910" spans="1:33" ht="16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5"/>
      <c r="O910" s="36"/>
      <c r="P910" s="26"/>
      <c r="Q910" s="26"/>
      <c r="R910" s="29"/>
      <c r="S910" s="29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 spans="1:33" ht="16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5"/>
      <c r="O911" s="36"/>
      <c r="P911" s="26"/>
      <c r="Q911" s="26"/>
      <c r="R911" s="29"/>
      <c r="S911" s="29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</row>
    <row r="912" spans="1:33" ht="16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5"/>
      <c r="O912" s="36"/>
      <c r="P912" s="26"/>
      <c r="Q912" s="26"/>
      <c r="R912" s="29"/>
      <c r="S912" s="29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</row>
    <row r="913" spans="1:33" ht="16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5"/>
      <c r="O913" s="36"/>
      <c r="P913" s="26"/>
      <c r="Q913" s="26"/>
      <c r="R913" s="29"/>
      <c r="S913" s="29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</row>
    <row r="914" spans="1:33" ht="16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5"/>
      <c r="O914" s="36"/>
      <c r="P914" s="26"/>
      <c r="Q914" s="26"/>
      <c r="R914" s="29"/>
      <c r="S914" s="29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</row>
    <row r="915" spans="1:33" ht="16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5"/>
      <c r="O915" s="36"/>
      <c r="P915" s="26"/>
      <c r="Q915" s="26"/>
      <c r="R915" s="29"/>
      <c r="S915" s="29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</row>
    <row r="916" spans="1:33" ht="16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5"/>
      <c r="O916" s="36"/>
      <c r="P916" s="26"/>
      <c r="Q916" s="26"/>
      <c r="R916" s="29"/>
      <c r="S916" s="29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</row>
    <row r="917" spans="1:33" ht="16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5"/>
      <c r="O917" s="36"/>
      <c r="P917" s="26"/>
      <c r="Q917" s="26"/>
      <c r="R917" s="29"/>
      <c r="S917" s="29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</row>
    <row r="918" spans="1:33" ht="16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5"/>
      <c r="O918" s="36"/>
      <c r="P918" s="26"/>
      <c r="Q918" s="26"/>
      <c r="R918" s="29"/>
      <c r="S918" s="29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</row>
    <row r="919" spans="1:33" ht="16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5"/>
      <c r="O919" s="36"/>
      <c r="P919" s="26"/>
      <c r="Q919" s="26"/>
      <c r="R919" s="29"/>
      <c r="S919" s="29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</row>
    <row r="920" spans="1:33" ht="16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5"/>
      <c r="O920" s="36"/>
      <c r="P920" s="26"/>
      <c r="Q920" s="26"/>
      <c r="R920" s="29"/>
      <c r="S920" s="29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 spans="1:33" ht="16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5"/>
      <c r="O921" s="36"/>
      <c r="P921" s="26"/>
      <c r="Q921" s="26"/>
      <c r="R921" s="29"/>
      <c r="S921" s="29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</row>
    <row r="922" spans="1:33" ht="16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5"/>
      <c r="O922" s="36"/>
      <c r="P922" s="26"/>
      <c r="Q922" s="26"/>
      <c r="R922" s="29"/>
      <c r="S922" s="29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 spans="1:33" ht="16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5"/>
      <c r="O923" s="36"/>
      <c r="P923" s="26"/>
      <c r="Q923" s="26"/>
      <c r="R923" s="29"/>
      <c r="S923" s="29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</row>
    <row r="924" spans="1:33" ht="16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5"/>
      <c r="O924" s="36"/>
      <c r="P924" s="26"/>
      <c r="Q924" s="26"/>
      <c r="R924" s="29"/>
      <c r="S924" s="29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</row>
    <row r="925" spans="1:33" ht="16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5"/>
      <c r="O925" s="36"/>
      <c r="P925" s="26"/>
      <c r="Q925" s="26"/>
      <c r="R925" s="29"/>
      <c r="S925" s="29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 spans="1:33" ht="16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5"/>
      <c r="O926" s="36"/>
      <c r="P926" s="26"/>
      <c r="Q926" s="26"/>
      <c r="R926" s="29"/>
      <c r="S926" s="29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</row>
    <row r="927" spans="1:33" ht="16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5"/>
      <c r="O927" s="36"/>
      <c r="P927" s="26"/>
      <c r="Q927" s="26"/>
      <c r="R927" s="29"/>
      <c r="S927" s="29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</row>
    <row r="928" spans="1:33" ht="16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5"/>
      <c r="O928" s="36"/>
      <c r="P928" s="26"/>
      <c r="Q928" s="26"/>
      <c r="R928" s="29"/>
      <c r="S928" s="29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 spans="1:33" ht="16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5"/>
      <c r="O929" s="36"/>
      <c r="P929" s="26"/>
      <c r="Q929" s="26"/>
      <c r="R929" s="29"/>
      <c r="S929" s="29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  <row r="930" spans="1:33" ht="16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5"/>
      <c r="O930" s="36"/>
      <c r="P930" s="26"/>
      <c r="Q930" s="26"/>
      <c r="R930" s="29"/>
      <c r="S930" s="29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</row>
    <row r="931" spans="1:33" ht="16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5"/>
      <c r="O931" s="36"/>
      <c r="P931" s="26"/>
      <c r="Q931" s="26"/>
      <c r="R931" s="29"/>
      <c r="S931" s="29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</row>
    <row r="932" spans="1:33" ht="16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5"/>
      <c r="O932" s="36"/>
      <c r="P932" s="26"/>
      <c r="Q932" s="26"/>
      <c r="R932" s="29"/>
      <c r="S932" s="29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</row>
    <row r="933" spans="1:33" ht="16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5"/>
      <c r="O933" s="36"/>
      <c r="P933" s="26"/>
      <c r="Q933" s="26"/>
      <c r="R933" s="29"/>
      <c r="S933" s="29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</row>
    <row r="934" spans="1:33" ht="16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5"/>
      <c r="O934" s="36"/>
      <c r="P934" s="26"/>
      <c r="Q934" s="26"/>
      <c r="R934" s="29"/>
      <c r="S934" s="29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</row>
    <row r="935" spans="1:33" ht="16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5"/>
      <c r="O935" s="36"/>
      <c r="P935" s="26"/>
      <c r="Q935" s="26"/>
      <c r="R935" s="29"/>
      <c r="S935" s="29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</row>
    <row r="936" spans="1:33" ht="16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5"/>
      <c r="O936" s="36"/>
      <c r="P936" s="26"/>
      <c r="Q936" s="26"/>
      <c r="R936" s="29"/>
      <c r="S936" s="29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 spans="1:33" ht="16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5"/>
      <c r="O937" s="36"/>
      <c r="P937" s="26"/>
      <c r="Q937" s="26"/>
      <c r="R937" s="29"/>
      <c r="S937" s="29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</row>
    <row r="938" spans="1:33" ht="16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5"/>
      <c r="O938" s="36"/>
      <c r="P938" s="26"/>
      <c r="Q938" s="26"/>
      <c r="R938" s="29"/>
      <c r="S938" s="29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</row>
    <row r="939" spans="1:33" ht="16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5"/>
      <c r="O939" s="36"/>
      <c r="P939" s="26"/>
      <c r="Q939" s="26"/>
      <c r="R939" s="29"/>
      <c r="S939" s="29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</row>
    <row r="940" spans="1:33" ht="16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5"/>
      <c r="O940" s="36"/>
      <c r="P940" s="26"/>
      <c r="Q940" s="26"/>
      <c r="R940" s="29"/>
      <c r="S940" s="29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</row>
    <row r="941" spans="1:33" ht="16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5"/>
      <c r="O941" s="36"/>
      <c r="P941" s="26"/>
      <c r="Q941" s="26"/>
      <c r="R941" s="29"/>
      <c r="S941" s="29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</row>
    <row r="942" spans="1:33" ht="16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5"/>
      <c r="O942" s="36"/>
      <c r="P942" s="26"/>
      <c r="Q942" s="26"/>
      <c r="R942" s="29"/>
      <c r="S942" s="29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</row>
    <row r="943" spans="1:33" ht="16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5"/>
      <c r="O943" s="36"/>
      <c r="P943" s="26"/>
      <c r="Q943" s="26"/>
      <c r="R943" s="29"/>
      <c r="S943" s="29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</row>
    <row r="944" spans="1:33" ht="16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5"/>
      <c r="O944" s="36"/>
      <c r="P944" s="26"/>
      <c r="Q944" s="26"/>
      <c r="R944" s="29"/>
      <c r="S944" s="29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</row>
    <row r="945" spans="1:33" ht="16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5"/>
      <c r="O945" s="36"/>
      <c r="P945" s="26"/>
      <c r="Q945" s="26"/>
      <c r="R945" s="29"/>
      <c r="S945" s="29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</row>
    <row r="946" spans="1:33" ht="16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5"/>
      <c r="O946" s="36"/>
      <c r="P946" s="26"/>
      <c r="Q946" s="26"/>
      <c r="R946" s="29"/>
      <c r="S946" s="29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</row>
    <row r="947" spans="1:33" ht="16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5"/>
      <c r="O947" s="36"/>
      <c r="P947" s="26"/>
      <c r="Q947" s="26"/>
      <c r="R947" s="29"/>
      <c r="S947" s="29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</row>
    <row r="948" spans="1:33" ht="16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5"/>
      <c r="O948" s="36"/>
      <c r="P948" s="26"/>
      <c r="Q948" s="26"/>
      <c r="R948" s="29"/>
      <c r="S948" s="29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</row>
    <row r="949" spans="1:33" ht="16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5"/>
      <c r="O949" s="36"/>
      <c r="P949" s="26"/>
      <c r="Q949" s="26"/>
      <c r="R949" s="29"/>
      <c r="S949" s="29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</row>
    <row r="950" spans="1:33" ht="16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5"/>
      <c r="O950" s="36"/>
      <c r="P950" s="26"/>
      <c r="Q950" s="26"/>
      <c r="R950" s="29"/>
      <c r="S950" s="29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</row>
    <row r="951" spans="1:33" ht="16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5"/>
      <c r="O951" s="36"/>
      <c r="P951" s="26"/>
      <c r="Q951" s="26"/>
      <c r="R951" s="29"/>
      <c r="S951" s="29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</row>
    <row r="952" spans="1:33" ht="16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5"/>
      <c r="O952" s="36"/>
      <c r="P952" s="26"/>
      <c r="Q952" s="26"/>
      <c r="R952" s="29"/>
      <c r="S952" s="29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</row>
    <row r="953" spans="1:33" ht="16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5"/>
      <c r="O953" s="36"/>
      <c r="P953" s="26"/>
      <c r="Q953" s="26"/>
      <c r="R953" s="29"/>
      <c r="S953" s="29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</row>
    <row r="954" spans="1:33" ht="16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5"/>
      <c r="O954" s="36"/>
      <c r="P954" s="26"/>
      <c r="Q954" s="26"/>
      <c r="R954" s="29"/>
      <c r="S954" s="29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</row>
    <row r="955" spans="1:33" ht="16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5"/>
      <c r="O955" s="36"/>
      <c r="P955" s="26"/>
      <c r="Q955" s="26"/>
      <c r="R955" s="29"/>
      <c r="S955" s="29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</row>
    <row r="956" spans="1:33" ht="16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5"/>
      <c r="O956" s="36"/>
      <c r="P956" s="26"/>
      <c r="Q956" s="26"/>
      <c r="R956" s="29"/>
      <c r="S956" s="29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</row>
    <row r="957" spans="1:33" ht="16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5"/>
      <c r="O957" s="36"/>
      <c r="P957" s="26"/>
      <c r="Q957" s="26"/>
      <c r="R957" s="29"/>
      <c r="S957" s="29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</row>
    <row r="958" spans="1:33" ht="16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5"/>
      <c r="O958" s="36"/>
      <c r="P958" s="26"/>
      <c r="Q958" s="26"/>
      <c r="R958" s="29"/>
      <c r="S958" s="29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</row>
    <row r="959" spans="1:33" ht="16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5"/>
      <c r="O959" s="36"/>
      <c r="P959" s="26"/>
      <c r="Q959" s="26"/>
      <c r="R959" s="29"/>
      <c r="S959" s="29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</row>
    <row r="960" spans="1:33" ht="16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5"/>
      <c r="O960" s="36"/>
      <c r="P960" s="26"/>
      <c r="Q960" s="26"/>
      <c r="R960" s="29"/>
      <c r="S960" s="29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</row>
    <row r="961" spans="1:33" ht="16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5"/>
      <c r="O961" s="36"/>
      <c r="P961" s="26"/>
      <c r="Q961" s="26"/>
      <c r="R961" s="29"/>
      <c r="S961" s="29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</row>
    <row r="962" spans="1:33" ht="16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5"/>
      <c r="O962" s="36"/>
      <c r="P962" s="26"/>
      <c r="Q962" s="26"/>
      <c r="R962" s="29"/>
      <c r="S962" s="29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</row>
    <row r="963" spans="1:33" ht="16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5"/>
      <c r="O963" s="36"/>
      <c r="P963" s="26"/>
      <c r="Q963" s="26"/>
      <c r="R963" s="29"/>
      <c r="S963" s="29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</row>
    <row r="964" spans="1:33" ht="16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5"/>
      <c r="O964" s="36"/>
      <c r="P964" s="26"/>
      <c r="Q964" s="26"/>
      <c r="R964" s="29"/>
      <c r="S964" s="29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</row>
    <row r="965" spans="1:33" ht="16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5"/>
      <c r="O965" s="36"/>
      <c r="P965" s="26"/>
      <c r="Q965" s="26"/>
      <c r="R965" s="29"/>
      <c r="S965" s="29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</row>
    <row r="966" spans="1:33" ht="16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5"/>
      <c r="O966" s="36"/>
      <c r="P966" s="26"/>
      <c r="Q966" s="26"/>
      <c r="R966" s="29"/>
      <c r="S966" s="29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</row>
    <row r="967" spans="1:33" ht="16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5"/>
      <c r="O967" s="36"/>
      <c r="P967" s="26"/>
      <c r="Q967" s="26"/>
      <c r="R967" s="29"/>
      <c r="S967" s="29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</row>
    <row r="968" spans="1:33" ht="16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5"/>
      <c r="O968" s="36"/>
      <c r="P968" s="26"/>
      <c r="Q968" s="26"/>
      <c r="R968" s="29"/>
      <c r="S968" s="29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</row>
    <row r="969" spans="1:33" ht="16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5"/>
      <c r="O969" s="36"/>
      <c r="P969" s="26"/>
      <c r="Q969" s="26"/>
      <c r="R969" s="29"/>
      <c r="S969" s="29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</row>
    <row r="970" spans="1:33" ht="16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5"/>
      <c r="O970" s="36"/>
      <c r="P970" s="26"/>
      <c r="Q970" s="26"/>
      <c r="R970" s="29"/>
      <c r="S970" s="29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 spans="1:33" ht="16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5"/>
      <c r="O971" s="36"/>
      <c r="P971" s="26"/>
      <c r="Q971" s="26"/>
      <c r="R971" s="29"/>
      <c r="S971" s="29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</row>
    <row r="972" spans="1:33" ht="16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5"/>
      <c r="O972" s="36"/>
      <c r="P972" s="26"/>
      <c r="Q972" s="26"/>
      <c r="R972" s="29"/>
      <c r="S972" s="29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</row>
    <row r="973" spans="1:33" ht="16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5"/>
      <c r="O973" s="36"/>
      <c r="P973" s="26"/>
      <c r="Q973" s="26"/>
      <c r="R973" s="29"/>
      <c r="S973" s="29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</row>
    <row r="974" spans="1:33" ht="16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5"/>
      <c r="O974" s="36"/>
      <c r="P974" s="26"/>
      <c r="Q974" s="26"/>
      <c r="R974" s="29"/>
      <c r="S974" s="29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</row>
    <row r="975" spans="1:33" ht="16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5"/>
      <c r="O975" s="36"/>
      <c r="P975" s="26"/>
      <c r="Q975" s="26"/>
      <c r="R975" s="29"/>
      <c r="S975" s="29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</row>
    <row r="976" spans="1:33" ht="16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5"/>
      <c r="O976" s="36"/>
      <c r="P976" s="26"/>
      <c r="Q976" s="26"/>
      <c r="R976" s="29"/>
      <c r="S976" s="29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</row>
    <row r="977" spans="1:33" ht="16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5"/>
      <c r="O977" s="36"/>
      <c r="P977" s="26"/>
      <c r="Q977" s="26"/>
      <c r="R977" s="29"/>
      <c r="S977" s="29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</row>
    <row r="978" spans="1:33" ht="16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5"/>
      <c r="O978" s="36"/>
      <c r="P978" s="26"/>
      <c r="Q978" s="26"/>
      <c r="R978" s="29"/>
      <c r="S978" s="29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</row>
    <row r="979" spans="1:33" ht="16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5"/>
      <c r="O979" s="36"/>
      <c r="P979" s="26"/>
      <c r="Q979" s="26"/>
      <c r="R979" s="29"/>
      <c r="S979" s="29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</row>
    <row r="980" spans="1:33" ht="16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5"/>
      <c r="O980" s="36"/>
      <c r="P980" s="26"/>
      <c r="Q980" s="26"/>
      <c r="R980" s="29"/>
      <c r="S980" s="29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</row>
    <row r="981" spans="1:33" ht="16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5"/>
      <c r="O981" s="36"/>
      <c r="P981" s="26"/>
      <c r="Q981" s="26"/>
      <c r="R981" s="29"/>
      <c r="S981" s="29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</row>
    <row r="982" spans="1:33" ht="16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5"/>
      <c r="O982" s="36"/>
      <c r="P982" s="26"/>
      <c r="Q982" s="26"/>
      <c r="R982" s="29"/>
      <c r="S982" s="29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</row>
    <row r="983" spans="1:33" ht="16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5"/>
      <c r="O983" s="36"/>
      <c r="P983" s="26"/>
      <c r="Q983" s="26"/>
      <c r="R983" s="29"/>
      <c r="S983" s="29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</row>
    <row r="984" spans="1:33" ht="16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5"/>
      <c r="O984" s="36"/>
      <c r="P984" s="26"/>
      <c r="Q984" s="26"/>
      <c r="R984" s="29"/>
      <c r="S984" s="29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</row>
    <row r="985" spans="1:33" ht="16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5"/>
      <c r="O985" s="36"/>
      <c r="P985" s="26"/>
      <c r="Q985" s="26"/>
      <c r="R985" s="29"/>
      <c r="S985" s="29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</row>
    <row r="986" spans="1:33" ht="16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5"/>
      <c r="O986" s="36"/>
      <c r="P986" s="26"/>
      <c r="Q986" s="26"/>
      <c r="R986" s="29"/>
      <c r="S986" s="29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</row>
    <row r="987" spans="1:33" ht="16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5"/>
      <c r="O987" s="36"/>
      <c r="P987" s="26"/>
      <c r="Q987" s="26"/>
      <c r="R987" s="29"/>
      <c r="S987" s="29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</row>
    <row r="988" spans="1:33" ht="16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5"/>
      <c r="O988" s="36"/>
      <c r="P988" s="26"/>
      <c r="Q988" s="26"/>
      <c r="R988" s="29"/>
      <c r="S988" s="29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</row>
    <row r="989" spans="1:33" ht="16">
      <c r="A989" s="20"/>
      <c r="B989" s="20"/>
      <c r="C989" s="20"/>
      <c r="D989" s="20"/>
      <c r="E989" s="20"/>
      <c r="F989" s="20"/>
      <c r="G989" s="20"/>
      <c r="M989" s="20"/>
      <c r="N989" s="25"/>
      <c r="O989" s="36"/>
      <c r="P989" s="26"/>
      <c r="Q989" s="26"/>
      <c r="R989" s="29"/>
      <c r="S989" s="29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</row>
    <row r="990" spans="1:33" ht="16">
      <c r="A990" s="20"/>
      <c r="B990" s="20"/>
      <c r="C990" s="20"/>
      <c r="D990" s="20"/>
      <c r="E990" s="20"/>
      <c r="F990" s="20"/>
      <c r="G990" s="20"/>
      <c r="M990" s="20"/>
      <c r="N990" s="25"/>
      <c r="O990" s="36"/>
      <c r="P990" s="26"/>
      <c r="Q990" s="26"/>
      <c r="R990" s="29"/>
      <c r="S990" s="29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</row>
    <row r="991" spans="1:33" ht="16">
      <c r="A991" s="20"/>
      <c r="B991" s="20"/>
      <c r="C991" s="20"/>
      <c r="D991" s="20"/>
      <c r="E991" s="20"/>
      <c r="F991" s="20"/>
      <c r="G991" s="20"/>
      <c r="M991" s="20"/>
      <c r="N991" s="25"/>
      <c r="O991" s="36"/>
      <c r="P991" s="26"/>
      <c r="Q991" s="26"/>
      <c r="R991" s="29"/>
      <c r="S991" s="29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</row>
    <row r="992" spans="1:33" ht="16">
      <c r="A992" s="20"/>
      <c r="B992" s="20"/>
      <c r="C992" s="20"/>
      <c r="D992" s="20"/>
      <c r="E992" s="20"/>
      <c r="F992" s="20"/>
      <c r="G992" s="20"/>
      <c r="M992" s="20"/>
      <c r="N992" s="25"/>
      <c r="O992" s="36"/>
      <c r="P992" s="26"/>
      <c r="Q992" s="26"/>
      <c r="R992" s="29"/>
      <c r="S992" s="29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</row>
    <row r="993" spans="1:33" ht="16">
      <c r="A993" s="20"/>
      <c r="B993" s="20"/>
      <c r="C993" s="20"/>
      <c r="D993" s="20"/>
      <c r="E993" s="20"/>
      <c r="F993" s="20"/>
      <c r="G993" s="20"/>
      <c r="M993" s="20"/>
      <c r="N993" s="25"/>
      <c r="O993" s="36"/>
      <c r="P993" s="26"/>
      <c r="Q993" s="26"/>
      <c r="R993" s="29"/>
      <c r="S993" s="29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</row>
    <row r="994" spans="1:33" ht="16">
      <c r="A994" s="20"/>
      <c r="B994" s="20"/>
      <c r="C994" s="20"/>
      <c r="D994" s="20"/>
      <c r="E994" s="20"/>
      <c r="F994" s="20"/>
      <c r="G994" s="20"/>
      <c r="M994" s="20"/>
      <c r="N994" s="25"/>
      <c r="O994" s="36"/>
      <c r="P994" s="26"/>
      <c r="Q994" s="26"/>
      <c r="R994" s="29"/>
      <c r="S994" s="29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</row>
    <row r="995" spans="1:33" ht="16">
      <c r="A995" s="20"/>
      <c r="B995" s="20"/>
      <c r="C995" s="20"/>
      <c r="D995" s="20"/>
      <c r="E995" s="20"/>
      <c r="F995" s="20"/>
      <c r="G995" s="20"/>
      <c r="M995" s="20"/>
      <c r="N995" s="25"/>
      <c r="O995" s="36"/>
      <c r="P995" s="26"/>
      <c r="Q995" s="26"/>
      <c r="R995" s="29"/>
      <c r="S995" s="29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</row>
    <row r="996" spans="1:33" ht="16">
      <c r="A996" s="20"/>
      <c r="B996" s="20"/>
      <c r="C996" s="20"/>
      <c r="D996" s="20"/>
      <c r="E996" s="20"/>
      <c r="F996" s="20"/>
      <c r="G996" s="20"/>
      <c r="M996" s="20"/>
      <c r="N996" s="25"/>
      <c r="O996" s="36"/>
      <c r="P996" s="26"/>
      <c r="Q996" s="26"/>
      <c r="R996" s="29"/>
      <c r="S996" s="29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</row>
    <row r="997" spans="1:33" ht="16">
      <c r="A997" s="20"/>
      <c r="B997" s="20"/>
      <c r="C997" s="20"/>
      <c r="D997" s="20"/>
      <c r="E997" s="20"/>
      <c r="F997" s="20"/>
      <c r="G997" s="20"/>
      <c r="M997" s="20"/>
      <c r="N997" s="25"/>
      <c r="O997" s="36"/>
      <c r="P997" s="26"/>
      <c r="Q997" s="26"/>
      <c r="R997" s="29"/>
      <c r="S997" s="29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</row>
    <row r="998" spans="1:33" ht="15" customHeight="1">
      <c r="N998" s="25"/>
      <c r="O998" s="36"/>
      <c r="P998" s="26"/>
      <c r="Q998" s="26"/>
      <c r="R998" s="29"/>
      <c r="S998" s="29"/>
    </row>
    <row r="999" spans="1:33" ht="15" customHeight="1">
      <c r="N999" s="25"/>
      <c r="O999" s="36"/>
      <c r="P999" s="26"/>
      <c r="Q999" s="26"/>
      <c r="R999" s="29"/>
      <c r="S999" s="29"/>
    </row>
    <row r="1000" spans="1:33" ht="15" customHeight="1">
      <c r="N1000" s="25"/>
      <c r="O1000" s="36"/>
      <c r="P1000" s="26"/>
      <c r="Q1000" s="26"/>
      <c r="R1000" s="29"/>
      <c r="S1000" s="29"/>
    </row>
    <row r="1001" spans="1:33" ht="15" customHeight="1">
      <c r="N1001" s="25"/>
      <c r="O1001" s="36"/>
      <c r="P1001" s="26"/>
      <c r="Q1001" s="26"/>
      <c r="R1001" s="29"/>
      <c r="S1001" s="29"/>
    </row>
    <row r="1002" spans="1:33" ht="15" customHeight="1">
      <c r="N1002" s="25"/>
      <c r="O1002" s="36"/>
      <c r="P1002" s="26"/>
      <c r="Q1002" s="26"/>
      <c r="R1002" s="29"/>
      <c r="S1002" s="29"/>
    </row>
    <row r="1003" spans="1:33" ht="15" customHeight="1">
      <c r="N1003" s="25"/>
      <c r="O1003" s="36"/>
      <c r="P1003" s="26"/>
      <c r="Q1003" s="26"/>
      <c r="R1003" s="29"/>
      <c r="S1003" s="29"/>
    </row>
    <row r="1004" spans="1:33" ht="15" customHeight="1">
      <c r="N1004" s="25"/>
      <c r="O1004" s="36"/>
      <c r="P1004" s="26"/>
      <c r="Q1004" s="26"/>
      <c r="R1004" s="29"/>
      <c r="S1004" s="29"/>
    </row>
    <row r="1005" spans="1:33" ht="15" customHeight="1">
      <c r="N1005" s="25"/>
      <c r="O1005" s="36"/>
      <c r="P1005" s="26"/>
      <c r="Q1005" s="26"/>
      <c r="R1005" s="29"/>
      <c r="S1005" s="29"/>
    </row>
    <row r="1006" spans="1:33" ht="15" customHeight="1">
      <c r="N1006" s="25"/>
      <c r="O1006" s="36"/>
      <c r="P1006" s="26"/>
      <c r="Q1006" s="26"/>
      <c r="R1006" s="29"/>
      <c r="S1006" s="29"/>
    </row>
    <row r="1007" spans="1:33" ht="15" customHeight="1">
      <c r="N1007" s="25"/>
      <c r="O1007" s="36"/>
      <c r="P1007" s="26"/>
      <c r="Q1007" s="26"/>
      <c r="R1007" s="29"/>
      <c r="S1007" s="29"/>
    </row>
    <row r="1008" spans="1:33" ht="15" customHeight="1">
      <c r="N1008" s="25"/>
      <c r="O1008" s="36"/>
      <c r="P1008" s="26"/>
      <c r="Q1008" s="26"/>
      <c r="R1008" s="29"/>
      <c r="S1008" s="29"/>
    </row>
    <row r="1009" spans="14:19" ht="15" customHeight="1">
      <c r="N1009" s="25"/>
      <c r="O1009" s="36"/>
      <c r="P1009" s="26"/>
      <c r="Q1009" s="26"/>
      <c r="R1009" s="29"/>
      <c r="S1009" s="29"/>
    </row>
    <row r="1010" spans="14:19" ht="15" customHeight="1">
      <c r="N1010" s="25"/>
      <c r="O1010" s="36"/>
      <c r="P1010" s="26"/>
      <c r="Q1010" s="26"/>
      <c r="R1010" s="29"/>
      <c r="S1010" s="29"/>
    </row>
    <row r="1011" spans="14:19" ht="15" customHeight="1">
      <c r="N1011" s="25"/>
      <c r="O1011" s="36"/>
      <c r="P1011" s="26"/>
      <c r="Q1011" s="26"/>
      <c r="R1011" s="29"/>
      <c r="S1011" s="29"/>
    </row>
    <row r="1012" spans="14:19" ht="15" customHeight="1">
      <c r="N1012" s="25"/>
      <c r="O1012" s="36"/>
      <c r="P1012" s="26"/>
      <c r="Q1012" s="26"/>
      <c r="R1012" s="29"/>
      <c r="S1012" s="29"/>
    </row>
    <row r="1013" spans="14:19" ht="15" customHeight="1">
      <c r="N1013" s="25"/>
      <c r="O1013" s="36"/>
      <c r="P1013" s="26"/>
      <c r="Q1013" s="26"/>
      <c r="R1013" s="29"/>
      <c r="S1013" s="29"/>
    </row>
    <row r="1014" spans="14:19" ht="15" customHeight="1">
      <c r="N1014" s="25"/>
      <c r="O1014" s="36"/>
      <c r="P1014" s="26"/>
      <c r="Q1014" s="26"/>
      <c r="R1014" s="29"/>
      <c r="S1014" s="29"/>
    </row>
    <row r="1015" spans="14:19" ht="15" customHeight="1">
      <c r="N1015" s="25"/>
      <c r="O1015" s="36"/>
      <c r="P1015" s="26"/>
      <c r="Q1015" s="26"/>
      <c r="R1015" s="29"/>
      <c r="S1015" s="29"/>
    </row>
    <row r="1016" spans="14:19" ht="15" customHeight="1">
      <c r="N1016" s="25"/>
      <c r="O1016" s="36"/>
      <c r="P1016" s="26"/>
      <c r="Q1016" s="26"/>
      <c r="R1016" s="29"/>
      <c r="S1016" s="29"/>
    </row>
    <row r="1017" spans="14:19" ht="15" customHeight="1">
      <c r="N1017" s="25"/>
      <c r="O1017" s="36"/>
      <c r="P1017" s="26"/>
      <c r="Q1017" s="26"/>
      <c r="R1017" s="29"/>
      <c r="S1017" s="29"/>
    </row>
    <row r="1018" spans="14:19" ht="15" customHeight="1">
      <c r="N1018" s="25"/>
      <c r="O1018" s="36"/>
      <c r="P1018" s="26"/>
      <c r="Q1018" s="26"/>
      <c r="R1018" s="29"/>
      <c r="S1018" s="29"/>
    </row>
  </sheetData>
  <sortState ref="A50:G60">
    <sortCondition ref="A50:A60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1001"/>
  <sheetViews>
    <sheetView workbookViewId="0">
      <selection activeCell="K20" sqref="K20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style="39" customWidth="1"/>
    <col min="19" max="19" width="10.6640625" style="39" customWidth="1"/>
    <col min="20" max="20" width="11.1640625" style="39"/>
    <col min="21" max="21" width="17.5" bestFit="1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37" t="s">
        <v>159</v>
      </c>
      <c r="S1" s="38" t="s">
        <v>160</v>
      </c>
      <c r="T1" s="38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180</v>
      </c>
      <c r="C2" s="18" t="s">
        <v>169</v>
      </c>
      <c r="D2" s="18" t="s">
        <v>164</v>
      </c>
      <c r="E2" s="18"/>
      <c r="F2" s="18">
        <v>10</v>
      </c>
      <c r="G2" s="18">
        <v>15</v>
      </c>
      <c r="H2" s="19" t="s">
        <v>31</v>
      </c>
      <c r="I2" s="19">
        <v>125</v>
      </c>
      <c r="J2" s="19" t="s">
        <v>170</v>
      </c>
      <c r="K2" s="19" t="s">
        <v>170</v>
      </c>
      <c r="L2" s="19" t="s">
        <v>170</v>
      </c>
      <c r="M2" s="24"/>
      <c r="N2" s="20"/>
      <c r="O2" s="21">
        <v>99.1</v>
      </c>
      <c r="P2" s="21">
        <v>0.68</v>
      </c>
      <c r="Q2" s="27">
        <v>74</v>
      </c>
      <c r="R2" s="37">
        <v>4.68</v>
      </c>
      <c r="S2" s="38">
        <v>75.599999999999994</v>
      </c>
      <c r="T2" s="38">
        <v>1.56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50</v>
      </c>
      <c r="B3" s="18" t="s">
        <v>162</v>
      </c>
      <c r="C3" s="18" t="s">
        <v>169</v>
      </c>
      <c r="D3" s="18" t="s">
        <v>164</v>
      </c>
      <c r="E3" s="18"/>
      <c r="F3" s="18">
        <v>10</v>
      </c>
      <c r="G3" s="18">
        <v>15</v>
      </c>
      <c r="H3" s="19" t="s">
        <v>172</v>
      </c>
      <c r="I3" s="19">
        <v>125</v>
      </c>
      <c r="J3" s="19" t="s">
        <v>170</v>
      </c>
      <c r="K3" s="19" t="s">
        <v>170</v>
      </c>
      <c r="L3" s="19" t="s">
        <v>170</v>
      </c>
      <c r="M3" s="24"/>
      <c r="N3" s="20"/>
      <c r="O3" s="21">
        <v>99.1</v>
      </c>
      <c r="P3" s="21">
        <v>0.52</v>
      </c>
      <c r="Q3" s="22">
        <v>75.2</v>
      </c>
      <c r="R3" s="37">
        <v>3.04</v>
      </c>
      <c r="S3" s="38">
        <v>78.5</v>
      </c>
      <c r="T3" s="38">
        <v>2.79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15</v>
      </c>
      <c r="C4" s="18" t="s">
        <v>169</v>
      </c>
      <c r="D4" s="18" t="s">
        <v>164</v>
      </c>
      <c r="E4" s="18"/>
      <c r="F4" s="18">
        <v>10</v>
      </c>
      <c r="G4" s="18">
        <v>15</v>
      </c>
      <c r="H4" s="19" t="s">
        <v>31</v>
      </c>
      <c r="I4" s="19">
        <v>125</v>
      </c>
      <c r="J4" s="19" t="s">
        <v>170</v>
      </c>
      <c r="K4" s="19" t="s">
        <v>170</v>
      </c>
      <c r="L4" s="19" t="s">
        <v>170</v>
      </c>
      <c r="M4" s="24"/>
      <c r="N4" s="20"/>
      <c r="O4" s="21">
        <v>93.5</v>
      </c>
      <c r="P4" s="21">
        <v>1.84</v>
      </c>
      <c r="Q4" s="22">
        <v>75.3</v>
      </c>
      <c r="R4" s="37">
        <v>7.64</v>
      </c>
      <c r="S4" s="38">
        <v>78</v>
      </c>
      <c r="T4" s="38">
        <v>2.2200000000000002</v>
      </c>
      <c r="U4" s="18" t="s">
        <v>181</v>
      </c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180</v>
      </c>
      <c r="C5" s="18" t="s">
        <v>169</v>
      </c>
      <c r="D5" s="18" t="s">
        <v>164</v>
      </c>
      <c r="E5" s="18"/>
      <c r="F5" s="18">
        <v>10</v>
      </c>
      <c r="G5" s="18">
        <v>15</v>
      </c>
      <c r="H5" s="19" t="s">
        <v>31</v>
      </c>
      <c r="I5" s="19">
        <v>100</v>
      </c>
      <c r="J5" s="19" t="s">
        <v>170</v>
      </c>
      <c r="K5" s="19" t="s">
        <v>170</v>
      </c>
      <c r="L5" s="19" t="s">
        <v>170</v>
      </c>
      <c r="M5" s="24"/>
      <c r="N5" s="20"/>
      <c r="O5" s="21">
        <v>98.7</v>
      </c>
      <c r="P5" s="36">
        <v>2.06</v>
      </c>
      <c r="Q5" s="22">
        <v>79.7</v>
      </c>
      <c r="R5" s="37">
        <v>4.5599999999999996</v>
      </c>
      <c r="S5" s="38">
        <v>76.8</v>
      </c>
      <c r="T5" s="38">
        <v>3.85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162</v>
      </c>
      <c r="C6" s="18" t="s">
        <v>169</v>
      </c>
      <c r="D6" s="18" t="s">
        <v>164</v>
      </c>
      <c r="E6" s="18"/>
      <c r="F6" s="18">
        <v>10</v>
      </c>
      <c r="G6" s="18">
        <v>15</v>
      </c>
      <c r="H6" s="19" t="s">
        <v>31</v>
      </c>
      <c r="I6" s="19">
        <v>100</v>
      </c>
      <c r="J6" s="19" t="s">
        <v>170</v>
      </c>
      <c r="K6" s="19" t="s">
        <v>170</v>
      </c>
      <c r="L6" s="19" t="s">
        <v>170</v>
      </c>
      <c r="M6" s="24"/>
      <c r="N6" s="20"/>
      <c r="O6" s="21">
        <v>99.2</v>
      </c>
      <c r="P6" s="21">
        <v>0.4</v>
      </c>
      <c r="Q6" s="53">
        <v>75.7</v>
      </c>
      <c r="R6" s="37">
        <v>6.35</v>
      </c>
      <c r="S6" s="38">
        <v>77.2</v>
      </c>
      <c r="T6" s="38">
        <v>2.44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50</v>
      </c>
      <c r="B7" s="18" t="s">
        <v>15</v>
      </c>
      <c r="C7" s="18" t="s">
        <v>169</v>
      </c>
      <c r="D7" s="18" t="s">
        <v>164</v>
      </c>
      <c r="E7" s="18"/>
      <c r="F7" s="18">
        <v>10</v>
      </c>
      <c r="G7" s="18">
        <v>15</v>
      </c>
      <c r="H7" s="19" t="s">
        <v>31</v>
      </c>
      <c r="I7" s="19">
        <v>100</v>
      </c>
      <c r="J7" s="19" t="s">
        <v>170</v>
      </c>
      <c r="K7" s="19" t="s">
        <v>170</v>
      </c>
      <c r="L7" s="19" t="s">
        <v>170</v>
      </c>
      <c r="M7" s="24"/>
      <c r="N7" s="20"/>
      <c r="O7" s="21">
        <v>93.9</v>
      </c>
      <c r="P7" s="21">
        <v>1.45</v>
      </c>
      <c r="Q7" s="22">
        <v>74.3</v>
      </c>
      <c r="R7" s="37">
        <v>4.16</v>
      </c>
      <c r="S7" s="38">
        <v>78.8</v>
      </c>
      <c r="T7" s="38">
        <v>2.75</v>
      </c>
      <c r="U7" s="18" t="s">
        <v>181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/>
      <c r="B8" s="18"/>
      <c r="C8" s="18"/>
      <c r="D8" s="18"/>
      <c r="E8" s="18"/>
      <c r="F8" s="18"/>
      <c r="G8" s="18"/>
      <c r="H8" s="19"/>
      <c r="I8" s="19"/>
      <c r="J8" s="19"/>
      <c r="K8" s="19"/>
      <c r="L8" s="19"/>
      <c r="M8" s="24"/>
      <c r="N8" s="20"/>
      <c r="O8" s="21"/>
      <c r="P8" s="25"/>
      <c r="Q8" s="26"/>
      <c r="R8" s="37"/>
      <c r="S8" s="38"/>
      <c r="T8" s="38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31" t="s">
        <v>182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3"/>
      <c r="O9" s="31"/>
      <c r="P9" s="33"/>
      <c r="Q9" s="33"/>
      <c r="R9" s="43"/>
      <c r="S9" s="43"/>
      <c r="T9" s="4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spans="1:34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24"/>
      <c r="N10" s="20"/>
      <c r="O10" s="21"/>
      <c r="P10" s="25"/>
      <c r="Q10" s="26"/>
      <c r="R10" s="37"/>
      <c r="S10" s="38"/>
      <c r="T10" s="38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18">
        <v>50</v>
      </c>
      <c r="B11" s="18" t="s">
        <v>180</v>
      </c>
      <c r="C11" s="18" t="s">
        <v>169</v>
      </c>
      <c r="D11" s="18" t="s">
        <v>168</v>
      </c>
      <c r="E11" s="18"/>
      <c r="F11" s="18">
        <v>10</v>
      </c>
      <c r="G11" s="18">
        <v>15</v>
      </c>
      <c r="H11" s="19" t="s">
        <v>31</v>
      </c>
      <c r="I11" s="19">
        <v>125</v>
      </c>
      <c r="J11" s="19" t="s">
        <v>170</v>
      </c>
      <c r="K11" s="19" t="s">
        <v>170</v>
      </c>
      <c r="L11" s="19" t="s">
        <v>170</v>
      </c>
      <c r="M11" s="24"/>
      <c r="N11" s="20"/>
      <c r="O11" s="21">
        <v>97.3</v>
      </c>
      <c r="P11" s="21">
        <v>1.26</v>
      </c>
      <c r="Q11" s="22">
        <v>74.2</v>
      </c>
      <c r="R11" s="37">
        <v>6.04</v>
      </c>
      <c r="S11" s="38">
        <v>78</v>
      </c>
      <c r="T11" s="38">
        <v>2.35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18">
        <v>50</v>
      </c>
      <c r="B12" s="18" t="s">
        <v>162</v>
      </c>
      <c r="C12" s="18" t="s">
        <v>169</v>
      </c>
      <c r="D12" s="18" t="s">
        <v>168</v>
      </c>
      <c r="E12" s="18"/>
      <c r="F12" s="18">
        <v>10</v>
      </c>
      <c r="G12" s="18">
        <v>15</v>
      </c>
      <c r="H12" s="19" t="s">
        <v>172</v>
      </c>
      <c r="I12" s="19">
        <v>125</v>
      </c>
      <c r="J12" s="19" t="s">
        <v>170</v>
      </c>
      <c r="K12" s="19" t="s">
        <v>170</v>
      </c>
      <c r="L12" s="19" t="s">
        <v>170</v>
      </c>
      <c r="M12" s="24"/>
      <c r="N12" s="20"/>
      <c r="O12" s="21">
        <v>98.1</v>
      </c>
      <c r="P12" s="36">
        <v>1.05</v>
      </c>
      <c r="Q12" s="22">
        <v>76</v>
      </c>
      <c r="R12" s="37">
        <v>7.13</v>
      </c>
      <c r="S12" s="38">
        <v>78.599999999999994</v>
      </c>
      <c r="T12" s="38">
        <v>2.4500000000000002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18">
        <v>100</v>
      </c>
      <c r="B13" s="18" t="s">
        <v>15</v>
      </c>
      <c r="C13" s="18" t="s">
        <v>169</v>
      </c>
      <c r="D13" s="18" t="s">
        <v>168</v>
      </c>
      <c r="E13" s="18"/>
      <c r="F13" s="18">
        <v>10</v>
      </c>
      <c r="G13" s="18">
        <v>15</v>
      </c>
      <c r="H13" s="19" t="s">
        <v>31</v>
      </c>
      <c r="I13" s="19">
        <v>125</v>
      </c>
      <c r="J13" s="19" t="s">
        <v>170</v>
      </c>
      <c r="K13" s="19" t="s">
        <v>170</v>
      </c>
      <c r="L13" s="19" t="s">
        <v>170</v>
      </c>
      <c r="M13" s="24"/>
      <c r="N13" s="20"/>
      <c r="O13" s="21">
        <v>87.3</v>
      </c>
      <c r="P13" s="36">
        <v>12.1</v>
      </c>
      <c r="Q13" s="22">
        <v>70</v>
      </c>
      <c r="R13" s="37">
        <v>13.04</v>
      </c>
      <c r="S13" s="38">
        <v>71.8</v>
      </c>
      <c r="T13" s="38">
        <v>8</v>
      </c>
      <c r="U13" s="18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18">
        <v>50</v>
      </c>
      <c r="B14" s="18" t="s">
        <v>180</v>
      </c>
      <c r="C14" s="18" t="s">
        <v>169</v>
      </c>
      <c r="D14" s="18" t="s">
        <v>168</v>
      </c>
      <c r="E14" s="18"/>
      <c r="F14" s="18">
        <v>10</v>
      </c>
      <c r="G14" s="18">
        <v>15</v>
      </c>
      <c r="H14" s="19" t="s">
        <v>31</v>
      </c>
      <c r="I14" s="19">
        <v>100</v>
      </c>
      <c r="J14" s="19" t="s">
        <v>170</v>
      </c>
      <c r="K14" s="19" t="s">
        <v>170</v>
      </c>
      <c r="L14" s="19" t="s">
        <v>170</v>
      </c>
      <c r="M14" s="24"/>
      <c r="N14" s="20"/>
      <c r="O14" s="21">
        <v>97.7</v>
      </c>
      <c r="P14" s="21">
        <v>0.91</v>
      </c>
      <c r="Q14" s="22">
        <v>78.5</v>
      </c>
      <c r="R14" s="37">
        <v>4.38</v>
      </c>
      <c r="S14" s="38">
        <v>76.7</v>
      </c>
      <c r="T14" s="38">
        <v>2.7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18">
        <v>50</v>
      </c>
      <c r="B15" s="18" t="s">
        <v>162</v>
      </c>
      <c r="C15" s="18" t="s">
        <v>169</v>
      </c>
      <c r="D15" s="18" t="s">
        <v>168</v>
      </c>
      <c r="E15" s="18"/>
      <c r="F15" s="18">
        <v>10</v>
      </c>
      <c r="G15" s="18">
        <v>15</v>
      </c>
      <c r="H15" s="19" t="s">
        <v>31</v>
      </c>
      <c r="I15" s="19">
        <v>100</v>
      </c>
      <c r="J15" s="19" t="s">
        <v>170</v>
      </c>
      <c r="K15" s="19" t="s">
        <v>170</v>
      </c>
      <c r="L15" s="19" t="s">
        <v>170</v>
      </c>
      <c r="M15" s="24"/>
      <c r="N15" s="20"/>
      <c r="O15" s="21">
        <v>96.9</v>
      </c>
      <c r="P15" s="21">
        <v>3.87</v>
      </c>
      <c r="Q15" s="22">
        <v>78.599999999999994</v>
      </c>
      <c r="R15" s="37">
        <v>5.46</v>
      </c>
      <c r="S15" s="38">
        <v>77.099999999999994</v>
      </c>
      <c r="T15" s="38">
        <v>2.85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18">
        <v>100</v>
      </c>
      <c r="B16" s="18" t="s">
        <v>15</v>
      </c>
      <c r="C16" s="18" t="s">
        <v>169</v>
      </c>
      <c r="D16" s="18" t="s">
        <v>168</v>
      </c>
      <c r="E16" s="18"/>
      <c r="F16" s="18">
        <v>10</v>
      </c>
      <c r="G16" s="18">
        <v>15</v>
      </c>
      <c r="H16" s="19" t="s">
        <v>31</v>
      </c>
      <c r="I16" s="19">
        <v>100</v>
      </c>
      <c r="J16" s="19" t="s">
        <v>170</v>
      </c>
      <c r="K16" s="19" t="s">
        <v>170</v>
      </c>
      <c r="L16" s="19" t="s">
        <v>170</v>
      </c>
      <c r="M16" s="24"/>
      <c r="N16" s="20"/>
      <c r="O16" s="21">
        <v>90.5</v>
      </c>
      <c r="P16" s="21">
        <v>3.66</v>
      </c>
      <c r="Q16" s="22">
        <v>75.3</v>
      </c>
      <c r="R16" s="37">
        <v>6.04</v>
      </c>
      <c r="S16" s="38">
        <v>76.7</v>
      </c>
      <c r="T16" s="38">
        <v>6.27</v>
      </c>
      <c r="U16" s="18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25"/>
      <c r="P17" s="25"/>
      <c r="Q17" s="26"/>
      <c r="R17" s="37"/>
      <c r="S17" s="38"/>
      <c r="T17" s="3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37"/>
      <c r="S18" s="38"/>
      <c r="T18" s="3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34">
        <f>AVERAGE(O4:O14)</f>
        <v>95.712499999999991</v>
      </c>
      <c r="P19" s="34">
        <f t="shared" ref="P19:T19" si="0">AVERAGE(P3:P14)</f>
        <v>2.3988888888888891</v>
      </c>
      <c r="Q19" s="40">
        <f t="shared" si="0"/>
        <v>75.433333333333337</v>
      </c>
      <c r="R19" s="40">
        <f t="shared" si="0"/>
        <v>6.26</v>
      </c>
      <c r="S19" s="41">
        <f>AVERAGE(S3:S14)</f>
        <v>77.155555555555551</v>
      </c>
      <c r="T19" s="41">
        <f t="shared" si="0"/>
        <v>3.2833333333333332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37"/>
      <c r="S20" s="38"/>
      <c r="T20" s="38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37"/>
      <c r="S21" s="38"/>
      <c r="T21" s="38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37"/>
      <c r="S22" s="38"/>
      <c r="T22" s="38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37"/>
      <c r="S23" s="38"/>
      <c r="T23" s="38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37"/>
      <c r="S24" s="38"/>
      <c r="T24" s="38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37"/>
      <c r="S25" s="38"/>
      <c r="T25" s="38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37"/>
      <c r="S26" s="38"/>
      <c r="T26" s="38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37"/>
      <c r="S27" s="38"/>
      <c r="T27" s="38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37"/>
      <c r="S28" s="38"/>
      <c r="T28" s="38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37"/>
      <c r="S29" s="38"/>
      <c r="T29" s="38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37"/>
      <c r="S30" s="38"/>
      <c r="T30" s="38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37"/>
      <c r="S31" s="38"/>
      <c r="T31" s="38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37"/>
      <c r="S32" s="38"/>
      <c r="T32" s="38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37"/>
      <c r="S33" s="38"/>
      <c r="T33" s="38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37"/>
      <c r="S34" s="38"/>
      <c r="T34" s="38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37"/>
      <c r="S35" s="38"/>
      <c r="T35" s="38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37"/>
      <c r="S36" s="38"/>
      <c r="T36" s="38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37"/>
      <c r="S37" s="38"/>
      <c r="T37" s="38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37"/>
      <c r="S38" s="38"/>
      <c r="T38" s="38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37"/>
      <c r="S39" s="38"/>
      <c r="T39" s="38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37"/>
      <c r="S40" s="38"/>
      <c r="T40" s="38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37"/>
      <c r="S41" s="38"/>
      <c r="T41" s="38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37"/>
      <c r="S42" s="38"/>
      <c r="T42" s="38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37"/>
      <c r="S43" s="38"/>
      <c r="T43" s="38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37"/>
      <c r="S44" s="38"/>
      <c r="T44" s="38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37"/>
      <c r="S45" s="38"/>
      <c r="T45" s="38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37"/>
      <c r="S46" s="38"/>
      <c r="T46" s="38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37"/>
      <c r="S47" s="38"/>
      <c r="T47" s="38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37"/>
      <c r="S48" s="38"/>
      <c r="T48" s="38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37"/>
      <c r="S49" s="38"/>
      <c r="T49" s="38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37"/>
      <c r="S50" s="38"/>
      <c r="T50" s="38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37"/>
      <c r="S51" s="38"/>
      <c r="T51" s="38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37"/>
      <c r="S52" s="38"/>
      <c r="T52" s="38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37"/>
      <c r="S53" s="38"/>
      <c r="T53" s="38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37"/>
      <c r="S54" s="38"/>
      <c r="T54" s="38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37"/>
      <c r="S55" s="38"/>
      <c r="T55" s="38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37"/>
      <c r="S56" s="38"/>
      <c r="T56" s="38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37"/>
      <c r="S57" s="38"/>
      <c r="T57" s="38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37"/>
      <c r="S58" s="38"/>
      <c r="T58" s="38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37"/>
      <c r="S59" s="38"/>
      <c r="T59" s="38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37"/>
      <c r="S60" s="38"/>
      <c r="T60" s="38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37"/>
      <c r="S61" s="38"/>
      <c r="T61" s="38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37"/>
      <c r="S62" s="38"/>
      <c r="T62" s="38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37"/>
      <c r="S63" s="38"/>
      <c r="T63" s="38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37"/>
      <c r="S64" s="38"/>
      <c r="T64" s="38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37"/>
      <c r="S65" s="38"/>
      <c r="T65" s="38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37"/>
      <c r="S66" s="38"/>
      <c r="T66" s="38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37"/>
      <c r="S67" s="38"/>
      <c r="T67" s="38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37"/>
      <c r="S68" s="38"/>
      <c r="T68" s="38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37"/>
      <c r="S69" s="38"/>
      <c r="T69" s="38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37"/>
      <c r="S70" s="38"/>
      <c r="T70" s="38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37"/>
      <c r="S71" s="38"/>
      <c r="T71" s="38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37"/>
      <c r="S72" s="38"/>
      <c r="T72" s="38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37"/>
      <c r="S73" s="38"/>
      <c r="T73" s="38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37"/>
      <c r="S74" s="38"/>
      <c r="T74" s="38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37"/>
      <c r="S75" s="38"/>
      <c r="T75" s="38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37"/>
      <c r="S76" s="38"/>
      <c r="T76" s="38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37"/>
      <c r="S77" s="38"/>
      <c r="T77" s="38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37"/>
      <c r="S78" s="38"/>
      <c r="T78" s="38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37"/>
      <c r="S79" s="38"/>
      <c r="T79" s="38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37"/>
      <c r="S80" s="38"/>
      <c r="T80" s="38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37"/>
      <c r="S81" s="38"/>
      <c r="T81" s="38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37"/>
      <c r="S82" s="38"/>
      <c r="T82" s="38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37"/>
      <c r="S83" s="38"/>
      <c r="T83" s="38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37"/>
      <c r="S84" s="38"/>
      <c r="T84" s="38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37"/>
      <c r="S85" s="38"/>
      <c r="T85" s="38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37"/>
      <c r="S86" s="38"/>
      <c r="T86" s="38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37"/>
      <c r="S87" s="38"/>
      <c r="T87" s="38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37"/>
      <c r="S88" s="38"/>
      <c r="T88" s="38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37"/>
      <c r="S89" s="38"/>
      <c r="T89" s="38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37"/>
      <c r="S90" s="38"/>
      <c r="T90" s="38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37"/>
      <c r="S91" s="38"/>
      <c r="T91" s="38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37"/>
      <c r="S92" s="38"/>
      <c r="T92" s="38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37"/>
      <c r="S93" s="38"/>
      <c r="T93" s="38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37"/>
      <c r="S94" s="38"/>
      <c r="T94" s="38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37"/>
      <c r="S95" s="38"/>
      <c r="T95" s="38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37"/>
      <c r="S96" s="38"/>
      <c r="T96" s="38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37"/>
      <c r="S97" s="38"/>
      <c r="T97" s="38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37"/>
      <c r="S98" s="38"/>
      <c r="T98" s="38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37"/>
      <c r="S99" s="38"/>
      <c r="T99" s="38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37"/>
      <c r="S100" s="38"/>
      <c r="T100" s="38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37"/>
      <c r="S101" s="38"/>
      <c r="T101" s="38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37"/>
      <c r="S102" s="38"/>
      <c r="T102" s="38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37"/>
      <c r="S103" s="38"/>
      <c r="T103" s="38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37"/>
      <c r="S104" s="38"/>
      <c r="T104" s="38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37"/>
      <c r="S105" s="38"/>
      <c r="T105" s="38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37"/>
      <c r="S106" s="38"/>
      <c r="T106" s="38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37"/>
      <c r="S107" s="38"/>
      <c r="T107" s="38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37"/>
      <c r="S108" s="38"/>
      <c r="T108" s="38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37"/>
      <c r="S109" s="38"/>
      <c r="T109" s="38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37"/>
      <c r="S110" s="38"/>
      <c r="T110" s="38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37"/>
      <c r="S111" s="38"/>
      <c r="T111" s="38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37"/>
      <c r="S112" s="38"/>
      <c r="T112" s="38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37"/>
      <c r="S113" s="38"/>
      <c r="T113" s="38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37"/>
      <c r="S114" s="38"/>
      <c r="T114" s="38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37"/>
      <c r="S115" s="38"/>
      <c r="T115" s="38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37"/>
      <c r="S116" s="38"/>
      <c r="T116" s="38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37"/>
      <c r="S117" s="38"/>
      <c r="T117" s="38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37"/>
      <c r="S118" s="38"/>
      <c r="T118" s="38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37"/>
      <c r="S119" s="38"/>
      <c r="T119" s="38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37"/>
      <c r="S120" s="38"/>
      <c r="T120" s="38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37"/>
      <c r="S121" s="38"/>
      <c r="T121" s="38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37"/>
      <c r="S122" s="38"/>
      <c r="T122" s="38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37"/>
      <c r="S123" s="38"/>
      <c r="T123" s="38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37"/>
      <c r="S124" s="38"/>
      <c r="T124" s="38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37"/>
      <c r="S125" s="38"/>
      <c r="T125" s="38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37"/>
      <c r="S126" s="38"/>
      <c r="T126" s="38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37"/>
      <c r="S127" s="38"/>
      <c r="T127" s="38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37"/>
      <c r="S128" s="38"/>
      <c r="T128" s="38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37"/>
      <c r="S129" s="38"/>
      <c r="T129" s="38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37"/>
      <c r="S130" s="38"/>
      <c r="T130" s="38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37"/>
      <c r="S131" s="38"/>
      <c r="T131" s="38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37"/>
      <c r="S132" s="38"/>
      <c r="T132" s="38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37"/>
      <c r="S133" s="38"/>
      <c r="T133" s="38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37"/>
      <c r="S134" s="38"/>
      <c r="T134" s="38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37"/>
      <c r="S135" s="38"/>
      <c r="T135" s="38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37"/>
      <c r="S136" s="38"/>
      <c r="T136" s="38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37"/>
      <c r="S137" s="38"/>
      <c r="T137" s="38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37"/>
      <c r="S138" s="38"/>
      <c r="T138" s="38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37"/>
      <c r="S139" s="38"/>
      <c r="T139" s="38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37"/>
      <c r="S140" s="38"/>
      <c r="T140" s="38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37"/>
      <c r="S141" s="38"/>
      <c r="T141" s="38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37"/>
      <c r="S142" s="38"/>
      <c r="T142" s="38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37"/>
      <c r="S143" s="38"/>
      <c r="T143" s="38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37"/>
      <c r="S144" s="38"/>
      <c r="T144" s="38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37"/>
      <c r="S145" s="38"/>
      <c r="T145" s="38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37"/>
      <c r="S146" s="38"/>
      <c r="T146" s="38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37"/>
      <c r="S147" s="38"/>
      <c r="T147" s="38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37"/>
      <c r="S148" s="38"/>
      <c r="T148" s="38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37"/>
      <c r="S149" s="38"/>
      <c r="T149" s="38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37"/>
      <c r="S150" s="38"/>
      <c r="T150" s="38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37"/>
      <c r="S151" s="38"/>
      <c r="T151" s="38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37"/>
      <c r="S152" s="38"/>
      <c r="T152" s="38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37"/>
      <c r="S153" s="38"/>
      <c r="T153" s="38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37"/>
      <c r="S154" s="38"/>
      <c r="T154" s="38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37"/>
      <c r="S155" s="38"/>
      <c r="T155" s="38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37"/>
      <c r="S156" s="38"/>
      <c r="T156" s="38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37"/>
      <c r="S157" s="38"/>
      <c r="T157" s="38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37"/>
      <c r="S158" s="38"/>
      <c r="T158" s="38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37"/>
      <c r="S159" s="38"/>
      <c r="T159" s="38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37"/>
      <c r="S160" s="38"/>
      <c r="T160" s="38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37"/>
      <c r="S161" s="38"/>
      <c r="T161" s="38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37"/>
      <c r="S162" s="38"/>
      <c r="T162" s="38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37"/>
      <c r="S163" s="38"/>
      <c r="T163" s="38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37"/>
      <c r="S164" s="38"/>
      <c r="T164" s="38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37"/>
      <c r="S165" s="38"/>
      <c r="T165" s="38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37"/>
      <c r="S166" s="38"/>
      <c r="T166" s="38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37"/>
      <c r="S167" s="38"/>
      <c r="T167" s="38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37"/>
      <c r="S168" s="38"/>
      <c r="T168" s="38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37"/>
      <c r="S169" s="38"/>
      <c r="T169" s="38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37"/>
      <c r="S170" s="38"/>
      <c r="T170" s="38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37"/>
      <c r="S171" s="38"/>
      <c r="T171" s="38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37"/>
      <c r="S172" s="38"/>
      <c r="T172" s="38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37"/>
      <c r="S173" s="38"/>
      <c r="T173" s="38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37"/>
      <c r="S174" s="38"/>
      <c r="T174" s="38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37"/>
      <c r="S175" s="38"/>
      <c r="T175" s="38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37"/>
      <c r="S176" s="38"/>
      <c r="T176" s="38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37"/>
      <c r="S177" s="38"/>
      <c r="T177" s="38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37"/>
      <c r="S178" s="38"/>
      <c r="T178" s="38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37"/>
      <c r="S179" s="38"/>
      <c r="T179" s="38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37"/>
      <c r="S180" s="38"/>
      <c r="T180" s="38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37"/>
      <c r="S181" s="38"/>
      <c r="T181" s="38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37"/>
      <c r="S182" s="38"/>
      <c r="T182" s="38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37"/>
      <c r="S183" s="38"/>
      <c r="T183" s="38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37"/>
      <c r="S184" s="38"/>
      <c r="T184" s="38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37"/>
      <c r="S185" s="38"/>
      <c r="T185" s="38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37"/>
      <c r="S186" s="38"/>
      <c r="T186" s="38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37"/>
      <c r="S187" s="38"/>
      <c r="T187" s="38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37"/>
      <c r="S188" s="38"/>
      <c r="T188" s="38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37"/>
      <c r="S189" s="38"/>
      <c r="T189" s="38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37"/>
      <c r="S190" s="38"/>
      <c r="T190" s="38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37"/>
      <c r="S191" s="38"/>
      <c r="T191" s="38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37"/>
      <c r="S192" s="38"/>
      <c r="T192" s="38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37"/>
      <c r="S193" s="38"/>
      <c r="T193" s="38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37"/>
      <c r="S194" s="38"/>
      <c r="T194" s="38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37"/>
      <c r="S195" s="38"/>
      <c r="T195" s="38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37"/>
      <c r="S196" s="38"/>
      <c r="T196" s="38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37"/>
      <c r="S197" s="38"/>
      <c r="T197" s="38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37"/>
      <c r="S198" s="38"/>
      <c r="T198" s="38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37"/>
      <c r="S199" s="38"/>
      <c r="T199" s="38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37"/>
      <c r="S200" s="38"/>
      <c r="T200" s="38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37"/>
      <c r="S201" s="38"/>
      <c r="T201" s="38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37"/>
      <c r="S202" s="38"/>
      <c r="T202" s="38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37"/>
      <c r="S203" s="38"/>
      <c r="T203" s="38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37"/>
      <c r="S204" s="38"/>
      <c r="T204" s="38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37"/>
      <c r="S205" s="38"/>
      <c r="T205" s="38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37"/>
      <c r="S206" s="38"/>
      <c r="T206" s="38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37"/>
      <c r="S207" s="38"/>
      <c r="T207" s="38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37"/>
      <c r="S208" s="38"/>
      <c r="T208" s="38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37"/>
      <c r="S209" s="38"/>
      <c r="T209" s="38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37"/>
      <c r="S210" s="38"/>
      <c r="T210" s="38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37"/>
      <c r="S211" s="38"/>
      <c r="T211" s="38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37"/>
      <c r="S212" s="38"/>
      <c r="T212" s="38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37"/>
      <c r="S213" s="38"/>
      <c r="T213" s="38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37"/>
      <c r="S214" s="38"/>
      <c r="T214" s="38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37"/>
      <c r="S215" s="38"/>
      <c r="T215" s="38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37"/>
      <c r="S216" s="38"/>
      <c r="T216" s="38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37"/>
      <c r="S217" s="38"/>
      <c r="T217" s="38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37"/>
      <c r="S218" s="38"/>
      <c r="T218" s="38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37"/>
      <c r="S219" s="38"/>
      <c r="T219" s="38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37"/>
      <c r="S220" s="38"/>
      <c r="T220" s="38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37"/>
      <c r="S221" s="38"/>
      <c r="T221" s="38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37"/>
      <c r="S222" s="38"/>
      <c r="T222" s="38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37"/>
      <c r="S223" s="38"/>
      <c r="T223" s="38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37"/>
      <c r="S224" s="38"/>
      <c r="T224" s="38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37"/>
      <c r="S225" s="38"/>
      <c r="T225" s="38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37"/>
      <c r="S226" s="38"/>
      <c r="T226" s="38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37"/>
      <c r="S227" s="38"/>
      <c r="T227" s="38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37"/>
      <c r="S228" s="38"/>
      <c r="T228" s="38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37"/>
      <c r="S229" s="38"/>
      <c r="T229" s="38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37"/>
      <c r="S230" s="38"/>
      <c r="T230" s="38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37"/>
      <c r="S231" s="38"/>
      <c r="T231" s="38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37"/>
      <c r="S232" s="38"/>
      <c r="T232" s="38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37"/>
      <c r="S233" s="38"/>
      <c r="T233" s="38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37"/>
      <c r="S234" s="38"/>
      <c r="T234" s="38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37"/>
      <c r="S235" s="38"/>
      <c r="T235" s="38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37"/>
      <c r="S236" s="38"/>
      <c r="T236" s="38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37"/>
      <c r="S237" s="38"/>
      <c r="T237" s="38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37"/>
      <c r="S238" s="38"/>
      <c r="T238" s="38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37"/>
      <c r="S239" s="38"/>
      <c r="T239" s="38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37"/>
      <c r="S240" s="38"/>
      <c r="T240" s="38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37"/>
      <c r="S241" s="38"/>
      <c r="T241" s="38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37"/>
      <c r="S242" s="38"/>
      <c r="T242" s="38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37"/>
      <c r="S243" s="38"/>
      <c r="T243" s="38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37"/>
      <c r="S244" s="38"/>
      <c r="T244" s="38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37"/>
      <c r="S245" s="38"/>
      <c r="T245" s="38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37"/>
      <c r="S246" s="38"/>
      <c r="T246" s="38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37"/>
      <c r="S247" s="38"/>
      <c r="T247" s="38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37"/>
      <c r="S248" s="38"/>
      <c r="T248" s="38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37"/>
      <c r="S249" s="38"/>
      <c r="T249" s="38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37"/>
      <c r="S250" s="38"/>
      <c r="T250" s="38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37"/>
      <c r="S251" s="38"/>
      <c r="T251" s="38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37"/>
      <c r="S252" s="38"/>
      <c r="T252" s="38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37"/>
      <c r="S253" s="38"/>
      <c r="T253" s="38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37"/>
      <c r="S254" s="38"/>
      <c r="T254" s="38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37"/>
      <c r="S255" s="38"/>
      <c r="T255" s="38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37"/>
      <c r="S256" s="38"/>
      <c r="T256" s="38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37"/>
      <c r="S257" s="38"/>
      <c r="T257" s="38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37"/>
      <c r="S258" s="38"/>
      <c r="T258" s="3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37"/>
      <c r="S259" s="38"/>
      <c r="T259" s="38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37"/>
      <c r="S260" s="38"/>
      <c r="T260" s="38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37"/>
      <c r="S261" s="38"/>
      <c r="T261" s="38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37"/>
      <c r="S262" s="38"/>
      <c r="T262" s="38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37"/>
      <c r="S263" s="38"/>
      <c r="T263" s="38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37"/>
      <c r="S264" s="38"/>
      <c r="T264" s="38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37"/>
      <c r="S265" s="38"/>
      <c r="T265" s="38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37"/>
      <c r="S266" s="38"/>
      <c r="T266" s="38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37"/>
      <c r="S267" s="38"/>
      <c r="T267" s="38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37"/>
      <c r="S268" s="38"/>
      <c r="T268" s="38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37"/>
      <c r="S269" s="38"/>
      <c r="T269" s="38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37"/>
      <c r="S270" s="38"/>
      <c r="T270" s="38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37"/>
      <c r="S271" s="38"/>
      <c r="T271" s="38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37"/>
      <c r="S272" s="38"/>
      <c r="T272" s="38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37"/>
      <c r="S273" s="38"/>
      <c r="T273" s="38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37"/>
      <c r="S274" s="38"/>
      <c r="T274" s="38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37"/>
      <c r="S275" s="38"/>
      <c r="T275" s="38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37"/>
      <c r="S276" s="38"/>
      <c r="T276" s="38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37"/>
      <c r="S277" s="38"/>
      <c r="T277" s="38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37"/>
      <c r="S278" s="38"/>
      <c r="T278" s="38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37"/>
      <c r="S279" s="38"/>
      <c r="T279" s="38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37"/>
      <c r="S280" s="38"/>
      <c r="T280" s="38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37"/>
      <c r="S281" s="38"/>
      <c r="T281" s="38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37"/>
      <c r="S282" s="38"/>
      <c r="T282" s="38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37"/>
      <c r="S283" s="38"/>
      <c r="T283" s="38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37"/>
      <c r="S284" s="38"/>
      <c r="T284" s="38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37"/>
      <c r="S285" s="38"/>
      <c r="T285" s="38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37"/>
      <c r="S286" s="38"/>
      <c r="T286" s="38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37"/>
      <c r="S287" s="38"/>
      <c r="T287" s="38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37"/>
      <c r="S288" s="38"/>
      <c r="T288" s="38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37"/>
      <c r="S289" s="38"/>
      <c r="T289" s="38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37"/>
      <c r="S290" s="38"/>
      <c r="T290" s="38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37"/>
      <c r="S291" s="38"/>
      <c r="T291" s="38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37"/>
      <c r="S292" s="38"/>
      <c r="T292" s="38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37"/>
      <c r="S293" s="38"/>
      <c r="T293" s="38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37"/>
      <c r="S294" s="38"/>
      <c r="T294" s="38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37"/>
      <c r="S295" s="38"/>
      <c r="T295" s="38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37"/>
      <c r="S296" s="38"/>
      <c r="T296" s="38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37"/>
      <c r="S297" s="38"/>
      <c r="T297" s="38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37"/>
      <c r="S298" s="38"/>
      <c r="T298" s="38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37"/>
      <c r="S299" s="38"/>
      <c r="T299" s="38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37"/>
      <c r="S300" s="38"/>
      <c r="T300" s="38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37"/>
      <c r="S301" s="38"/>
      <c r="T301" s="38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37"/>
      <c r="S302" s="38"/>
      <c r="T302" s="38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37"/>
      <c r="S303" s="38"/>
      <c r="T303" s="38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37"/>
      <c r="S304" s="38"/>
      <c r="T304" s="38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37"/>
      <c r="S305" s="38"/>
      <c r="T305" s="38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37"/>
      <c r="S306" s="38"/>
      <c r="T306" s="38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37"/>
      <c r="S307" s="38"/>
      <c r="T307" s="38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37"/>
      <c r="S308" s="38"/>
      <c r="T308" s="38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37"/>
      <c r="S309" s="38"/>
      <c r="T309" s="38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37"/>
      <c r="S310" s="38"/>
      <c r="T310" s="38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37"/>
      <c r="S311" s="38"/>
      <c r="T311" s="38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37"/>
      <c r="S312" s="38"/>
      <c r="T312" s="38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37"/>
      <c r="S313" s="38"/>
      <c r="T313" s="38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37"/>
      <c r="S314" s="38"/>
      <c r="T314" s="38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37"/>
      <c r="S315" s="38"/>
      <c r="T315" s="38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37"/>
      <c r="S316" s="38"/>
      <c r="T316" s="38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37"/>
      <c r="S317" s="38"/>
      <c r="T317" s="38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37"/>
      <c r="S318" s="38"/>
      <c r="T318" s="38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37"/>
      <c r="S319" s="38"/>
      <c r="T319" s="38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37"/>
      <c r="S320" s="38"/>
      <c r="T320" s="38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37"/>
      <c r="S321" s="38"/>
      <c r="T321" s="38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37"/>
      <c r="S322" s="38"/>
      <c r="T322" s="38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37"/>
      <c r="S323" s="38"/>
      <c r="T323" s="38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37"/>
      <c r="S324" s="38"/>
      <c r="T324" s="38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37"/>
      <c r="S325" s="38"/>
      <c r="T325" s="38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37"/>
      <c r="S326" s="38"/>
      <c r="T326" s="38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37"/>
      <c r="S327" s="38"/>
      <c r="T327" s="38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37"/>
      <c r="S328" s="38"/>
      <c r="T328" s="38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37"/>
      <c r="S329" s="38"/>
      <c r="T329" s="38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37"/>
      <c r="S330" s="38"/>
      <c r="T330" s="38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37"/>
      <c r="S331" s="38"/>
      <c r="T331" s="38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37"/>
      <c r="S332" s="38"/>
      <c r="T332" s="38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37"/>
      <c r="S333" s="38"/>
      <c r="T333" s="38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37"/>
      <c r="S334" s="38"/>
      <c r="T334" s="38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37"/>
      <c r="S335" s="38"/>
      <c r="T335" s="38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37"/>
      <c r="S336" s="38"/>
      <c r="T336" s="38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37"/>
      <c r="S337" s="38"/>
      <c r="T337" s="38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37"/>
      <c r="S338" s="38"/>
      <c r="T338" s="38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37"/>
      <c r="S339" s="38"/>
      <c r="T339" s="38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37"/>
      <c r="S340" s="38"/>
      <c r="T340" s="38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37"/>
      <c r="S341" s="38"/>
      <c r="T341" s="38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37"/>
      <c r="S342" s="38"/>
      <c r="T342" s="38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37"/>
      <c r="S343" s="38"/>
      <c r="T343" s="38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37"/>
      <c r="S344" s="38"/>
      <c r="T344" s="38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37"/>
      <c r="S345" s="38"/>
      <c r="T345" s="38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37"/>
      <c r="S346" s="38"/>
      <c r="T346" s="38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37"/>
      <c r="S347" s="38"/>
      <c r="T347" s="38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37"/>
      <c r="S348" s="38"/>
      <c r="T348" s="38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37"/>
      <c r="S349" s="38"/>
      <c r="T349" s="38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37"/>
      <c r="S350" s="38"/>
      <c r="T350" s="38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37"/>
      <c r="S351" s="38"/>
      <c r="T351" s="38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37"/>
      <c r="S352" s="38"/>
      <c r="T352" s="38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37"/>
      <c r="S353" s="38"/>
      <c r="T353" s="38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37"/>
      <c r="S354" s="38"/>
      <c r="T354" s="38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37"/>
      <c r="S355" s="38"/>
      <c r="T355" s="38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37"/>
      <c r="S356" s="38"/>
      <c r="T356" s="38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37"/>
      <c r="S357" s="38"/>
      <c r="T357" s="38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37"/>
      <c r="S358" s="38"/>
      <c r="T358" s="38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37"/>
      <c r="S359" s="38"/>
      <c r="T359" s="38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37"/>
      <c r="S360" s="38"/>
      <c r="T360" s="38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37"/>
      <c r="S361" s="38"/>
      <c r="T361" s="38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37"/>
      <c r="S362" s="38"/>
      <c r="T362" s="38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37"/>
      <c r="S363" s="38"/>
      <c r="T363" s="38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37"/>
      <c r="S364" s="38"/>
      <c r="T364" s="38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37"/>
      <c r="S365" s="38"/>
      <c r="T365" s="38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37"/>
      <c r="S366" s="38"/>
      <c r="T366" s="38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37"/>
      <c r="S367" s="38"/>
      <c r="T367" s="38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37"/>
      <c r="S368" s="38"/>
      <c r="T368" s="38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37"/>
      <c r="S369" s="38"/>
      <c r="T369" s="38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37"/>
      <c r="S370" s="38"/>
      <c r="T370" s="38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37"/>
      <c r="S371" s="38"/>
      <c r="T371" s="38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37"/>
      <c r="S372" s="38"/>
      <c r="T372" s="38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37"/>
      <c r="S373" s="38"/>
      <c r="T373" s="38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37"/>
      <c r="S374" s="38"/>
      <c r="T374" s="38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37"/>
      <c r="S375" s="38"/>
      <c r="T375" s="38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37"/>
      <c r="S376" s="38"/>
      <c r="T376" s="38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37"/>
      <c r="S377" s="38"/>
      <c r="T377" s="38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37"/>
      <c r="S378" s="38"/>
      <c r="T378" s="38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37"/>
      <c r="S379" s="38"/>
      <c r="T379" s="38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37"/>
      <c r="S380" s="38"/>
      <c r="T380" s="38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37"/>
      <c r="S381" s="38"/>
      <c r="T381" s="38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37"/>
      <c r="S382" s="38"/>
      <c r="T382" s="38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37"/>
      <c r="S383" s="38"/>
      <c r="T383" s="38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37"/>
      <c r="S384" s="38"/>
      <c r="T384" s="38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37"/>
      <c r="S385" s="38"/>
      <c r="T385" s="38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37"/>
      <c r="S386" s="38"/>
      <c r="T386" s="38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37"/>
      <c r="S387" s="38"/>
      <c r="T387" s="38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37"/>
      <c r="S388" s="38"/>
      <c r="T388" s="38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37"/>
      <c r="S389" s="38"/>
      <c r="T389" s="38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37"/>
      <c r="S390" s="38"/>
      <c r="T390" s="38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37"/>
      <c r="S391" s="38"/>
      <c r="T391" s="38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37"/>
      <c r="S392" s="38"/>
      <c r="T392" s="38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37"/>
      <c r="S393" s="38"/>
      <c r="T393" s="38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37"/>
      <c r="S394" s="38"/>
      <c r="T394" s="38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37"/>
      <c r="S395" s="38"/>
      <c r="T395" s="38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37"/>
      <c r="S396" s="38"/>
      <c r="T396" s="38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37"/>
      <c r="S397" s="38"/>
      <c r="T397" s="38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37"/>
      <c r="S398" s="38"/>
      <c r="T398" s="38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37"/>
      <c r="S399" s="38"/>
      <c r="T399" s="38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37"/>
      <c r="S400" s="38"/>
      <c r="T400" s="38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37"/>
      <c r="S401" s="38"/>
      <c r="T401" s="38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37"/>
      <c r="S402" s="38"/>
      <c r="T402" s="38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37"/>
      <c r="S403" s="38"/>
      <c r="T403" s="38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37"/>
      <c r="S404" s="38"/>
      <c r="T404" s="38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37"/>
      <c r="S405" s="38"/>
      <c r="T405" s="38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37"/>
      <c r="S406" s="38"/>
      <c r="T406" s="38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37"/>
      <c r="S407" s="38"/>
      <c r="T407" s="38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37"/>
      <c r="S408" s="38"/>
      <c r="T408" s="38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37"/>
      <c r="S409" s="38"/>
      <c r="T409" s="38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37"/>
      <c r="S410" s="38"/>
      <c r="T410" s="38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37"/>
      <c r="S411" s="38"/>
      <c r="T411" s="38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37"/>
      <c r="S412" s="38"/>
      <c r="T412" s="38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37"/>
      <c r="S413" s="38"/>
      <c r="T413" s="38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37"/>
      <c r="S414" s="38"/>
      <c r="T414" s="38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37"/>
      <c r="S415" s="38"/>
      <c r="T415" s="38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37"/>
      <c r="S416" s="38"/>
      <c r="T416" s="38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37"/>
      <c r="S417" s="38"/>
      <c r="T417" s="38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37"/>
      <c r="S418" s="38"/>
      <c r="T418" s="38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37"/>
      <c r="S419" s="38"/>
      <c r="T419" s="38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37"/>
      <c r="S420" s="38"/>
      <c r="T420" s="38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37"/>
      <c r="S421" s="38"/>
      <c r="T421" s="38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37"/>
      <c r="S422" s="38"/>
      <c r="T422" s="38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37"/>
      <c r="S423" s="38"/>
      <c r="T423" s="38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37"/>
      <c r="S424" s="38"/>
      <c r="T424" s="38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37"/>
      <c r="S425" s="38"/>
      <c r="T425" s="38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37"/>
      <c r="S426" s="38"/>
      <c r="T426" s="38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37"/>
      <c r="S427" s="38"/>
      <c r="T427" s="38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37"/>
      <c r="S428" s="38"/>
      <c r="T428" s="38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37"/>
      <c r="S429" s="38"/>
      <c r="T429" s="38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37"/>
      <c r="S430" s="38"/>
      <c r="T430" s="38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37"/>
      <c r="S431" s="38"/>
      <c r="T431" s="38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37"/>
      <c r="S432" s="38"/>
      <c r="T432" s="38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37"/>
      <c r="S433" s="38"/>
      <c r="T433" s="38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37"/>
      <c r="S434" s="38"/>
      <c r="T434" s="38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37"/>
      <c r="S435" s="38"/>
      <c r="T435" s="38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37"/>
      <c r="S436" s="38"/>
      <c r="T436" s="38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37"/>
      <c r="S437" s="38"/>
      <c r="T437" s="38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37"/>
      <c r="S438" s="38"/>
      <c r="T438" s="38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37"/>
      <c r="S439" s="38"/>
      <c r="T439" s="38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37"/>
      <c r="S440" s="38"/>
      <c r="T440" s="38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37"/>
      <c r="S441" s="38"/>
      <c r="T441" s="38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37"/>
      <c r="S442" s="38"/>
      <c r="T442" s="38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37"/>
      <c r="S443" s="38"/>
      <c r="T443" s="38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37"/>
      <c r="S444" s="38"/>
      <c r="T444" s="38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37"/>
      <c r="S445" s="38"/>
      <c r="T445" s="38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37"/>
      <c r="S446" s="38"/>
      <c r="T446" s="38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37"/>
      <c r="S447" s="38"/>
      <c r="T447" s="38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37"/>
      <c r="S448" s="38"/>
      <c r="T448" s="38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37"/>
      <c r="S449" s="38"/>
      <c r="T449" s="38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37"/>
      <c r="S450" s="38"/>
      <c r="T450" s="38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37"/>
      <c r="S451" s="38"/>
      <c r="T451" s="38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37"/>
      <c r="S452" s="38"/>
      <c r="T452" s="38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37"/>
      <c r="S453" s="38"/>
      <c r="T453" s="38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37"/>
      <c r="S454" s="38"/>
      <c r="T454" s="38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37"/>
      <c r="S455" s="38"/>
      <c r="T455" s="38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37"/>
      <c r="S456" s="38"/>
      <c r="T456" s="38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37"/>
      <c r="S457" s="38"/>
      <c r="T457" s="38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37"/>
      <c r="S458" s="38"/>
      <c r="T458" s="38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37"/>
      <c r="S459" s="38"/>
      <c r="T459" s="38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37"/>
      <c r="S460" s="38"/>
      <c r="T460" s="38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37"/>
      <c r="S461" s="38"/>
      <c r="T461" s="38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37"/>
      <c r="S462" s="38"/>
      <c r="T462" s="38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37"/>
      <c r="S463" s="38"/>
      <c r="T463" s="38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37"/>
      <c r="S464" s="38"/>
      <c r="T464" s="38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37"/>
      <c r="S465" s="38"/>
      <c r="T465" s="38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37"/>
      <c r="S466" s="38"/>
      <c r="T466" s="38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37"/>
      <c r="S467" s="38"/>
      <c r="T467" s="38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37"/>
      <c r="S468" s="38"/>
      <c r="T468" s="38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37"/>
      <c r="S469" s="38"/>
      <c r="T469" s="38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37"/>
      <c r="S470" s="38"/>
      <c r="T470" s="38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37"/>
      <c r="S471" s="38"/>
      <c r="T471" s="38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37"/>
      <c r="S472" s="38"/>
      <c r="T472" s="38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37"/>
      <c r="S473" s="38"/>
      <c r="T473" s="38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37"/>
      <c r="S474" s="38"/>
      <c r="T474" s="38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37"/>
      <c r="S475" s="38"/>
      <c r="T475" s="38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37"/>
      <c r="S476" s="38"/>
      <c r="T476" s="38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37"/>
      <c r="S477" s="38"/>
      <c r="T477" s="38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37"/>
      <c r="S478" s="38"/>
      <c r="T478" s="38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37"/>
      <c r="S479" s="38"/>
      <c r="T479" s="38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37"/>
      <c r="S480" s="38"/>
      <c r="T480" s="38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37"/>
      <c r="S481" s="38"/>
      <c r="T481" s="38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37"/>
      <c r="S482" s="38"/>
      <c r="T482" s="38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37"/>
      <c r="S483" s="38"/>
      <c r="T483" s="38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37"/>
      <c r="S484" s="38"/>
      <c r="T484" s="38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37"/>
      <c r="S485" s="38"/>
      <c r="T485" s="38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37"/>
      <c r="S486" s="38"/>
      <c r="T486" s="38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37"/>
      <c r="S487" s="38"/>
      <c r="T487" s="38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37"/>
      <c r="S488" s="38"/>
      <c r="T488" s="38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37"/>
      <c r="S489" s="38"/>
      <c r="T489" s="38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37"/>
      <c r="S490" s="38"/>
      <c r="T490" s="38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37"/>
      <c r="S491" s="38"/>
      <c r="T491" s="38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37"/>
      <c r="S492" s="38"/>
      <c r="T492" s="38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37"/>
      <c r="S493" s="38"/>
      <c r="T493" s="38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37"/>
      <c r="S494" s="38"/>
      <c r="T494" s="38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37"/>
      <c r="S495" s="38"/>
      <c r="T495" s="38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37"/>
      <c r="S496" s="38"/>
      <c r="T496" s="38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37"/>
      <c r="S497" s="38"/>
      <c r="T497" s="38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37"/>
      <c r="S498" s="38"/>
      <c r="T498" s="38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37"/>
      <c r="S499" s="38"/>
      <c r="T499" s="38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37"/>
      <c r="S500" s="38"/>
      <c r="T500" s="38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37"/>
      <c r="S501" s="38"/>
      <c r="T501" s="38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37"/>
      <c r="S502" s="38"/>
      <c r="T502" s="38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37"/>
      <c r="S503" s="38"/>
      <c r="T503" s="38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37"/>
      <c r="S504" s="38"/>
      <c r="T504" s="38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37"/>
      <c r="S505" s="38"/>
      <c r="T505" s="38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37"/>
      <c r="S506" s="38"/>
      <c r="T506" s="38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37"/>
      <c r="S507" s="38"/>
      <c r="T507" s="38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37"/>
      <c r="S508" s="38"/>
      <c r="T508" s="38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37"/>
      <c r="S509" s="38"/>
      <c r="T509" s="38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37"/>
      <c r="S510" s="38"/>
      <c r="T510" s="38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37"/>
      <c r="S511" s="38"/>
      <c r="T511" s="38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37"/>
      <c r="S512" s="38"/>
      <c r="T512" s="38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37"/>
      <c r="S513" s="38"/>
      <c r="T513" s="38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37"/>
      <c r="S514" s="38"/>
      <c r="T514" s="38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37"/>
      <c r="S515" s="38"/>
      <c r="T515" s="38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37"/>
      <c r="S516" s="38"/>
      <c r="T516" s="38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37"/>
      <c r="S517" s="38"/>
      <c r="T517" s="38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37"/>
      <c r="S518" s="38"/>
      <c r="T518" s="38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37"/>
      <c r="S519" s="38"/>
      <c r="T519" s="38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37"/>
      <c r="S520" s="38"/>
      <c r="T520" s="38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37"/>
      <c r="S521" s="38"/>
      <c r="T521" s="38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37"/>
      <c r="S522" s="38"/>
      <c r="T522" s="38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37"/>
      <c r="S523" s="38"/>
      <c r="T523" s="38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37"/>
      <c r="S524" s="38"/>
      <c r="T524" s="38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37"/>
      <c r="S525" s="38"/>
      <c r="T525" s="38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37"/>
      <c r="S526" s="38"/>
      <c r="T526" s="38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37"/>
      <c r="S527" s="38"/>
      <c r="T527" s="38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37"/>
      <c r="S528" s="38"/>
      <c r="T528" s="38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37"/>
      <c r="S529" s="38"/>
      <c r="T529" s="38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37"/>
      <c r="S530" s="38"/>
      <c r="T530" s="38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37"/>
      <c r="S531" s="38"/>
      <c r="T531" s="38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37"/>
      <c r="S532" s="38"/>
      <c r="T532" s="38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37"/>
      <c r="S533" s="38"/>
      <c r="T533" s="38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37"/>
      <c r="S534" s="38"/>
      <c r="T534" s="38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37"/>
      <c r="S535" s="38"/>
      <c r="T535" s="38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37"/>
      <c r="S536" s="38"/>
      <c r="T536" s="38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37"/>
      <c r="S537" s="38"/>
      <c r="T537" s="38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37"/>
      <c r="S538" s="38"/>
      <c r="T538" s="38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37"/>
      <c r="S539" s="38"/>
      <c r="T539" s="38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37"/>
      <c r="S540" s="38"/>
      <c r="T540" s="38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37"/>
      <c r="S541" s="38"/>
      <c r="T541" s="38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37"/>
      <c r="S542" s="38"/>
      <c r="T542" s="38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37"/>
      <c r="S543" s="38"/>
      <c r="T543" s="38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37"/>
      <c r="S544" s="38"/>
      <c r="T544" s="38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37"/>
      <c r="S545" s="38"/>
      <c r="T545" s="38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37"/>
      <c r="S546" s="38"/>
      <c r="T546" s="38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37"/>
      <c r="S547" s="38"/>
      <c r="T547" s="38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37"/>
      <c r="S548" s="38"/>
      <c r="T548" s="38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37"/>
      <c r="S549" s="38"/>
      <c r="T549" s="38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37"/>
      <c r="S550" s="38"/>
      <c r="T550" s="38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37"/>
      <c r="S551" s="38"/>
      <c r="T551" s="38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37"/>
      <c r="S552" s="38"/>
      <c r="T552" s="38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37"/>
      <c r="S553" s="38"/>
      <c r="T553" s="38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37"/>
      <c r="S554" s="38"/>
      <c r="T554" s="38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37"/>
      <c r="S555" s="38"/>
      <c r="T555" s="38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37"/>
      <c r="S556" s="38"/>
      <c r="T556" s="38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37"/>
      <c r="S557" s="38"/>
      <c r="T557" s="38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37"/>
      <c r="S558" s="38"/>
      <c r="T558" s="38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37"/>
      <c r="S559" s="38"/>
      <c r="T559" s="38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37"/>
      <c r="S560" s="38"/>
      <c r="T560" s="38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37"/>
      <c r="S561" s="38"/>
      <c r="T561" s="38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37"/>
      <c r="S562" s="38"/>
      <c r="T562" s="38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37"/>
      <c r="S563" s="38"/>
      <c r="T563" s="38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37"/>
      <c r="S564" s="38"/>
      <c r="T564" s="38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37"/>
      <c r="S565" s="38"/>
      <c r="T565" s="38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37"/>
      <c r="S566" s="38"/>
      <c r="T566" s="38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37"/>
      <c r="S567" s="38"/>
      <c r="T567" s="38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37"/>
      <c r="S568" s="38"/>
      <c r="T568" s="38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37"/>
      <c r="S569" s="38"/>
      <c r="T569" s="38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37"/>
      <c r="S570" s="38"/>
      <c r="T570" s="38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37"/>
      <c r="S571" s="38"/>
      <c r="T571" s="38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37"/>
      <c r="S572" s="38"/>
      <c r="T572" s="38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37"/>
      <c r="S573" s="38"/>
      <c r="T573" s="38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37"/>
      <c r="S574" s="38"/>
      <c r="T574" s="38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37"/>
      <c r="S575" s="38"/>
      <c r="T575" s="38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37"/>
      <c r="S576" s="38"/>
      <c r="T576" s="38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37"/>
      <c r="S577" s="38"/>
      <c r="T577" s="38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37"/>
      <c r="S578" s="38"/>
      <c r="T578" s="38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37"/>
      <c r="S579" s="38"/>
      <c r="T579" s="38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37"/>
      <c r="S580" s="38"/>
      <c r="T580" s="38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37"/>
      <c r="S581" s="38"/>
      <c r="T581" s="38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37"/>
      <c r="S582" s="38"/>
      <c r="T582" s="38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37"/>
      <c r="S583" s="38"/>
      <c r="T583" s="38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37"/>
      <c r="S584" s="38"/>
      <c r="T584" s="38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37"/>
      <c r="S585" s="38"/>
      <c r="T585" s="38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37"/>
      <c r="S586" s="38"/>
      <c r="T586" s="38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37"/>
      <c r="S587" s="38"/>
      <c r="T587" s="38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37"/>
      <c r="S588" s="38"/>
      <c r="T588" s="38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37"/>
      <c r="S589" s="38"/>
      <c r="T589" s="38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37"/>
      <c r="S590" s="38"/>
      <c r="T590" s="38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37"/>
      <c r="S591" s="38"/>
      <c r="T591" s="38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37"/>
      <c r="S592" s="38"/>
      <c r="T592" s="38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37"/>
      <c r="S593" s="38"/>
      <c r="T593" s="38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37"/>
      <c r="S594" s="38"/>
      <c r="T594" s="38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37"/>
      <c r="S595" s="38"/>
      <c r="T595" s="38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37"/>
      <c r="S596" s="38"/>
      <c r="T596" s="38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37"/>
      <c r="S597" s="38"/>
      <c r="T597" s="38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37"/>
      <c r="S598" s="38"/>
      <c r="T598" s="38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37"/>
      <c r="S599" s="38"/>
      <c r="T599" s="38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37"/>
      <c r="S600" s="38"/>
      <c r="T600" s="38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37"/>
      <c r="S601" s="38"/>
      <c r="T601" s="38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37"/>
      <c r="S602" s="38"/>
      <c r="T602" s="38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37"/>
      <c r="S603" s="38"/>
      <c r="T603" s="38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37"/>
      <c r="S604" s="38"/>
      <c r="T604" s="38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37"/>
      <c r="S605" s="38"/>
      <c r="T605" s="38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37"/>
      <c r="S606" s="38"/>
      <c r="T606" s="38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37"/>
      <c r="S607" s="38"/>
      <c r="T607" s="38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37"/>
      <c r="S608" s="38"/>
      <c r="T608" s="38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37"/>
      <c r="S609" s="38"/>
      <c r="T609" s="38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37"/>
      <c r="S610" s="38"/>
      <c r="T610" s="38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37"/>
      <c r="S611" s="38"/>
      <c r="T611" s="38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37"/>
      <c r="S612" s="38"/>
      <c r="T612" s="38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37"/>
      <c r="S613" s="38"/>
      <c r="T613" s="38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37"/>
      <c r="S614" s="38"/>
      <c r="T614" s="38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37"/>
      <c r="S615" s="38"/>
      <c r="T615" s="38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37"/>
      <c r="S616" s="38"/>
      <c r="T616" s="38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37"/>
      <c r="S617" s="38"/>
      <c r="T617" s="38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37"/>
      <c r="S618" s="38"/>
      <c r="T618" s="38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37"/>
      <c r="S619" s="38"/>
      <c r="T619" s="38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37"/>
      <c r="S620" s="38"/>
      <c r="T620" s="38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37"/>
      <c r="S621" s="38"/>
      <c r="T621" s="38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37"/>
      <c r="S622" s="38"/>
      <c r="T622" s="38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37"/>
      <c r="S623" s="38"/>
      <c r="T623" s="38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37"/>
      <c r="S624" s="38"/>
      <c r="T624" s="38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37"/>
      <c r="S625" s="38"/>
      <c r="T625" s="38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37"/>
      <c r="S626" s="38"/>
      <c r="T626" s="38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37"/>
      <c r="S627" s="38"/>
      <c r="T627" s="38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37"/>
      <c r="S628" s="38"/>
      <c r="T628" s="38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37"/>
      <c r="S629" s="38"/>
      <c r="T629" s="38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37"/>
      <c r="S630" s="38"/>
      <c r="T630" s="38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37"/>
      <c r="S631" s="38"/>
      <c r="T631" s="38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37"/>
      <c r="S632" s="38"/>
      <c r="T632" s="38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37"/>
      <c r="S633" s="38"/>
      <c r="T633" s="38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37"/>
      <c r="S634" s="38"/>
      <c r="T634" s="38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37"/>
      <c r="S635" s="38"/>
      <c r="T635" s="38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37"/>
      <c r="S636" s="38"/>
      <c r="T636" s="38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37"/>
      <c r="S637" s="38"/>
      <c r="T637" s="38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37"/>
      <c r="S638" s="38"/>
      <c r="T638" s="38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37"/>
      <c r="S639" s="38"/>
      <c r="T639" s="38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37"/>
      <c r="S640" s="38"/>
      <c r="T640" s="38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37"/>
      <c r="S641" s="38"/>
      <c r="T641" s="38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37"/>
      <c r="S642" s="38"/>
      <c r="T642" s="38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37"/>
      <c r="S643" s="38"/>
      <c r="T643" s="38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37"/>
      <c r="S644" s="38"/>
      <c r="T644" s="38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37"/>
      <c r="S645" s="38"/>
      <c r="T645" s="38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37"/>
      <c r="S646" s="38"/>
      <c r="T646" s="38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37"/>
      <c r="S647" s="38"/>
      <c r="T647" s="38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37"/>
      <c r="S648" s="38"/>
      <c r="T648" s="38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37"/>
      <c r="S649" s="38"/>
      <c r="T649" s="38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37"/>
      <c r="S650" s="38"/>
      <c r="T650" s="38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37"/>
      <c r="S651" s="38"/>
      <c r="T651" s="38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37"/>
      <c r="S652" s="38"/>
      <c r="T652" s="38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37"/>
      <c r="S653" s="38"/>
      <c r="T653" s="38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37"/>
      <c r="S654" s="38"/>
      <c r="T654" s="38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37"/>
      <c r="S655" s="38"/>
      <c r="T655" s="38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37"/>
      <c r="S656" s="38"/>
      <c r="T656" s="38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37"/>
      <c r="S657" s="38"/>
      <c r="T657" s="38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37"/>
      <c r="S658" s="38"/>
      <c r="T658" s="38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37"/>
      <c r="S659" s="38"/>
      <c r="T659" s="38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37"/>
      <c r="S660" s="38"/>
      <c r="T660" s="38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37"/>
      <c r="S661" s="38"/>
      <c r="T661" s="38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37"/>
      <c r="S662" s="38"/>
      <c r="T662" s="38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37"/>
      <c r="S663" s="38"/>
      <c r="T663" s="38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37"/>
      <c r="S664" s="38"/>
      <c r="T664" s="38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37"/>
      <c r="S665" s="38"/>
      <c r="T665" s="38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37"/>
      <c r="S666" s="38"/>
      <c r="T666" s="38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37"/>
      <c r="S667" s="38"/>
      <c r="T667" s="38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37"/>
      <c r="S668" s="38"/>
      <c r="T668" s="38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37"/>
      <c r="S669" s="38"/>
      <c r="T669" s="38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37"/>
      <c r="S670" s="38"/>
      <c r="T670" s="38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37"/>
      <c r="S671" s="38"/>
      <c r="T671" s="38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37"/>
      <c r="S672" s="38"/>
      <c r="T672" s="38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37"/>
      <c r="S673" s="38"/>
      <c r="T673" s="38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37"/>
      <c r="S674" s="38"/>
      <c r="T674" s="38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37"/>
      <c r="S675" s="38"/>
      <c r="T675" s="38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37"/>
      <c r="S676" s="38"/>
      <c r="T676" s="38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37"/>
      <c r="S677" s="38"/>
      <c r="T677" s="38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37"/>
      <c r="S678" s="38"/>
      <c r="T678" s="38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37"/>
      <c r="S679" s="38"/>
      <c r="T679" s="38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37"/>
      <c r="S680" s="38"/>
      <c r="T680" s="38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37"/>
      <c r="S681" s="38"/>
      <c r="T681" s="38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37"/>
      <c r="S682" s="38"/>
      <c r="T682" s="38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37"/>
      <c r="S683" s="38"/>
      <c r="T683" s="38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37"/>
      <c r="S684" s="38"/>
      <c r="T684" s="38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37"/>
      <c r="S685" s="38"/>
      <c r="T685" s="38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37"/>
      <c r="S686" s="38"/>
      <c r="T686" s="38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37"/>
      <c r="S687" s="38"/>
      <c r="T687" s="38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37"/>
      <c r="S688" s="38"/>
      <c r="T688" s="38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37"/>
      <c r="S689" s="38"/>
      <c r="T689" s="38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37"/>
      <c r="S690" s="38"/>
      <c r="T690" s="38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37"/>
      <c r="S691" s="38"/>
      <c r="T691" s="38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37"/>
      <c r="S692" s="38"/>
      <c r="T692" s="38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37"/>
      <c r="S693" s="38"/>
      <c r="T693" s="38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37"/>
      <c r="S694" s="38"/>
      <c r="T694" s="38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37"/>
      <c r="S695" s="38"/>
      <c r="T695" s="38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37"/>
      <c r="S696" s="38"/>
      <c r="T696" s="38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37"/>
      <c r="S697" s="38"/>
      <c r="T697" s="38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37"/>
      <c r="S698" s="38"/>
      <c r="T698" s="38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37"/>
      <c r="S699" s="38"/>
      <c r="T699" s="38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37"/>
      <c r="S700" s="38"/>
      <c r="T700" s="38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37"/>
      <c r="S701" s="38"/>
      <c r="T701" s="38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37"/>
      <c r="S702" s="38"/>
      <c r="T702" s="38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37"/>
      <c r="S703" s="38"/>
      <c r="T703" s="38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37"/>
      <c r="S704" s="38"/>
      <c r="T704" s="38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37"/>
      <c r="S705" s="38"/>
      <c r="T705" s="38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37"/>
      <c r="S706" s="38"/>
      <c r="T706" s="38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37"/>
      <c r="S707" s="38"/>
      <c r="T707" s="38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37"/>
      <c r="S708" s="38"/>
      <c r="T708" s="38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37"/>
      <c r="S709" s="38"/>
      <c r="T709" s="38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37"/>
      <c r="S710" s="38"/>
      <c r="T710" s="38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37"/>
      <c r="S711" s="38"/>
      <c r="T711" s="38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37"/>
      <c r="S712" s="38"/>
      <c r="T712" s="38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37"/>
      <c r="S713" s="38"/>
      <c r="T713" s="38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37"/>
      <c r="S714" s="38"/>
      <c r="T714" s="38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37"/>
      <c r="S715" s="38"/>
      <c r="T715" s="38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37"/>
      <c r="S716" s="38"/>
      <c r="T716" s="38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37"/>
      <c r="S717" s="38"/>
      <c r="T717" s="38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37"/>
      <c r="S718" s="38"/>
      <c r="T718" s="38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37"/>
      <c r="S719" s="38"/>
      <c r="T719" s="38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37"/>
      <c r="S720" s="38"/>
      <c r="T720" s="38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37"/>
      <c r="S721" s="38"/>
      <c r="T721" s="38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37"/>
      <c r="S722" s="38"/>
      <c r="T722" s="38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37"/>
      <c r="S723" s="38"/>
      <c r="T723" s="38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37"/>
      <c r="S724" s="38"/>
      <c r="T724" s="38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37"/>
      <c r="S725" s="38"/>
      <c r="T725" s="38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37"/>
      <c r="S726" s="38"/>
      <c r="T726" s="38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37"/>
      <c r="S727" s="38"/>
      <c r="T727" s="38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37"/>
      <c r="S728" s="38"/>
      <c r="T728" s="38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37"/>
      <c r="S729" s="38"/>
      <c r="T729" s="38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37"/>
      <c r="S730" s="38"/>
      <c r="T730" s="38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37"/>
      <c r="S731" s="38"/>
      <c r="T731" s="38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37"/>
      <c r="S732" s="38"/>
      <c r="T732" s="38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37"/>
      <c r="S733" s="38"/>
      <c r="T733" s="38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37"/>
      <c r="S734" s="38"/>
      <c r="T734" s="38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37"/>
      <c r="S735" s="38"/>
      <c r="T735" s="38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37"/>
      <c r="S736" s="38"/>
      <c r="T736" s="38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37"/>
      <c r="S737" s="38"/>
      <c r="T737" s="38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37"/>
      <c r="S738" s="38"/>
      <c r="T738" s="38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37"/>
      <c r="S739" s="38"/>
      <c r="T739" s="38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37"/>
      <c r="S740" s="38"/>
      <c r="T740" s="38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37"/>
      <c r="S741" s="38"/>
      <c r="T741" s="38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37"/>
      <c r="S742" s="38"/>
      <c r="T742" s="38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37"/>
      <c r="S743" s="38"/>
      <c r="T743" s="38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37"/>
      <c r="S744" s="38"/>
      <c r="T744" s="38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37"/>
      <c r="S745" s="38"/>
      <c r="T745" s="38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37"/>
      <c r="S746" s="38"/>
      <c r="T746" s="38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37"/>
      <c r="S747" s="38"/>
      <c r="T747" s="38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37"/>
      <c r="S748" s="38"/>
      <c r="T748" s="38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37"/>
      <c r="S749" s="38"/>
      <c r="T749" s="38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37"/>
      <c r="S750" s="38"/>
      <c r="T750" s="38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37"/>
      <c r="S751" s="38"/>
      <c r="T751" s="38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37"/>
      <c r="S752" s="38"/>
      <c r="T752" s="38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37"/>
      <c r="S753" s="38"/>
      <c r="T753" s="38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37"/>
      <c r="S754" s="38"/>
      <c r="T754" s="38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37"/>
      <c r="S755" s="38"/>
      <c r="T755" s="38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37"/>
      <c r="S756" s="38"/>
      <c r="T756" s="38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37"/>
      <c r="S757" s="38"/>
      <c r="T757" s="38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37"/>
      <c r="S758" s="38"/>
      <c r="T758" s="38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37"/>
      <c r="S759" s="38"/>
      <c r="T759" s="38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37"/>
      <c r="S760" s="38"/>
      <c r="T760" s="38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37"/>
      <c r="S761" s="38"/>
      <c r="T761" s="38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37"/>
      <c r="S762" s="38"/>
      <c r="T762" s="38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37"/>
      <c r="S763" s="38"/>
      <c r="T763" s="38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37"/>
      <c r="S764" s="38"/>
      <c r="T764" s="38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37"/>
      <c r="S765" s="38"/>
      <c r="T765" s="38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37"/>
      <c r="S766" s="38"/>
      <c r="T766" s="38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37"/>
      <c r="S767" s="38"/>
      <c r="T767" s="38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37"/>
      <c r="S768" s="38"/>
      <c r="T768" s="38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37"/>
      <c r="S769" s="38"/>
      <c r="T769" s="38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37"/>
      <c r="S770" s="38"/>
      <c r="T770" s="38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37"/>
      <c r="S771" s="38"/>
      <c r="T771" s="38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37"/>
      <c r="S772" s="38"/>
      <c r="T772" s="38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37"/>
      <c r="S773" s="38"/>
      <c r="T773" s="38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37"/>
      <c r="S774" s="38"/>
      <c r="T774" s="38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37"/>
      <c r="S775" s="38"/>
      <c r="T775" s="38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37"/>
      <c r="S776" s="38"/>
      <c r="T776" s="38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37"/>
      <c r="S777" s="38"/>
      <c r="T777" s="38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37"/>
      <c r="S778" s="38"/>
      <c r="T778" s="38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37"/>
      <c r="S779" s="38"/>
      <c r="T779" s="38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37"/>
      <c r="S780" s="38"/>
      <c r="T780" s="38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37"/>
      <c r="S781" s="38"/>
      <c r="T781" s="38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37"/>
      <c r="S782" s="38"/>
      <c r="T782" s="38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37"/>
      <c r="S783" s="38"/>
      <c r="T783" s="38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37"/>
      <c r="S784" s="38"/>
      <c r="T784" s="38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37"/>
      <c r="S785" s="38"/>
      <c r="T785" s="38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37"/>
      <c r="S786" s="38"/>
      <c r="T786" s="38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37"/>
      <c r="S787" s="38"/>
      <c r="T787" s="38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37"/>
      <c r="S788" s="38"/>
      <c r="T788" s="38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37"/>
      <c r="S789" s="38"/>
      <c r="T789" s="38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37"/>
      <c r="S790" s="38"/>
      <c r="T790" s="38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37"/>
      <c r="S791" s="38"/>
      <c r="T791" s="38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37"/>
      <c r="S792" s="38"/>
      <c r="T792" s="38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37"/>
      <c r="S793" s="38"/>
      <c r="T793" s="38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37"/>
      <c r="S794" s="38"/>
      <c r="T794" s="38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37"/>
      <c r="S795" s="38"/>
      <c r="T795" s="38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37"/>
      <c r="S796" s="38"/>
      <c r="T796" s="38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37"/>
      <c r="S797" s="38"/>
      <c r="T797" s="38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37"/>
      <c r="S798" s="38"/>
      <c r="T798" s="38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37"/>
      <c r="S799" s="38"/>
      <c r="T799" s="38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37"/>
      <c r="S800" s="38"/>
      <c r="T800" s="38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37"/>
      <c r="S801" s="38"/>
      <c r="T801" s="38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37"/>
      <c r="S802" s="38"/>
      <c r="T802" s="38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37"/>
      <c r="S803" s="38"/>
      <c r="T803" s="38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37"/>
      <c r="S804" s="38"/>
      <c r="T804" s="38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37"/>
      <c r="S805" s="38"/>
      <c r="T805" s="38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37"/>
      <c r="S806" s="38"/>
      <c r="T806" s="38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37"/>
      <c r="S807" s="38"/>
      <c r="T807" s="38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37"/>
      <c r="S808" s="38"/>
      <c r="T808" s="38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37"/>
      <c r="S809" s="38"/>
      <c r="T809" s="38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37"/>
      <c r="S810" s="38"/>
      <c r="T810" s="38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37"/>
      <c r="S811" s="38"/>
      <c r="T811" s="38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37"/>
      <c r="S812" s="38"/>
      <c r="T812" s="38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37"/>
      <c r="S813" s="38"/>
      <c r="T813" s="38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37"/>
      <c r="S814" s="38"/>
      <c r="T814" s="38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37"/>
      <c r="S815" s="38"/>
      <c r="T815" s="38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37"/>
      <c r="S816" s="38"/>
      <c r="T816" s="38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37"/>
      <c r="S817" s="38"/>
      <c r="T817" s="38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37"/>
      <c r="S818" s="38"/>
      <c r="T818" s="38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37"/>
      <c r="S819" s="38"/>
      <c r="T819" s="38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37"/>
      <c r="S820" s="38"/>
      <c r="T820" s="38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37"/>
      <c r="S821" s="38"/>
      <c r="T821" s="38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37"/>
      <c r="S822" s="38"/>
      <c r="T822" s="38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37"/>
      <c r="S823" s="38"/>
      <c r="T823" s="38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37"/>
      <c r="S824" s="38"/>
      <c r="T824" s="38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37"/>
      <c r="S825" s="38"/>
      <c r="T825" s="38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37"/>
      <c r="S826" s="38"/>
      <c r="T826" s="38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37"/>
      <c r="S827" s="38"/>
      <c r="T827" s="38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37"/>
      <c r="S828" s="38"/>
      <c r="T828" s="38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37"/>
      <c r="S829" s="38"/>
      <c r="T829" s="38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37"/>
      <c r="S830" s="38"/>
      <c r="T830" s="38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37"/>
      <c r="S831" s="38"/>
      <c r="T831" s="38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37"/>
      <c r="S832" s="38"/>
      <c r="T832" s="38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37"/>
      <c r="S833" s="38"/>
      <c r="T833" s="38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37"/>
      <c r="S834" s="38"/>
      <c r="T834" s="38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37"/>
      <c r="S835" s="38"/>
      <c r="T835" s="38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37"/>
      <c r="S836" s="38"/>
      <c r="T836" s="38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37"/>
      <c r="S837" s="38"/>
      <c r="T837" s="38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37"/>
      <c r="S838" s="38"/>
      <c r="T838" s="38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37"/>
      <c r="S839" s="38"/>
      <c r="T839" s="38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37"/>
      <c r="S840" s="38"/>
      <c r="T840" s="38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37"/>
      <c r="S841" s="38"/>
      <c r="T841" s="38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37"/>
      <c r="S842" s="38"/>
      <c r="T842" s="38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37"/>
      <c r="S843" s="38"/>
      <c r="T843" s="38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37"/>
      <c r="S844" s="38"/>
      <c r="T844" s="38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37"/>
      <c r="S845" s="38"/>
      <c r="T845" s="38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37"/>
      <c r="S846" s="38"/>
      <c r="T846" s="38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37"/>
      <c r="S847" s="38"/>
      <c r="T847" s="38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37"/>
      <c r="S848" s="38"/>
      <c r="T848" s="38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37"/>
      <c r="S849" s="38"/>
      <c r="T849" s="38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37"/>
      <c r="S850" s="38"/>
      <c r="T850" s="38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37"/>
      <c r="S851" s="38"/>
      <c r="T851" s="38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37"/>
      <c r="S852" s="38"/>
      <c r="T852" s="38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37"/>
      <c r="S853" s="38"/>
      <c r="T853" s="38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37"/>
      <c r="S854" s="38"/>
      <c r="T854" s="38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37"/>
      <c r="S855" s="38"/>
      <c r="T855" s="38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37"/>
      <c r="S856" s="38"/>
      <c r="T856" s="38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37"/>
      <c r="S857" s="38"/>
      <c r="T857" s="38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37"/>
      <c r="S858" s="38"/>
      <c r="T858" s="38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37"/>
      <c r="S859" s="38"/>
      <c r="T859" s="38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37"/>
      <c r="S860" s="38"/>
      <c r="T860" s="38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37"/>
      <c r="S861" s="38"/>
      <c r="T861" s="38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37"/>
      <c r="S862" s="38"/>
      <c r="T862" s="38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37"/>
      <c r="S863" s="38"/>
      <c r="T863" s="38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37"/>
      <c r="S864" s="38"/>
      <c r="T864" s="38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37"/>
      <c r="S865" s="38"/>
      <c r="T865" s="38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37"/>
      <c r="S866" s="38"/>
      <c r="T866" s="38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37"/>
      <c r="S867" s="38"/>
      <c r="T867" s="38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37"/>
      <c r="S868" s="38"/>
      <c r="T868" s="38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37"/>
      <c r="S869" s="38"/>
      <c r="T869" s="38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37"/>
      <c r="S870" s="38"/>
      <c r="T870" s="38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37"/>
      <c r="S871" s="38"/>
      <c r="T871" s="38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37"/>
      <c r="S872" s="38"/>
      <c r="T872" s="38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37"/>
      <c r="S873" s="38"/>
      <c r="T873" s="38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37"/>
      <c r="S874" s="38"/>
      <c r="T874" s="38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37"/>
      <c r="S875" s="38"/>
      <c r="T875" s="38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37"/>
      <c r="S876" s="38"/>
      <c r="T876" s="38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37"/>
      <c r="S877" s="38"/>
      <c r="T877" s="38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37"/>
      <c r="S878" s="38"/>
      <c r="T878" s="38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37"/>
      <c r="S879" s="38"/>
      <c r="T879" s="38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37"/>
      <c r="S880" s="38"/>
      <c r="T880" s="38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37"/>
      <c r="S881" s="38"/>
      <c r="T881" s="38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37"/>
      <c r="S882" s="38"/>
      <c r="T882" s="38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37"/>
      <c r="S883" s="38"/>
      <c r="T883" s="38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37"/>
      <c r="S884" s="38"/>
      <c r="T884" s="38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37"/>
      <c r="S885" s="38"/>
      <c r="T885" s="38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37"/>
      <c r="S886" s="38"/>
      <c r="T886" s="38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37"/>
      <c r="S887" s="38"/>
      <c r="T887" s="38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37"/>
      <c r="S888" s="38"/>
      <c r="T888" s="38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37"/>
      <c r="S889" s="38"/>
      <c r="T889" s="38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37"/>
      <c r="S890" s="38"/>
      <c r="T890" s="38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37"/>
      <c r="S891" s="38"/>
      <c r="T891" s="38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37"/>
      <c r="S892" s="38"/>
      <c r="T892" s="38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37"/>
      <c r="S893" s="38"/>
      <c r="T893" s="38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37"/>
      <c r="S894" s="38"/>
      <c r="T894" s="38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37"/>
      <c r="S895" s="38"/>
      <c r="T895" s="38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37"/>
      <c r="S896" s="38"/>
      <c r="T896" s="38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37"/>
      <c r="S897" s="38"/>
      <c r="T897" s="38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37"/>
      <c r="S898" s="38"/>
      <c r="T898" s="38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37"/>
      <c r="S899" s="38"/>
      <c r="T899" s="38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37"/>
      <c r="S900" s="38"/>
      <c r="T900" s="38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37"/>
      <c r="S901" s="38"/>
      <c r="T901" s="38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37"/>
      <c r="S902" s="38"/>
      <c r="T902" s="38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37"/>
      <c r="S903" s="38"/>
      <c r="T903" s="38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37"/>
      <c r="S904" s="38"/>
      <c r="T904" s="38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37"/>
      <c r="S905" s="38"/>
      <c r="T905" s="38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37"/>
      <c r="S906" s="38"/>
      <c r="T906" s="38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37"/>
      <c r="S907" s="38"/>
      <c r="T907" s="38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37"/>
      <c r="S908" s="38"/>
      <c r="T908" s="38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37"/>
      <c r="S909" s="38"/>
      <c r="T909" s="38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37"/>
      <c r="S910" s="38"/>
      <c r="T910" s="38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37"/>
      <c r="S911" s="38"/>
      <c r="T911" s="38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37"/>
      <c r="S912" s="38"/>
      <c r="T912" s="38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37"/>
      <c r="S913" s="38"/>
      <c r="T913" s="38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37"/>
      <c r="S914" s="38"/>
      <c r="T914" s="38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37"/>
      <c r="S915" s="38"/>
      <c r="T915" s="38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37"/>
      <c r="S916" s="38"/>
      <c r="T916" s="38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37"/>
      <c r="S917" s="38"/>
      <c r="T917" s="38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37"/>
      <c r="S918" s="38"/>
      <c r="T918" s="38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37"/>
      <c r="S919" s="38"/>
      <c r="T919" s="38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37"/>
      <c r="S920" s="38"/>
      <c r="T920" s="38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37"/>
      <c r="S921" s="38"/>
      <c r="T921" s="38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37"/>
      <c r="S922" s="38"/>
      <c r="T922" s="38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37"/>
      <c r="S923" s="38"/>
      <c r="T923" s="38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37"/>
      <c r="S924" s="38"/>
      <c r="T924" s="38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37"/>
      <c r="S925" s="38"/>
      <c r="T925" s="38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37"/>
      <c r="S926" s="38"/>
      <c r="T926" s="38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37"/>
      <c r="S927" s="38"/>
      <c r="T927" s="38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37"/>
      <c r="S928" s="38"/>
      <c r="T928" s="38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37"/>
      <c r="S929" s="38"/>
      <c r="T929" s="38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37"/>
      <c r="S930" s="38"/>
      <c r="T930" s="38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37"/>
      <c r="S931" s="38"/>
      <c r="T931" s="38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37"/>
      <c r="S932" s="38"/>
      <c r="T932" s="38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37"/>
      <c r="S933" s="38"/>
      <c r="T933" s="38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37"/>
      <c r="S934" s="38"/>
      <c r="T934" s="38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37"/>
      <c r="S935" s="38"/>
      <c r="T935" s="38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37"/>
      <c r="S936" s="38"/>
      <c r="T936" s="38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37"/>
      <c r="S937" s="38"/>
      <c r="T937" s="38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37"/>
      <c r="S938" s="38"/>
      <c r="T938" s="38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37"/>
      <c r="S939" s="38"/>
      <c r="T939" s="38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37"/>
      <c r="S940" s="38"/>
      <c r="T940" s="38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37"/>
      <c r="S941" s="38"/>
      <c r="T941" s="38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37"/>
      <c r="S942" s="38"/>
      <c r="T942" s="38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37"/>
      <c r="S943" s="38"/>
      <c r="T943" s="38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37"/>
      <c r="S944" s="38"/>
      <c r="T944" s="38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37"/>
      <c r="S945" s="38"/>
      <c r="T945" s="38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37"/>
      <c r="S946" s="38"/>
      <c r="T946" s="38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37"/>
      <c r="S947" s="38"/>
      <c r="T947" s="38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37"/>
      <c r="S948" s="38"/>
      <c r="T948" s="38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37"/>
      <c r="S949" s="38"/>
      <c r="T949" s="38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37"/>
      <c r="S950" s="38"/>
      <c r="T950" s="38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37"/>
      <c r="S951" s="38"/>
      <c r="T951" s="38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37"/>
      <c r="S952" s="38"/>
      <c r="T952" s="38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37"/>
      <c r="S953" s="38"/>
      <c r="T953" s="38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37"/>
      <c r="S954" s="38"/>
      <c r="T954" s="38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37"/>
      <c r="S955" s="38"/>
      <c r="T955" s="38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37"/>
      <c r="S956" s="38"/>
      <c r="T956" s="38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37"/>
      <c r="S957" s="38"/>
      <c r="T957" s="38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37"/>
      <c r="S958" s="38"/>
      <c r="T958" s="38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37"/>
      <c r="S959" s="38"/>
      <c r="T959" s="38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37"/>
      <c r="S960" s="38"/>
      <c r="T960" s="38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37"/>
      <c r="S961" s="38"/>
      <c r="T961" s="38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37"/>
      <c r="S962" s="38"/>
      <c r="T962" s="38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37"/>
      <c r="S963" s="38"/>
      <c r="T963" s="38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37"/>
      <c r="S964" s="38"/>
      <c r="T964" s="38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37"/>
      <c r="S965" s="38"/>
      <c r="T965" s="38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37"/>
      <c r="S966" s="38"/>
      <c r="T966" s="38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37"/>
      <c r="S967" s="38"/>
      <c r="T967" s="38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37"/>
      <c r="S968" s="38"/>
      <c r="T968" s="38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37"/>
      <c r="S969" s="38"/>
      <c r="T969" s="38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37"/>
      <c r="S970" s="38"/>
      <c r="T970" s="38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37"/>
      <c r="S971" s="38"/>
      <c r="T971" s="38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37"/>
      <c r="S972" s="38"/>
      <c r="T972" s="38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37"/>
      <c r="S973" s="38"/>
      <c r="T973" s="38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37"/>
      <c r="S974" s="38"/>
      <c r="T974" s="38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37"/>
      <c r="S975" s="38"/>
      <c r="T975" s="38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37"/>
      <c r="S976" s="38"/>
      <c r="T976" s="38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37"/>
      <c r="S977" s="38"/>
      <c r="T977" s="38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37"/>
      <c r="S978" s="38"/>
      <c r="T978" s="38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37"/>
      <c r="S979" s="38"/>
      <c r="T979" s="38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37"/>
      <c r="S980" s="38"/>
      <c r="T980" s="38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37"/>
      <c r="S981" s="38"/>
      <c r="T981" s="38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37"/>
      <c r="S982" s="38"/>
      <c r="T982" s="38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37"/>
      <c r="S983" s="38"/>
      <c r="T983" s="38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37"/>
      <c r="S984" s="38"/>
      <c r="T984" s="38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37"/>
      <c r="S985" s="38"/>
      <c r="T985" s="38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37"/>
      <c r="S986" s="38"/>
      <c r="T986" s="38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37"/>
      <c r="S987" s="38"/>
      <c r="T987" s="38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37"/>
      <c r="S988" s="38"/>
      <c r="T988" s="38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37"/>
      <c r="S989" s="38"/>
      <c r="T989" s="38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37"/>
      <c r="S990" s="38"/>
      <c r="T990" s="38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37"/>
      <c r="S991" s="38"/>
      <c r="T991" s="38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37"/>
      <c r="S992" s="38"/>
      <c r="T992" s="38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37"/>
      <c r="S993" s="38"/>
      <c r="T993" s="38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37"/>
      <c r="S994" s="38"/>
      <c r="T994" s="38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37"/>
      <c r="S995" s="38"/>
      <c r="T995" s="38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37"/>
      <c r="S996" s="38"/>
      <c r="T996" s="38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37"/>
      <c r="S997" s="38"/>
      <c r="T997" s="38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37"/>
      <c r="S998" s="38"/>
      <c r="T998" s="38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37"/>
      <c r="S999" s="38"/>
      <c r="T999" s="38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37"/>
      <c r="S1000" s="38"/>
      <c r="T1000" s="38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37"/>
      <c r="S1001" s="38"/>
      <c r="T1001" s="38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1000"/>
  <sheetViews>
    <sheetView topLeftCell="I1" workbookViewId="0">
      <selection activeCell="I11" sqref="A11:XFD11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2" width="15" customWidth="1"/>
    <col min="14" max="14" width="12.6640625" customWidth="1"/>
    <col min="15" max="15" width="11.33203125" style="39" customWidth="1"/>
    <col min="16" max="16" width="11.1640625" style="39" customWidth="1"/>
    <col min="17" max="17" width="15" style="39" customWidth="1"/>
    <col min="18" max="18" width="14.83203125" style="39" customWidth="1"/>
    <col min="19" max="19" width="10.6640625" style="39" customWidth="1"/>
    <col min="20" max="20" width="11.1640625" style="39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36" t="s">
        <v>157</v>
      </c>
      <c r="P1" s="36" t="s">
        <v>158</v>
      </c>
      <c r="Q1" s="37" t="s">
        <v>13</v>
      </c>
      <c r="R1" s="37" t="s">
        <v>159</v>
      </c>
      <c r="S1" s="38" t="s">
        <v>160</v>
      </c>
      <c r="T1" s="38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162</v>
      </c>
      <c r="C2" s="18" t="s">
        <v>174</v>
      </c>
      <c r="D2" s="18" t="s">
        <v>164</v>
      </c>
      <c r="E2" s="18"/>
      <c r="F2" s="18">
        <v>15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/>
      <c r="N2" s="20"/>
      <c r="O2" s="36">
        <v>100</v>
      </c>
      <c r="P2" s="36">
        <v>0</v>
      </c>
      <c r="Q2" s="37">
        <v>71.8</v>
      </c>
      <c r="R2" s="37">
        <v>3.044</v>
      </c>
      <c r="S2" s="38">
        <v>73</v>
      </c>
      <c r="T2" s="38">
        <v>1.21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50</v>
      </c>
      <c r="B3" s="18" t="s">
        <v>180</v>
      </c>
      <c r="C3" s="18" t="s">
        <v>169</v>
      </c>
      <c r="D3" s="18" t="s">
        <v>168</v>
      </c>
      <c r="E3" s="18"/>
      <c r="F3" s="18">
        <v>10</v>
      </c>
      <c r="G3" s="18">
        <v>15</v>
      </c>
      <c r="H3" s="19" t="s">
        <v>31</v>
      </c>
      <c r="I3" s="19">
        <v>125</v>
      </c>
      <c r="J3" s="19" t="s">
        <v>170</v>
      </c>
      <c r="K3" s="19" t="s">
        <v>170</v>
      </c>
      <c r="L3" s="19" t="s">
        <v>170</v>
      </c>
      <c r="M3" s="24"/>
      <c r="N3" s="20"/>
      <c r="O3" s="36">
        <v>99.6</v>
      </c>
      <c r="P3" s="36">
        <v>0.28999999999999998</v>
      </c>
      <c r="Q3" s="37">
        <v>72.7</v>
      </c>
      <c r="R3" s="37">
        <v>3.22</v>
      </c>
      <c r="S3" s="38">
        <v>74.900000000000006</v>
      </c>
      <c r="T3" s="38">
        <v>4.3192000000000004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162</v>
      </c>
      <c r="C4" s="18" t="s">
        <v>169</v>
      </c>
      <c r="D4" s="18" t="s">
        <v>168</v>
      </c>
      <c r="E4" s="18"/>
      <c r="F4" s="18">
        <v>10</v>
      </c>
      <c r="G4" s="18">
        <v>15</v>
      </c>
      <c r="H4" s="19" t="s">
        <v>31</v>
      </c>
      <c r="I4" s="19">
        <v>125</v>
      </c>
      <c r="J4" s="19" t="s">
        <v>170</v>
      </c>
      <c r="K4" s="19" t="s">
        <v>170</v>
      </c>
      <c r="L4" s="19" t="s">
        <v>170</v>
      </c>
      <c r="M4" s="24"/>
      <c r="N4" s="20"/>
      <c r="O4" s="36">
        <v>99.5</v>
      </c>
      <c r="P4" s="36">
        <v>0.16</v>
      </c>
      <c r="Q4" s="37">
        <v>70.7</v>
      </c>
      <c r="R4" s="37">
        <v>3.22</v>
      </c>
      <c r="S4" s="38">
        <v>75.3</v>
      </c>
      <c r="T4" s="38">
        <v>4.3251999999999997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15</v>
      </c>
      <c r="C5" s="18" t="s">
        <v>173</v>
      </c>
      <c r="D5" s="18" t="s">
        <v>168</v>
      </c>
      <c r="E5" s="18"/>
      <c r="F5" s="18">
        <v>10</v>
      </c>
      <c r="G5" s="18">
        <v>15</v>
      </c>
      <c r="H5" s="19" t="s">
        <v>31</v>
      </c>
      <c r="I5" s="19">
        <v>125</v>
      </c>
      <c r="J5" s="19" t="s">
        <v>170</v>
      </c>
      <c r="K5" s="19" t="s">
        <v>170</v>
      </c>
      <c r="L5" s="19" t="s">
        <v>170</v>
      </c>
      <c r="M5" s="24"/>
      <c r="N5" s="20"/>
      <c r="O5" s="36">
        <v>98.1</v>
      </c>
      <c r="P5" s="36">
        <v>0.72</v>
      </c>
      <c r="Q5" s="37">
        <v>72.7</v>
      </c>
      <c r="R5" s="37">
        <v>4.3315999999999999</v>
      </c>
      <c r="S5" s="38">
        <v>77.400000000000006</v>
      </c>
      <c r="T5" s="38">
        <v>1.77</v>
      </c>
      <c r="U5" s="18"/>
      <c r="V5" s="18" t="s">
        <v>184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180</v>
      </c>
      <c r="C6" s="18" t="s">
        <v>169</v>
      </c>
      <c r="D6" s="18" t="s">
        <v>168</v>
      </c>
      <c r="E6" s="18"/>
      <c r="F6" s="18">
        <v>10</v>
      </c>
      <c r="G6" s="18">
        <v>15</v>
      </c>
      <c r="H6" s="19" t="s">
        <v>31</v>
      </c>
      <c r="I6" s="19">
        <v>100</v>
      </c>
      <c r="J6" s="19" t="s">
        <v>170</v>
      </c>
      <c r="K6" s="19" t="s">
        <v>170</v>
      </c>
      <c r="L6" s="19" t="s">
        <v>170</v>
      </c>
      <c r="M6" s="24"/>
      <c r="N6" s="20"/>
      <c r="O6" s="36">
        <v>99.6</v>
      </c>
      <c r="P6" s="36">
        <v>0.15</v>
      </c>
      <c r="Q6" s="37">
        <v>74.599999999999994</v>
      </c>
      <c r="R6" s="37">
        <v>4.18</v>
      </c>
      <c r="S6" s="38">
        <v>78</v>
      </c>
      <c r="T6" s="38">
        <v>1.51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50</v>
      </c>
      <c r="B7" s="18" t="s">
        <v>162</v>
      </c>
      <c r="C7" s="18" t="s">
        <v>169</v>
      </c>
      <c r="D7" s="18" t="s">
        <v>168</v>
      </c>
      <c r="E7" s="18"/>
      <c r="F7" s="18">
        <v>10</v>
      </c>
      <c r="G7" s="18">
        <v>15</v>
      </c>
      <c r="H7" s="19" t="s">
        <v>172</v>
      </c>
      <c r="I7" s="19">
        <v>100</v>
      </c>
      <c r="J7" s="19" t="s">
        <v>170</v>
      </c>
      <c r="K7" s="19" t="s">
        <v>170</v>
      </c>
      <c r="L7" s="19" t="s">
        <v>170</v>
      </c>
      <c r="M7" s="24"/>
      <c r="N7" s="20"/>
      <c r="O7" s="36">
        <v>99.5</v>
      </c>
      <c r="P7" s="36">
        <v>0.21</v>
      </c>
      <c r="Q7" s="37">
        <v>72</v>
      </c>
      <c r="R7" s="37">
        <v>4.47</v>
      </c>
      <c r="S7" s="38">
        <v>76.7</v>
      </c>
      <c r="T7" s="38">
        <v>1.94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>
        <v>50</v>
      </c>
      <c r="B8" s="18" t="s">
        <v>15</v>
      </c>
      <c r="C8" s="18" t="s">
        <v>173</v>
      </c>
      <c r="D8" s="18" t="s">
        <v>168</v>
      </c>
      <c r="E8" s="18"/>
      <c r="F8" s="18">
        <v>10</v>
      </c>
      <c r="G8" s="18">
        <v>15</v>
      </c>
      <c r="H8" s="19" t="s">
        <v>31</v>
      </c>
      <c r="I8" s="19">
        <v>100</v>
      </c>
      <c r="J8" s="19" t="s">
        <v>170</v>
      </c>
      <c r="K8" s="19" t="s">
        <v>170</v>
      </c>
      <c r="L8" s="19" t="s">
        <v>170</v>
      </c>
      <c r="M8" s="24"/>
      <c r="N8" s="20"/>
      <c r="O8" s="36">
        <v>98.9</v>
      </c>
      <c r="P8" s="36">
        <v>0.68</v>
      </c>
      <c r="Q8" s="37">
        <v>72.099999999999994</v>
      </c>
      <c r="R8" s="37">
        <v>4.72</v>
      </c>
      <c r="S8" s="38">
        <v>78.599999999999994</v>
      </c>
      <c r="T8" s="38">
        <v>4.3345000000000002</v>
      </c>
      <c r="U8" s="18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>
        <v>50</v>
      </c>
      <c r="B9" s="18" t="s">
        <v>180</v>
      </c>
      <c r="C9" s="18" t="s">
        <v>169</v>
      </c>
      <c r="D9" s="18" t="s">
        <v>185</v>
      </c>
      <c r="E9" s="18"/>
      <c r="F9" s="18">
        <v>10</v>
      </c>
      <c r="G9" s="18">
        <v>15</v>
      </c>
      <c r="H9" s="19" t="s">
        <v>31</v>
      </c>
      <c r="I9" s="19">
        <v>125</v>
      </c>
      <c r="J9" s="19" t="s">
        <v>170</v>
      </c>
      <c r="K9" s="19" t="s">
        <v>170</v>
      </c>
      <c r="L9" s="19" t="s">
        <v>170</v>
      </c>
      <c r="M9" s="24"/>
      <c r="N9" s="20"/>
      <c r="O9" s="36" t="s">
        <v>202</v>
      </c>
      <c r="P9" s="36">
        <v>0</v>
      </c>
      <c r="Q9" s="37">
        <v>73.5</v>
      </c>
      <c r="R9" s="37">
        <v>4.05</v>
      </c>
      <c r="S9" s="38">
        <v>74.400000000000006</v>
      </c>
      <c r="T9" s="38">
        <v>0.98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>
        <v>50</v>
      </c>
      <c r="B10" s="18" t="s">
        <v>162</v>
      </c>
      <c r="C10" s="18" t="s">
        <v>169</v>
      </c>
      <c r="D10" s="18" t="s">
        <v>185</v>
      </c>
      <c r="E10" s="18"/>
      <c r="F10" s="18">
        <v>10</v>
      </c>
      <c r="G10" s="18">
        <v>15</v>
      </c>
      <c r="H10" s="19" t="s">
        <v>31</v>
      </c>
      <c r="I10" s="19">
        <v>125</v>
      </c>
      <c r="J10" s="19" t="s">
        <v>170</v>
      </c>
      <c r="K10" s="19" t="s">
        <v>170</v>
      </c>
      <c r="L10" s="19" t="s">
        <v>170</v>
      </c>
      <c r="M10" s="24"/>
      <c r="N10" s="20"/>
      <c r="O10" s="36">
        <v>100</v>
      </c>
      <c r="P10" s="36">
        <v>0</v>
      </c>
      <c r="Q10" s="37">
        <v>71</v>
      </c>
      <c r="R10" s="37">
        <v>3.92</v>
      </c>
      <c r="S10" s="38">
        <v>74.099999999999994</v>
      </c>
      <c r="T10" s="38">
        <v>1.26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18">
        <v>50</v>
      </c>
      <c r="B11" s="18" t="s">
        <v>15</v>
      </c>
      <c r="C11" s="18" t="s">
        <v>173</v>
      </c>
      <c r="D11" s="18" t="s">
        <v>185</v>
      </c>
      <c r="E11" s="18"/>
      <c r="F11" s="18">
        <v>10</v>
      </c>
      <c r="G11" s="18">
        <v>15</v>
      </c>
      <c r="H11" s="19" t="s">
        <v>31</v>
      </c>
      <c r="I11" s="19">
        <v>125</v>
      </c>
      <c r="J11" s="19" t="s">
        <v>170</v>
      </c>
      <c r="K11" s="19" t="s">
        <v>170</v>
      </c>
      <c r="L11" s="19" t="s">
        <v>170</v>
      </c>
      <c r="M11" s="24"/>
      <c r="N11" s="20"/>
      <c r="O11" s="36">
        <v>99.9</v>
      </c>
      <c r="P11" s="36">
        <v>0.12</v>
      </c>
      <c r="Q11" s="37">
        <v>76.2</v>
      </c>
      <c r="R11" s="37">
        <v>1.98</v>
      </c>
      <c r="S11" s="38">
        <v>78.3</v>
      </c>
      <c r="T11" s="38">
        <v>1.76</v>
      </c>
      <c r="U11" s="18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18">
        <v>50</v>
      </c>
      <c r="B12" s="18" t="s">
        <v>180</v>
      </c>
      <c r="C12" s="18" t="s">
        <v>169</v>
      </c>
      <c r="D12" s="18" t="s">
        <v>185</v>
      </c>
      <c r="E12" s="18"/>
      <c r="F12" s="18">
        <v>10</v>
      </c>
      <c r="G12" s="18">
        <v>15</v>
      </c>
      <c r="H12" s="19" t="s">
        <v>31</v>
      </c>
      <c r="I12" s="19">
        <v>100</v>
      </c>
      <c r="J12" s="19" t="s">
        <v>170</v>
      </c>
      <c r="K12" s="19" t="s">
        <v>170</v>
      </c>
      <c r="L12" s="19" t="s">
        <v>170</v>
      </c>
      <c r="M12" s="24"/>
      <c r="N12" s="20"/>
      <c r="O12" s="36">
        <v>100</v>
      </c>
      <c r="P12" s="36">
        <v>0</v>
      </c>
      <c r="Q12" s="37">
        <v>73.8</v>
      </c>
      <c r="R12" s="37">
        <v>2.95</v>
      </c>
      <c r="S12" s="38">
        <v>76.599999999999994</v>
      </c>
      <c r="T12" s="38">
        <v>1.88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18">
        <v>50</v>
      </c>
      <c r="B13" s="18" t="s">
        <v>162</v>
      </c>
      <c r="C13" s="18" t="s">
        <v>169</v>
      </c>
      <c r="D13" s="18" t="s">
        <v>185</v>
      </c>
      <c r="E13" s="18"/>
      <c r="F13" s="18">
        <v>10</v>
      </c>
      <c r="G13" s="18">
        <v>15</v>
      </c>
      <c r="H13" s="19" t="s">
        <v>172</v>
      </c>
      <c r="I13" s="19">
        <v>100</v>
      </c>
      <c r="J13" s="19" t="s">
        <v>170</v>
      </c>
      <c r="K13" s="19" t="s">
        <v>170</v>
      </c>
      <c r="L13" s="19" t="s">
        <v>170</v>
      </c>
      <c r="M13" s="24"/>
      <c r="N13" s="20"/>
      <c r="O13" s="36">
        <v>100</v>
      </c>
      <c r="P13" s="36">
        <v>0</v>
      </c>
      <c r="Q13" s="37">
        <v>69.099999999999994</v>
      </c>
      <c r="R13" s="37">
        <v>4.3</v>
      </c>
      <c r="S13" s="38">
        <v>75.099999999999994</v>
      </c>
      <c r="T13" s="38">
        <v>1.86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18">
        <v>50</v>
      </c>
      <c r="B14" s="18" t="s">
        <v>15</v>
      </c>
      <c r="C14" s="18" t="s">
        <v>173</v>
      </c>
      <c r="D14" s="18" t="s">
        <v>185</v>
      </c>
      <c r="E14" s="18"/>
      <c r="F14" s="18">
        <v>10</v>
      </c>
      <c r="G14" s="18">
        <v>15</v>
      </c>
      <c r="H14" s="19" t="s">
        <v>31</v>
      </c>
      <c r="I14" s="19">
        <v>100</v>
      </c>
      <c r="J14" s="19" t="s">
        <v>170</v>
      </c>
      <c r="K14" s="19" t="s">
        <v>170</v>
      </c>
      <c r="L14" s="19" t="s">
        <v>170</v>
      </c>
      <c r="M14" s="24"/>
      <c r="N14" s="20"/>
      <c r="O14" s="36">
        <v>99.9</v>
      </c>
      <c r="P14" s="36">
        <v>0.09</v>
      </c>
      <c r="Q14" s="37">
        <v>72.8</v>
      </c>
      <c r="R14" s="37">
        <v>4.05</v>
      </c>
      <c r="S14" s="38">
        <v>79.3</v>
      </c>
      <c r="T14" s="38">
        <v>1.74</v>
      </c>
      <c r="U14" s="18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18">
        <v>50</v>
      </c>
      <c r="B15" s="18" t="s">
        <v>162</v>
      </c>
      <c r="C15" s="18" t="s">
        <v>169</v>
      </c>
      <c r="D15" s="18" t="s">
        <v>164</v>
      </c>
      <c r="E15" s="20"/>
      <c r="F15" s="18">
        <v>10</v>
      </c>
      <c r="G15" s="18">
        <v>15</v>
      </c>
      <c r="H15" s="19" t="s">
        <v>172</v>
      </c>
      <c r="I15" s="19">
        <v>100</v>
      </c>
      <c r="J15" s="19" t="s">
        <v>170</v>
      </c>
      <c r="K15" s="19" t="s">
        <v>170</v>
      </c>
      <c r="L15" s="19" t="s">
        <v>170</v>
      </c>
      <c r="M15" s="20"/>
      <c r="N15" s="20"/>
      <c r="O15" s="36">
        <v>100</v>
      </c>
      <c r="P15" s="36">
        <v>0</v>
      </c>
      <c r="Q15" s="37">
        <v>72.3</v>
      </c>
      <c r="R15" s="37">
        <v>4.5590000000000002</v>
      </c>
      <c r="S15" s="38">
        <v>76.3</v>
      </c>
      <c r="T15" s="38">
        <v>1.6180000000000001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36"/>
      <c r="P16" s="36"/>
      <c r="Q16" s="37"/>
      <c r="R16" s="37"/>
      <c r="S16" s="38"/>
      <c r="T16" s="3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36"/>
      <c r="P17" s="36"/>
      <c r="Q17" s="37"/>
      <c r="R17" s="37"/>
      <c r="S17" s="38"/>
      <c r="T17" s="3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36"/>
      <c r="P18" s="36"/>
      <c r="Q18" s="37"/>
      <c r="R18" s="37"/>
      <c r="S18" s="38"/>
      <c r="T18" s="3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34">
        <f>AVERAGE(O4:O14)</f>
        <v>99.539999999999992</v>
      </c>
      <c r="P19" s="34">
        <f t="shared" ref="P19:T19" si="0">AVERAGE(P3:P14)</f>
        <v>0.20166666666666666</v>
      </c>
      <c r="Q19" s="40">
        <f t="shared" si="0"/>
        <v>72.600000000000009</v>
      </c>
      <c r="R19" s="40">
        <f t="shared" si="0"/>
        <v>3.7826333333333326</v>
      </c>
      <c r="S19" s="41">
        <f>AVERAGE(S3:S14)</f>
        <v>76.558333333333323</v>
      </c>
      <c r="T19" s="41">
        <f t="shared" si="0"/>
        <v>2.306575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36"/>
      <c r="P20" s="36"/>
      <c r="Q20" s="37"/>
      <c r="R20" s="37"/>
      <c r="S20" s="38"/>
      <c r="T20" s="38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36"/>
      <c r="P21" s="36"/>
      <c r="Q21" s="37"/>
      <c r="R21" s="37"/>
      <c r="S21" s="38"/>
      <c r="T21" s="38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36"/>
      <c r="P22" s="36"/>
      <c r="Q22" s="37"/>
      <c r="R22" s="37"/>
      <c r="S22" s="38"/>
      <c r="T22" s="38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36"/>
      <c r="P23" s="36"/>
      <c r="Q23" s="37"/>
      <c r="R23" s="37"/>
      <c r="S23" s="38"/>
      <c r="T23" s="38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36"/>
      <c r="P24" s="36"/>
      <c r="Q24" s="37"/>
      <c r="R24" s="37"/>
      <c r="S24" s="38"/>
      <c r="T24" s="38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36"/>
      <c r="P25" s="36"/>
      <c r="Q25" s="37"/>
      <c r="R25" s="37"/>
      <c r="S25" s="38"/>
      <c r="T25" s="38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36"/>
      <c r="P26" s="36"/>
      <c r="Q26" s="37"/>
      <c r="R26" s="37"/>
      <c r="S26" s="38"/>
      <c r="T26" s="38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36"/>
      <c r="P27" s="36"/>
      <c r="Q27" s="37"/>
      <c r="R27" s="37"/>
      <c r="S27" s="38"/>
      <c r="T27" s="38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36"/>
      <c r="P28" s="36"/>
      <c r="Q28" s="37"/>
      <c r="R28" s="37"/>
      <c r="S28" s="38"/>
      <c r="T28" s="38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36"/>
      <c r="P29" s="36"/>
      <c r="Q29" s="37"/>
      <c r="R29" s="37"/>
      <c r="S29" s="38"/>
      <c r="T29" s="38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36"/>
      <c r="P30" s="36"/>
      <c r="Q30" s="37"/>
      <c r="R30" s="37"/>
      <c r="S30" s="38"/>
      <c r="T30" s="38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36"/>
      <c r="P31" s="36"/>
      <c r="Q31" s="37"/>
      <c r="R31" s="37"/>
      <c r="S31" s="38"/>
      <c r="T31" s="38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36"/>
      <c r="P32" s="36"/>
      <c r="Q32" s="37"/>
      <c r="R32" s="37"/>
      <c r="S32" s="38"/>
      <c r="T32" s="38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36"/>
      <c r="P33" s="36"/>
      <c r="Q33" s="37"/>
      <c r="R33" s="37"/>
      <c r="S33" s="38"/>
      <c r="T33" s="38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36"/>
      <c r="P34" s="36"/>
      <c r="Q34" s="37"/>
      <c r="R34" s="37"/>
      <c r="S34" s="38"/>
      <c r="T34" s="38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36"/>
      <c r="P35" s="36"/>
      <c r="Q35" s="37"/>
      <c r="R35" s="37"/>
      <c r="S35" s="38"/>
      <c r="T35" s="38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36"/>
      <c r="P36" s="36"/>
      <c r="Q36" s="37"/>
      <c r="R36" s="37"/>
      <c r="S36" s="38"/>
      <c r="T36" s="38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36"/>
      <c r="P37" s="36"/>
      <c r="Q37" s="37"/>
      <c r="R37" s="37"/>
      <c r="S37" s="38"/>
      <c r="T37" s="38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36"/>
      <c r="P38" s="36"/>
      <c r="Q38" s="37"/>
      <c r="R38" s="37"/>
      <c r="S38" s="38"/>
      <c r="T38" s="38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36"/>
      <c r="P39" s="36"/>
      <c r="Q39" s="37"/>
      <c r="R39" s="37"/>
      <c r="S39" s="38"/>
      <c r="T39" s="38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36"/>
      <c r="P40" s="36"/>
      <c r="Q40" s="37"/>
      <c r="R40" s="37"/>
      <c r="S40" s="38"/>
      <c r="T40" s="38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36"/>
      <c r="P41" s="36"/>
      <c r="Q41" s="37"/>
      <c r="R41" s="37"/>
      <c r="S41" s="38"/>
      <c r="T41" s="38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36"/>
      <c r="P42" s="36"/>
      <c r="Q42" s="37"/>
      <c r="R42" s="37"/>
      <c r="S42" s="38"/>
      <c r="T42" s="38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36"/>
      <c r="P43" s="36"/>
      <c r="Q43" s="37"/>
      <c r="R43" s="37"/>
      <c r="S43" s="38"/>
      <c r="T43" s="38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36"/>
      <c r="P44" s="36"/>
      <c r="Q44" s="37"/>
      <c r="R44" s="37"/>
      <c r="S44" s="38"/>
      <c r="T44" s="38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36"/>
      <c r="P45" s="36"/>
      <c r="Q45" s="37"/>
      <c r="R45" s="37"/>
      <c r="S45" s="38"/>
      <c r="T45" s="38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36"/>
      <c r="P46" s="36"/>
      <c r="Q46" s="37"/>
      <c r="R46" s="37"/>
      <c r="S46" s="38"/>
      <c r="T46" s="38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36"/>
      <c r="P47" s="36"/>
      <c r="Q47" s="37"/>
      <c r="R47" s="37"/>
      <c r="S47" s="38"/>
      <c r="T47" s="38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36"/>
      <c r="P48" s="36"/>
      <c r="Q48" s="37"/>
      <c r="R48" s="37"/>
      <c r="S48" s="38"/>
      <c r="T48" s="38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36"/>
      <c r="P49" s="36"/>
      <c r="Q49" s="37"/>
      <c r="R49" s="37"/>
      <c r="S49" s="38"/>
      <c r="T49" s="38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36"/>
      <c r="P50" s="36"/>
      <c r="Q50" s="37"/>
      <c r="R50" s="37"/>
      <c r="S50" s="38"/>
      <c r="T50" s="38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36"/>
      <c r="P51" s="36"/>
      <c r="Q51" s="37"/>
      <c r="R51" s="37"/>
      <c r="S51" s="38"/>
      <c r="T51" s="38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36"/>
      <c r="P52" s="36"/>
      <c r="Q52" s="37"/>
      <c r="R52" s="37"/>
      <c r="S52" s="38"/>
      <c r="T52" s="38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36"/>
      <c r="P53" s="36"/>
      <c r="Q53" s="37"/>
      <c r="R53" s="37"/>
      <c r="S53" s="38"/>
      <c r="T53" s="38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36"/>
      <c r="P54" s="36"/>
      <c r="Q54" s="37"/>
      <c r="R54" s="37"/>
      <c r="S54" s="38"/>
      <c r="T54" s="38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36"/>
      <c r="P55" s="36"/>
      <c r="Q55" s="37"/>
      <c r="R55" s="37"/>
      <c r="S55" s="38"/>
      <c r="T55" s="38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36"/>
      <c r="P56" s="36"/>
      <c r="Q56" s="37"/>
      <c r="R56" s="37"/>
      <c r="S56" s="38"/>
      <c r="T56" s="38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36"/>
      <c r="P57" s="36"/>
      <c r="Q57" s="37"/>
      <c r="R57" s="37"/>
      <c r="S57" s="38"/>
      <c r="T57" s="38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36"/>
      <c r="P58" s="36"/>
      <c r="Q58" s="37"/>
      <c r="R58" s="37"/>
      <c r="S58" s="38"/>
      <c r="T58" s="38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36"/>
      <c r="P59" s="36"/>
      <c r="Q59" s="37"/>
      <c r="R59" s="37"/>
      <c r="S59" s="38"/>
      <c r="T59" s="38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36"/>
      <c r="P60" s="36"/>
      <c r="Q60" s="37"/>
      <c r="R60" s="37"/>
      <c r="S60" s="38"/>
      <c r="T60" s="38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36"/>
      <c r="P61" s="36"/>
      <c r="Q61" s="37"/>
      <c r="R61" s="37"/>
      <c r="S61" s="38"/>
      <c r="T61" s="38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36"/>
      <c r="P62" s="36"/>
      <c r="Q62" s="37"/>
      <c r="R62" s="37"/>
      <c r="S62" s="38"/>
      <c r="T62" s="38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36"/>
      <c r="P63" s="36"/>
      <c r="Q63" s="37"/>
      <c r="R63" s="37"/>
      <c r="S63" s="38"/>
      <c r="T63" s="38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36"/>
      <c r="P64" s="36"/>
      <c r="Q64" s="37"/>
      <c r="R64" s="37"/>
      <c r="S64" s="38"/>
      <c r="T64" s="38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36"/>
      <c r="P65" s="36"/>
      <c r="Q65" s="37"/>
      <c r="R65" s="37"/>
      <c r="S65" s="38"/>
      <c r="T65" s="38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36"/>
      <c r="P66" s="36"/>
      <c r="Q66" s="37"/>
      <c r="R66" s="37"/>
      <c r="S66" s="38"/>
      <c r="T66" s="38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36"/>
      <c r="P67" s="36"/>
      <c r="Q67" s="37"/>
      <c r="R67" s="37"/>
      <c r="S67" s="38"/>
      <c r="T67" s="38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36"/>
      <c r="P68" s="36"/>
      <c r="Q68" s="37"/>
      <c r="R68" s="37"/>
      <c r="S68" s="38"/>
      <c r="T68" s="38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36"/>
      <c r="P69" s="36"/>
      <c r="Q69" s="37"/>
      <c r="R69" s="37"/>
      <c r="S69" s="38"/>
      <c r="T69" s="38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36"/>
      <c r="P70" s="36"/>
      <c r="Q70" s="37"/>
      <c r="R70" s="37"/>
      <c r="S70" s="38"/>
      <c r="T70" s="38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36"/>
      <c r="P71" s="36"/>
      <c r="Q71" s="37"/>
      <c r="R71" s="37"/>
      <c r="S71" s="38"/>
      <c r="T71" s="38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36"/>
      <c r="P72" s="36"/>
      <c r="Q72" s="37"/>
      <c r="R72" s="37"/>
      <c r="S72" s="38"/>
      <c r="T72" s="38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36"/>
      <c r="P73" s="36"/>
      <c r="Q73" s="37"/>
      <c r="R73" s="37"/>
      <c r="S73" s="38"/>
      <c r="T73" s="38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36"/>
      <c r="P74" s="36"/>
      <c r="Q74" s="37"/>
      <c r="R74" s="37"/>
      <c r="S74" s="38"/>
      <c r="T74" s="38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36"/>
      <c r="P75" s="36"/>
      <c r="Q75" s="37"/>
      <c r="R75" s="37"/>
      <c r="S75" s="38"/>
      <c r="T75" s="38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36"/>
      <c r="P76" s="36"/>
      <c r="Q76" s="37"/>
      <c r="R76" s="37"/>
      <c r="S76" s="38"/>
      <c r="T76" s="38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36"/>
      <c r="P77" s="36"/>
      <c r="Q77" s="37"/>
      <c r="R77" s="37"/>
      <c r="S77" s="38"/>
      <c r="T77" s="38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36"/>
      <c r="P78" s="36"/>
      <c r="Q78" s="37"/>
      <c r="R78" s="37"/>
      <c r="S78" s="38"/>
      <c r="T78" s="38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36"/>
      <c r="P79" s="36"/>
      <c r="Q79" s="37"/>
      <c r="R79" s="37"/>
      <c r="S79" s="38"/>
      <c r="T79" s="38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36"/>
      <c r="P80" s="36"/>
      <c r="Q80" s="37"/>
      <c r="R80" s="37"/>
      <c r="S80" s="38"/>
      <c r="T80" s="38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36"/>
      <c r="P81" s="36"/>
      <c r="Q81" s="37"/>
      <c r="R81" s="37"/>
      <c r="S81" s="38"/>
      <c r="T81" s="38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36"/>
      <c r="P82" s="36"/>
      <c r="Q82" s="37"/>
      <c r="R82" s="37"/>
      <c r="S82" s="38"/>
      <c r="T82" s="38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36"/>
      <c r="P83" s="36"/>
      <c r="Q83" s="37"/>
      <c r="R83" s="37"/>
      <c r="S83" s="38"/>
      <c r="T83" s="38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36"/>
      <c r="P84" s="36"/>
      <c r="Q84" s="37"/>
      <c r="R84" s="37"/>
      <c r="S84" s="38"/>
      <c r="T84" s="38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36"/>
      <c r="P85" s="36"/>
      <c r="Q85" s="37"/>
      <c r="R85" s="37"/>
      <c r="S85" s="38"/>
      <c r="T85" s="38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36"/>
      <c r="P86" s="36"/>
      <c r="Q86" s="37"/>
      <c r="R86" s="37"/>
      <c r="S86" s="38"/>
      <c r="T86" s="38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36"/>
      <c r="P87" s="36"/>
      <c r="Q87" s="37"/>
      <c r="R87" s="37"/>
      <c r="S87" s="38"/>
      <c r="T87" s="38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36"/>
      <c r="P88" s="36"/>
      <c r="Q88" s="37"/>
      <c r="R88" s="37"/>
      <c r="S88" s="38"/>
      <c r="T88" s="38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36"/>
      <c r="P89" s="36"/>
      <c r="Q89" s="37"/>
      <c r="R89" s="37"/>
      <c r="S89" s="38"/>
      <c r="T89" s="38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36"/>
      <c r="P90" s="36"/>
      <c r="Q90" s="37"/>
      <c r="R90" s="37"/>
      <c r="S90" s="38"/>
      <c r="T90" s="38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36"/>
      <c r="P91" s="36"/>
      <c r="Q91" s="37"/>
      <c r="R91" s="37"/>
      <c r="S91" s="38"/>
      <c r="T91" s="38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36"/>
      <c r="P92" s="36"/>
      <c r="Q92" s="37"/>
      <c r="R92" s="37"/>
      <c r="S92" s="38"/>
      <c r="T92" s="38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36"/>
      <c r="P93" s="36"/>
      <c r="Q93" s="37"/>
      <c r="R93" s="37"/>
      <c r="S93" s="38"/>
      <c r="T93" s="38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36"/>
      <c r="P94" s="36"/>
      <c r="Q94" s="37"/>
      <c r="R94" s="37"/>
      <c r="S94" s="38"/>
      <c r="T94" s="38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36"/>
      <c r="P95" s="36"/>
      <c r="Q95" s="37"/>
      <c r="R95" s="37"/>
      <c r="S95" s="38"/>
      <c r="T95" s="38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36"/>
      <c r="P96" s="36"/>
      <c r="Q96" s="37"/>
      <c r="R96" s="37"/>
      <c r="S96" s="38"/>
      <c r="T96" s="38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36"/>
      <c r="P97" s="36"/>
      <c r="Q97" s="37"/>
      <c r="R97" s="37"/>
      <c r="S97" s="38"/>
      <c r="T97" s="38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36"/>
      <c r="P98" s="36"/>
      <c r="Q98" s="37"/>
      <c r="R98" s="37"/>
      <c r="S98" s="38"/>
      <c r="T98" s="38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36"/>
      <c r="P99" s="36"/>
      <c r="Q99" s="37"/>
      <c r="R99" s="37"/>
      <c r="S99" s="38"/>
      <c r="T99" s="38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36"/>
      <c r="P100" s="36"/>
      <c r="Q100" s="37"/>
      <c r="R100" s="37"/>
      <c r="S100" s="38"/>
      <c r="T100" s="38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36"/>
      <c r="P101" s="36"/>
      <c r="Q101" s="37"/>
      <c r="R101" s="37"/>
      <c r="S101" s="38"/>
      <c r="T101" s="38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36"/>
      <c r="P102" s="36"/>
      <c r="Q102" s="37"/>
      <c r="R102" s="37"/>
      <c r="S102" s="38"/>
      <c r="T102" s="38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36"/>
      <c r="P103" s="36"/>
      <c r="Q103" s="37"/>
      <c r="R103" s="37"/>
      <c r="S103" s="38"/>
      <c r="T103" s="38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36"/>
      <c r="P104" s="36"/>
      <c r="Q104" s="37"/>
      <c r="R104" s="37"/>
      <c r="S104" s="38"/>
      <c r="T104" s="38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36"/>
      <c r="P105" s="36"/>
      <c r="Q105" s="37"/>
      <c r="R105" s="37"/>
      <c r="S105" s="38"/>
      <c r="T105" s="38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36"/>
      <c r="P106" s="36"/>
      <c r="Q106" s="37"/>
      <c r="R106" s="37"/>
      <c r="S106" s="38"/>
      <c r="T106" s="38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36"/>
      <c r="P107" s="36"/>
      <c r="Q107" s="37"/>
      <c r="R107" s="37"/>
      <c r="S107" s="38"/>
      <c r="T107" s="38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36"/>
      <c r="P108" s="36"/>
      <c r="Q108" s="37"/>
      <c r="R108" s="37"/>
      <c r="S108" s="38"/>
      <c r="T108" s="38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36"/>
      <c r="P109" s="36"/>
      <c r="Q109" s="37"/>
      <c r="R109" s="37"/>
      <c r="S109" s="38"/>
      <c r="T109" s="38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36"/>
      <c r="P110" s="36"/>
      <c r="Q110" s="37"/>
      <c r="R110" s="37"/>
      <c r="S110" s="38"/>
      <c r="T110" s="38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36"/>
      <c r="P111" s="36"/>
      <c r="Q111" s="37"/>
      <c r="R111" s="37"/>
      <c r="S111" s="38"/>
      <c r="T111" s="38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36"/>
      <c r="P112" s="36"/>
      <c r="Q112" s="37"/>
      <c r="R112" s="37"/>
      <c r="S112" s="38"/>
      <c r="T112" s="38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36"/>
      <c r="P113" s="36"/>
      <c r="Q113" s="37"/>
      <c r="R113" s="37"/>
      <c r="S113" s="38"/>
      <c r="T113" s="38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36"/>
      <c r="P114" s="36"/>
      <c r="Q114" s="37"/>
      <c r="R114" s="37"/>
      <c r="S114" s="38"/>
      <c r="T114" s="38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36"/>
      <c r="P115" s="36"/>
      <c r="Q115" s="37"/>
      <c r="R115" s="37"/>
      <c r="S115" s="38"/>
      <c r="T115" s="38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36"/>
      <c r="P116" s="36"/>
      <c r="Q116" s="37"/>
      <c r="R116" s="37"/>
      <c r="S116" s="38"/>
      <c r="T116" s="38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36"/>
      <c r="P117" s="36"/>
      <c r="Q117" s="37"/>
      <c r="R117" s="37"/>
      <c r="S117" s="38"/>
      <c r="T117" s="38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36"/>
      <c r="P118" s="36"/>
      <c r="Q118" s="37"/>
      <c r="R118" s="37"/>
      <c r="S118" s="38"/>
      <c r="T118" s="38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36"/>
      <c r="P119" s="36"/>
      <c r="Q119" s="37"/>
      <c r="R119" s="37"/>
      <c r="S119" s="38"/>
      <c r="T119" s="38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36"/>
      <c r="P120" s="36"/>
      <c r="Q120" s="37"/>
      <c r="R120" s="37"/>
      <c r="S120" s="38"/>
      <c r="T120" s="38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36"/>
      <c r="P121" s="36"/>
      <c r="Q121" s="37"/>
      <c r="R121" s="37"/>
      <c r="S121" s="38"/>
      <c r="T121" s="38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36"/>
      <c r="P122" s="36"/>
      <c r="Q122" s="37"/>
      <c r="R122" s="37"/>
      <c r="S122" s="38"/>
      <c r="T122" s="38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36"/>
      <c r="P123" s="36"/>
      <c r="Q123" s="37"/>
      <c r="R123" s="37"/>
      <c r="S123" s="38"/>
      <c r="T123" s="38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36"/>
      <c r="P124" s="36"/>
      <c r="Q124" s="37"/>
      <c r="R124" s="37"/>
      <c r="S124" s="38"/>
      <c r="T124" s="38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36"/>
      <c r="P125" s="36"/>
      <c r="Q125" s="37"/>
      <c r="R125" s="37"/>
      <c r="S125" s="38"/>
      <c r="T125" s="38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36"/>
      <c r="P126" s="36"/>
      <c r="Q126" s="37"/>
      <c r="R126" s="37"/>
      <c r="S126" s="38"/>
      <c r="T126" s="38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36"/>
      <c r="P127" s="36"/>
      <c r="Q127" s="37"/>
      <c r="R127" s="37"/>
      <c r="S127" s="38"/>
      <c r="T127" s="38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36"/>
      <c r="P128" s="36"/>
      <c r="Q128" s="37"/>
      <c r="R128" s="37"/>
      <c r="S128" s="38"/>
      <c r="T128" s="38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36"/>
      <c r="P129" s="36"/>
      <c r="Q129" s="37"/>
      <c r="R129" s="37"/>
      <c r="S129" s="38"/>
      <c r="T129" s="38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36"/>
      <c r="P130" s="36"/>
      <c r="Q130" s="37"/>
      <c r="R130" s="37"/>
      <c r="S130" s="38"/>
      <c r="T130" s="38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36"/>
      <c r="P131" s="36"/>
      <c r="Q131" s="37"/>
      <c r="R131" s="37"/>
      <c r="S131" s="38"/>
      <c r="T131" s="38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36"/>
      <c r="P132" s="36"/>
      <c r="Q132" s="37"/>
      <c r="R132" s="37"/>
      <c r="S132" s="38"/>
      <c r="T132" s="38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36"/>
      <c r="P133" s="36"/>
      <c r="Q133" s="37"/>
      <c r="R133" s="37"/>
      <c r="S133" s="38"/>
      <c r="T133" s="38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36"/>
      <c r="P134" s="36"/>
      <c r="Q134" s="37"/>
      <c r="R134" s="37"/>
      <c r="S134" s="38"/>
      <c r="T134" s="38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36"/>
      <c r="P135" s="36"/>
      <c r="Q135" s="37"/>
      <c r="R135" s="37"/>
      <c r="S135" s="38"/>
      <c r="T135" s="38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36"/>
      <c r="P136" s="36"/>
      <c r="Q136" s="37"/>
      <c r="R136" s="37"/>
      <c r="S136" s="38"/>
      <c r="T136" s="38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36"/>
      <c r="P137" s="36"/>
      <c r="Q137" s="37"/>
      <c r="R137" s="37"/>
      <c r="S137" s="38"/>
      <c r="T137" s="38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36"/>
      <c r="P138" s="36"/>
      <c r="Q138" s="37"/>
      <c r="R138" s="37"/>
      <c r="S138" s="38"/>
      <c r="T138" s="38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36"/>
      <c r="P139" s="36"/>
      <c r="Q139" s="37"/>
      <c r="R139" s="37"/>
      <c r="S139" s="38"/>
      <c r="T139" s="38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36"/>
      <c r="P140" s="36"/>
      <c r="Q140" s="37"/>
      <c r="R140" s="37"/>
      <c r="S140" s="38"/>
      <c r="T140" s="38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36"/>
      <c r="P141" s="36"/>
      <c r="Q141" s="37"/>
      <c r="R141" s="37"/>
      <c r="S141" s="38"/>
      <c r="T141" s="38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36"/>
      <c r="P142" s="36"/>
      <c r="Q142" s="37"/>
      <c r="R142" s="37"/>
      <c r="S142" s="38"/>
      <c r="T142" s="38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36"/>
      <c r="P143" s="36"/>
      <c r="Q143" s="37"/>
      <c r="R143" s="37"/>
      <c r="S143" s="38"/>
      <c r="T143" s="38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36"/>
      <c r="P144" s="36"/>
      <c r="Q144" s="37"/>
      <c r="R144" s="37"/>
      <c r="S144" s="38"/>
      <c r="T144" s="38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36"/>
      <c r="P145" s="36"/>
      <c r="Q145" s="37"/>
      <c r="R145" s="37"/>
      <c r="S145" s="38"/>
      <c r="T145" s="38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36"/>
      <c r="P146" s="36"/>
      <c r="Q146" s="37"/>
      <c r="R146" s="37"/>
      <c r="S146" s="38"/>
      <c r="T146" s="38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36"/>
      <c r="P147" s="36"/>
      <c r="Q147" s="37"/>
      <c r="R147" s="37"/>
      <c r="S147" s="38"/>
      <c r="T147" s="38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36"/>
      <c r="P148" s="36"/>
      <c r="Q148" s="37"/>
      <c r="R148" s="37"/>
      <c r="S148" s="38"/>
      <c r="T148" s="38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36"/>
      <c r="P149" s="36"/>
      <c r="Q149" s="37"/>
      <c r="R149" s="37"/>
      <c r="S149" s="38"/>
      <c r="T149" s="38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36"/>
      <c r="P150" s="36"/>
      <c r="Q150" s="37"/>
      <c r="R150" s="37"/>
      <c r="S150" s="38"/>
      <c r="T150" s="38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36"/>
      <c r="P151" s="36"/>
      <c r="Q151" s="37"/>
      <c r="R151" s="37"/>
      <c r="S151" s="38"/>
      <c r="T151" s="38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36"/>
      <c r="P152" s="36"/>
      <c r="Q152" s="37"/>
      <c r="R152" s="37"/>
      <c r="S152" s="38"/>
      <c r="T152" s="38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36"/>
      <c r="P153" s="36"/>
      <c r="Q153" s="37"/>
      <c r="R153" s="37"/>
      <c r="S153" s="38"/>
      <c r="T153" s="38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36"/>
      <c r="P154" s="36"/>
      <c r="Q154" s="37"/>
      <c r="R154" s="37"/>
      <c r="S154" s="38"/>
      <c r="T154" s="38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36"/>
      <c r="P155" s="36"/>
      <c r="Q155" s="37"/>
      <c r="R155" s="37"/>
      <c r="S155" s="38"/>
      <c r="T155" s="38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36"/>
      <c r="P156" s="36"/>
      <c r="Q156" s="37"/>
      <c r="R156" s="37"/>
      <c r="S156" s="38"/>
      <c r="T156" s="38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36"/>
      <c r="P157" s="36"/>
      <c r="Q157" s="37"/>
      <c r="R157" s="37"/>
      <c r="S157" s="38"/>
      <c r="T157" s="38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36"/>
      <c r="P158" s="36"/>
      <c r="Q158" s="37"/>
      <c r="R158" s="37"/>
      <c r="S158" s="38"/>
      <c r="T158" s="38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36"/>
      <c r="P159" s="36"/>
      <c r="Q159" s="37"/>
      <c r="R159" s="37"/>
      <c r="S159" s="38"/>
      <c r="T159" s="38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36"/>
      <c r="P160" s="36"/>
      <c r="Q160" s="37"/>
      <c r="R160" s="37"/>
      <c r="S160" s="38"/>
      <c r="T160" s="38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36"/>
      <c r="P161" s="36"/>
      <c r="Q161" s="37"/>
      <c r="R161" s="37"/>
      <c r="S161" s="38"/>
      <c r="T161" s="38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36"/>
      <c r="P162" s="36"/>
      <c r="Q162" s="37"/>
      <c r="R162" s="37"/>
      <c r="S162" s="38"/>
      <c r="T162" s="38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36"/>
      <c r="P163" s="36"/>
      <c r="Q163" s="37"/>
      <c r="R163" s="37"/>
      <c r="S163" s="38"/>
      <c r="T163" s="38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36"/>
      <c r="P164" s="36"/>
      <c r="Q164" s="37"/>
      <c r="R164" s="37"/>
      <c r="S164" s="38"/>
      <c r="T164" s="38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36"/>
      <c r="P165" s="36"/>
      <c r="Q165" s="37"/>
      <c r="R165" s="37"/>
      <c r="S165" s="38"/>
      <c r="T165" s="38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36"/>
      <c r="P166" s="36"/>
      <c r="Q166" s="37"/>
      <c r="R166" s="37"/>
      <c r="S166" s="38"/>
      <c r="T166" s="38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36"/>
      <c r="P167" s="36"/>
      <c r="Q167" s="37"/>
      <c r="R167" s="37"/>
      <c r="S167" s="38"/>
      <c r="T167" s="38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36"/>
      <c r="P168" s="36"/>
      <c r="Q168" s="37"/>
      <c r="R168" s="37"/>
      <c r="S168" s="38"/>
      <c r="T168" s="38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36"/>
      <c r="P169" s="36"/>
      <c r="Q169" s="37"/>
      <c r="R169" s="37"/>
      <c r="S169" s="38"/>
      <c r="T169" s="38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36"/>
      <c r="P170" s="36"/>
      <c r="Q170" s="37"/>
      <c r="R170" s="37"/>
      <c r="S170" s="38"/>
      <c r="T170" s="38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36"/>
      <c r="P171" s="36"/>
      <c r="Q171" s="37"/>
      <c r="R171" s="37"/>
      <c r="S171" s="38"/>
      <c r="T171" s="38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36"/>
      <c r="P172" s="36"/>
      <c r="Q172" s="37"/>
      <c r="R172" s="37"/>
      <c r="S172" s="38"/>
      <c r="T172" s="38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36"/>
      <c r="P173" s="36"/>
      <c r="Q173" s="37"/>
      <c r="R173" s="37"/>
      <c r="S173" s="38"/>
      <c r="T173" s="38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36"/>
      <c r="P174" s="36"/>
      <c r="Q174" s="37"/>
      <c r="R174" s="37"/>
      <c r="S174" s="38"/>
      <c r="T174" s="38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36"/>
      <c r="P175" s="36"/>
      <c r="Q175" s="37"/>
      <c r="R175" s="37"/>
      <c r="S175" s="38"/>
      <c r="T175" s="38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36"/>
      <c r="P176" s="36"/>
      <c r="Q176" s="37"/>
      <c r="R176" s="37"/>
      <c r="S176" s="38"/>
      <c r="T176" s="38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36"/>
      <c r="P177" s="36"/>
      <c r="Q177" s="37"/>
      <c r="R177" s="37"/>
      <c r="S177" s="38"/>
      <c r="T177" s="38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36"/>
      <c r="P178" s="36"/>
      <c r="Q178" s="37"/>
      <c r="R178" s="37"/>
      <c r="S178" s="38"/>
      <c r="T178" s="38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36"/>
      <c r="P179" s="36"/>
      <c r="Q179" s="37"/>
      <c r="R179" s="37"/>
      <c r="S179" s="38"/>
      <c r="T179" s="38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36"/>
      <c r="P180" s="36"/>
      <c r="Q180" s="37"/>
      <c r="R180" s="37"/>
      <c r="S180" s="38"/>
      <c r="T180" s="38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36"/>
      <c r="P181" s="36"/>
      <c r="Q181" s="37"/>
      <c r="R181" s="37"/>
      <c r="S181" s="38"/>
      <c r="T181" s="38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36"/>
      <c r="P182" s="36"/>
      <c r="Q182" s="37"/>
      <c r="R182" s="37"/>
      <c r="S182" s="38"/>
      <c r="T182" s="38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36"/>
      <c r="P183" s="36"/>
      <c r="Q183" s="37"/>
      <c r="R183" s="37"/>
      <c r="S183" s="38"/>
      <c r="T183" s="38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36"/>
      <c r="P184" s="36"/>
      <c r="Q184" s="37"/>
      <c r="R184" s="37"/>
      <c r="S184" s="38"/>
      <c r="T184" s="38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36"/>
      <c r="P185" s="36"/>
      <c r="Q185" s="37"/>
      <c r="R185" s="37"/>
      <c r="S185" s="38"/>
      <c r="T185" s="38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36"/>
      <c r="P186" s="36"/>
      <c r="Q186" s="37"/>
      <c r="R186" s="37"/>
      <c r="S186" s="38"/>
      <c r="T186" s="38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36"/>
      <c r="P187" s="36"/>
      <c r="Q187" s="37"/>
      <c r="R187" s="37"/>
      <c r="S187" s="38"/>
      <c r="T187" s="38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36"/>
      <c r="P188" s="36"/>
      <c r="Q188" s="37"/>
      <c r="R188" s="37"/>
      <c r="S188" s="38"/>
      <c r="T188" s="38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36"/>
      <c r="P189" s="36"/>
      <c r="Q189" s="37"/>
      <c r="R189" s="37"/>
      <c r="S189" s="38"/>
      <c r="T189" s="38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36"/>
      <c r="P190" s="36"/>
      <c r="Q190" s="37"/>
      <c r="R190" s="37"/>
      <c r="S190" s="38"/>
      <c r="T190" s="38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36"/>
      <c r="P191" s="36"/>
      <c r="Q191" s="37"/>
      <c r="R191" s="37"/>
      <c r="S191" s="38"/>
      <c r="T191" s="38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36"/>
      <c r="P192" s="36"/>
      <c r="Q192" s="37"/>
      <c r="R192" s="37"/>
      <c r="S192" s="38"/>
      <c r="T192" s="38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36"/>
      <c r="P193" s="36"/>
      <c r="Q193" s="37"/>
      <c r="R193" s="37"/>
      <c r="S193" s="38"/>
      <c r="T193" s="38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36"/>
      <c r="P194" s="36"/>
      <c r="Q194" s="37"/>
      <c r="R194" s="37"/>
      <c r="S194" s="38"/>
      <c r="T194" s="38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36"/>
      <c r="P195" s="36"/>
      <c r="Q195" s="37"/>
      <c r="R195" s="37"/>
      <c r="S195" s="38"/>
      <c r="T195" s="38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36"/>
      <c r="P196" s="36"/>
      <c r="Q196" s="37"/>
      <c r="R196" s="37"/>
      <c r="S196" s="38"/>
      <c r="T196" s="38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36"/>
      <c r="P197" s="36"/>
      <c r="Q197" s="37"/>
      <c r="R197" s="37"/>
      <c r="S197" s="38"/>
      <c r="T197" s="38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36"/>
      <c r="P198" s="36"/>
      <c r="Q198" s="37"/>
      <c r="R198" s="37"/>
      <c r="S198" s="38"/>
      <c r="T198" s="38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36"/>
      <c r="P199" s="36"/>
      <c r="Q199" s="37"/>
      <c r="R199" s="37"/>
      <c r="S199" s="38"/>
      <c r="T199" s="38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36"/>
      <c r="P200" s="36"/>
      <c r="Q200" s="37"/>
      <c r="R200" s="37"/>
      <c r="S200" s="38"/>
      <c r="T200" s="38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36"/>
      <c r="P201" s="36"/>
      <c r="Q201" s="37"/>
      <c r="R201" s="37"/>
      <c r="S201" s="38"/>
      <c r="T201" s="38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36"/>
      <c r="P202" s="36"/>
      <c r="Q202" s="37"/>
      <c r="R202" s="37"/>
      <c r="S202" s="38"/>
      <c r="T202" s="38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36"/>
      <c r="P203" s="36"/>
      <c r="Q203" s="37"/>
      <c r="R203" s="37"/>
      <c r="S203" s="38"/>
      <c r="T203" s="38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36"/>
      <c r="P204" s="36"/>
      <c r="Q204" s="37"/>
      <c r="R204" s="37"/>
      <c r="S204" s="38"/>
      <c r="T204" s="38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36"/>
      <c r="P205" s="36"/>
      <c r="Q205" s="37"/>
      <c r="R205" s="37"/>
      <c r="S205" s="38"/>
      <c r="T205" s="38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36"/>
      <c r="P206" s="36"/>
      <c r="Q206" s="37"/>
      <c r="R206" s="37"/>
      <c r="S206" s="38"/>
      <c r="T206" s="38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36"/>
      <c r="P207" s="36"/>
      <c r="Q207" s="37"/>
      <c r="R207" s="37"/>
      <c r="S207" s="38"/>
      <c r="T207" s="38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36"/>
      <c r="P208" s="36"/>
      <c r="Q208" s="37"/>
      <c r="R208" s="37"/>
      <c r="S208" s="38"/>
      <c r="T208" s="38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36"/>
      <c r="P209" s="36"/>
      <c r="Q209" s="37"/>
      <c r="R209" s="37"/>
      <c r="S209" s="38"/>
      <c r="T209" s="38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36"/>
      <c r="P210" s="36"/>
      <c r="Q210" s="37"/>
      <c r="R210" s="37"/>
      <c r="S210" s="38"/>
      <c r="T210" s="38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36"/>
      <c r="P211" s="36"/>
      <c r="Q211" s="37"/>
      <c r="R211" s="37"/>
      <c r="S211" s="38"/>
      <c r="T211" s="38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36"/>
      <c r="P212" s="36"/>
      <c r="Q212" s="37"/>
      <c r="R212" s="37"/>
      <c r="S212" s="38"/>
      <c r="T212" s="38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36"/>
      <c r="P213" s="36"/>
      <c r="Q213" s="37"/>
      <c r="R213" s="37"/>
      <c r="S213" s="38"/>
      <c r="T213" s="38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36"/>
      <c r="P214" s="36"/>
      <c r="Q214" s="37"/>
      <c r="R214" s="37"/>
      <c r="S214" s="38"/>
      <c r="T214" s="38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36"/>
      <c r="P215" s="36"/>
      <c r="Q215" s="37"/>
      <c r="R215" s="37"/>
      <c r="S215" s="38"/>
      <c r="T215" s="38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36"/>
      <c r="P216" s="36"/>
      <c r="Q216" s="37"/>
      <c r="R216" s="37"/>
      <c r="S216" s="38"/>
      <c r="T216" s="38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36"/>
      <c r="P217" s="36"/>
      <c r="Q217" s="37"/>
      <c r="R217" s="37"/>
      <c r="S217" s="38"/>
      <c r="T217" s="38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36"/>
      <c r="P218" s="36"/>
      <c r="Q218" s="37"/>
      <c r="R218" s="37"/>
      <c r="S218" s="38"/>
      <c r="T218" s="38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36"/>
      <c r="P219" s="36"/>
      <c r="Q219" s="37"/>
      <c r="R219" s="37"/>
      <c r="S219" s="38"/>
      <c r="T219" s="38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36"/>
      <c r="P220" s="36"/>
      <c r="Q220" s="37"/>
      <c r="R220" s="37"/>
      <c r="S220" s="38"/>
      <c r="T220" s="38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36"/>
      <c r="P221" s="36"/>
      <c r="Q221" s="37"/>
      <c r="R221" s="37"/>
      <c r="S221" s="38"/>
      <c r="T221" s="38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36"/>
      <c r="P222" s="36"/>
      <c r="Q222" s="37"/>
      <c r="R222" s="37"/>
      <c r="S222" s="38"/>
      <c r="T222" s="38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36"/>
      <c r="P223" s="36"/>
      <c r="Q223" s="37"/>
      <c r="R223" s="37"/>
      <c r="S223" s="38"/>
      <c r="T223" s="38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36"/>
      <c r="P224" s="36"/>
      <c r="Q224" s="37"/>
      <c r="R224" s="37"/>
      <c r="S224" s="38"/>
      <c r="T224" s="38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36"/>
      <c r="P225" s="36"/>
      <c r="Q225" s="37"/>
      <c r="R225" s="37"/>
      <c r="S225" s="38"/>
      <c r="T225" s="38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36"/>
      <c r="P226" s="36"/>
      <c r="Q226" s="37"/>
      <c r="R226" s="37"/>
      <c r="S226" s="38"/>
      <c r="T226" s="38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36"/>
      <c r="P227" s="36"/>
      <c r="Q227" s="37"/>
      <c r="R227" s="37"/>
      <c r="S227" s="38"/>
      <c r="T227" s="38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36"/>
      <c r="P228" s="36"/>
      <c r="Q228" s="37"/>
      <c r="R228" s="37"/>
      <c r="S228" s="38"/>
      <c r="T228" s="38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36"/>
      <c r="P229" s="36"/>
      <c r="Q229" s="37"/>
      <c r="R229" s="37"/>
      <c r="S229" s="38"/>
      <c r="T229" s="38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36"/>
      <c r="P230" s="36"/>
      <c r="Q230" s="37"/>
      <c r="R230" s="37"/>
      <c r="S230" s="38"/>
      <c r="T230" s="38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36"/>
      <c r="P231" s="36"/>
      <c r="Q231" s="37"/>
      <c r="R231" s="37"/>
      <c r="S231" s="38"/>
      <c r="T231" s="38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36"/>
      <c r="P232" s="36"/>
      <c r="Q232" s="37"/>
      <c r="R232" s="37"/>
      <c r="S232" s="38"/>
      <c r="T232" s="38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36"/>
      <c r="P233" s="36"/>
      <c r="Q233" s="37"/>
      <c r="R233" s="37"/>
      <c r="S233" s="38"/>
      <c r="T233" s="38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36"/>
      <c r="P234" s="36"/>
      <c r="Q234" s="37"/>
      <c r="R234" s="37"/>
      <c r="S234" s="38"/>
      <c r="T234" s="38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36"/>
      <c r="P235" s="36"/>
      <c r="Q235" s="37"/>
      <c r="R235" s="37"/>
      <c r="S235" s="38"/>
      <c r="T235" s="38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36"/>
      <c r="P236" s="36"/>
      <c r="Q236" s="37"/>
      <c r="R236" s="37"/>
      <c r="S236" s="38"/>
      <c r="T236" s="38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36"/>
      <c r="P237" s="36"/>
      <c r="Q237" s="37"/>
      <c r="R237" s="37"/>
      <c r="S237" s="38"/>
      <c r="T237" s="38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36"/>
      <c r="P238" s="36"/>
      <c r="Q238" s="37"/>
      <c r="R238" s="37"/>
      <c r="S238" s="38"/>
      <c r="T238" s="38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36"/>
      <c r="P239" s="36"/>
      <c r="Q239" s="37"/>
      <c r="R239" s="37"/>
      <c r="S239" s="38"/>
      <c r="T239" s="38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36"/>
      <c r="P240" s="36"/>
      <c r="Q240" s="37"/>
      <c r="R240" s="37"/>
      <c r="S240" s="38"/>
      <c r="T240" s="38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36"/>
      <c r="P241" s="36"/>
      <c r="Q241" s="37"/>
      <c r="R241" s="37"/>
      <c r="S241" s="38"/>
      <c r="T241" s="38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36"/>
      <c r="P242" s="36"/>
      <c r="Q242" s="37"/>
      <c r="R242" s="37"/>
      <c r="S242" s="38"/>
      <c r="T242" s="38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36"/>
      <c r="P243" s="36"/>
      <c r="Q243" s="37"/>
      <c r="R243" s="37"/>
      <c r="S243" s="38"/>
      <c r="T243" s="38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36"/>
      <c r="P244" s="36"/>
      <c r="Q244" s="37"/>
      <c r="R244" s="37"/>
      <c r="S244" s="38"/>
      <c r="T244" s="38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36"/>
      <c r="P245" s="36"/>
      <c r="Q245" s="37"/>
      <c r="R245" s="37"/>
      <c r="S245" s="38"/>
      <c r="T245" s="38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36"/>
      <c r="P246" s="36"/>
      <c r="Q246" s="37"/>
      <c r="R246" s="37"/>
      <c r="S246" s="38"/>
      <c r="T246" s="38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36"/>
      <c r="P247" s="36"/>
      <c r="Q247" s="37"/>
      <c r="R247" s="37"/>
      <c r="S247" s="38"/>
      <c r="T247" s="38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36"/>
      <c r="P248" s="36"/>
      <c r="Q248" s="37"/>
      <c r="R248" s="37"/>
      <c r="S248" s="38"/>
      <c r="T248" s="38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36"/>
      <c r="P249" s="36"/>
      <c r="Q249" s="37"/>
      <c r="R249" s="37"/>
      <c r="S249" s="38"/>
      <c r="T249" s="38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36"/>
      <c r="P250" s="36"/>
      <c r="Q250" s="37"/>
      <c r="R250" s="37"/>
      <c r="S250" s="38"/>
      <c r="T250" s="38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36"/>
      <c r="P251" s="36"/>
      <c r="Q251" s="37"/>
      <c r="R251" s="37"/>
      <c r="S251" s="38"/>
      <c r="T251" s="38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36"/>
      <c r="P252" s="36"/>
      <c r="Q252" s="37"/>
      <c r="R252" s="37"/>
      <c r="S252" s="38"/>
      <c r="T252" s="38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36"/>
      <c r="P253" s="36"/>
      <c r="Q253" s="37"/>
      <c r="R253" s="37"/>
      <c r="S253" s="38"/>
      <c r="T253" s="38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36"/>
      <c r="P254" s="36"/>
      <c r="Q254" s="37"/>
      <c r="R254" s="37"/>
      <c r="S254" s="38"/>
      <c r="T254" s="38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36"/>
      <c r="P255" s="36"/>
      <c r="Q255" s="37"/>
      <c r="R255" s="37"/>
      <c r="S255" s="38"/>
      <c r="T255" s="38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36"/>
      <c r="P256" s="36"/>
      <c r="Q256" s="37"/>
      <c r="R256" s="37"/>
      <c r="S256" s="38"/>
      <c r="T256" s="38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36"/>
      <c r="P257" s="36"/>
      <c r="Q257" s="37"/>
      <c r="R257" s="37"/>
      <c r="S257" s="38"/>
      <c r="T257" s="38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36"/>
      <c r="P258" s="36"/>
      <c r="Q258" s="37"/>
      <c r="R258" s="37"/>
      <c r="S258" s="38"/>
      <c r="T258" s="3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36"/>
      <c r="P259" s="36"/>
      <c r="Q259" s="37"/>
      <c r="R259" s="37"/>
      <c r="S259" s="38"/>
      <c r="T259" s="38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36"/>
      <c r="P260" s="36"/>
      <c r="Q260" s="37"/>
      <c r="R260" s="37"/>
      <c r="S260" s="38"/>
      <c r="T260" s="38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36"/>
      <c r="P261" s="36"/>
      <c r="Q261" s="37"/>
      <c r="R261" s="37"/>
      <c r="S261" s="38"/>
      <c r="T261" s="38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36"/>
      <c r="P262" s="36"/>
      <c r="Q262" s="37"/>
      <c r="R262" s="37"/>
      <c r="S262" s="38"/>
      <c r="T262" s="38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36"/>
      <c r="P263" s="36"/>
      <c r="Q263" s="37"/>
      <c r="R263" s="37"/>
      <c r="S263" s="38"/>
      <c r="T263" s="38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36"/>
      <c r="P264" s="36"/>
      <c r="Q264" s="37"/>
      <c r="R264" s="37"/>
      <c r="S264" s="38"/>
      <c r="T264" s="38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36"/>
      <c r="P265" s="36"/>
      <c r="Q265" s="37"/>
      <c r="R265" s="37"/>
      <c r="S265" s="38"/>
      <c r="T265" s="38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36"/>
      <c r="P266" s="36"/>
      <c r="Q266" s="37"/>
      <c r="R266" s="37"/>
      <c r="S266" s="38"/>
      <c r="T266" s="38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36"/>
      <c r="P267" s="36"/>
      <c r="Q267" s="37"/>
      <c r="R267" s="37"/>
      <c r="S267" s="38"/>
      <c r="T267" s="38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36"/>
      <c r="P268" s="36"/>
      <c r="Q268" s="37"/>
      <c r="R268" s="37"/>
      <c r="S268" s="38"/>
      <c r="T268" s="38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36"/>
      <c r="P269" s="36"/>
      <c r="Q269" s="37"/>
      <c r="R269" s="37"/>
      <c r="S269" s="38"/>
      <c r="T269" s="38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36"/>
      <c r="P270" s="36"/>
      <c r="Q270" s="37"/>
      <c r="R270" s="37"/>
      <c r="S270" s="38"/>
      <c r="T270" s="38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36"/>
      <c r="P271" s="36"/>
      <c r="Q271" s="37"/>
      <c r="R271" s="37"/>
      <c r="S271" s="38"/>
      <c r="T271" s="38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36"/>
      <c r="P272" s="36"/>
      <c r="Q272" s="37"/>
      <c r="R272" s="37"/>
      <c r="S272" s="38"/>
      <c r="T272" s="38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36"/>
      <c r="P273" s="36"/>
      <c r="Q273" s="37"/>
      <c r="R273" s="37"/>
      <c r="S273" s="38"/>
      <c r="T273" s="38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36"/>
      <c r="P274" s="36"/>
      <c r="Q274" s="37"/>
      <c r="R274" s="37"/>
      <c r="S274" s="38"/>
      <c r="T274" s="38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36"/>
      <c r="P275" s="36"/>
      <c r="Q275" s="37"/>
      <c r="R275" s="37"/>
      <c r="S275" s="38"/>
      <c r="T275" s="38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36"/>
      <c r="P276" s="36"/>
      <c r="Q276" s="37"/>
      <c r="R276" s="37"/>
      <c r="S276" s="38"/>
      <c r="T276" s="38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36"/>
      <c r="P277" s="36"/>
      <c r="Q277" s="37"/>
      <c r="R277" s="37"/>
      <c r="S277" s="38"/>
      <c r="T277" s="38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36"/>
      <c r="P278" s="36"/>
      <c r="Q278" s="37"/>
      <c r="R278" s="37"/>
      <c r="S278" s="38"/>
      <c r="T278" s="38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36"/>
      <c r="P279" s="36"/>
      <c r="Q279" s="37"/>
      <c r="R279" s="37"/>
      <c r="S279" s="38"/>
      <c r="T279" s="38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36"/>
      <c r="P280" s="36"/>
      <c r="Q280" s="37"/>
      <c r="R280" s="37"/>
      <c r="S280" s="38"/>
      <c r="T280" s="38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36"/>
      <c r="P281" s="36"/>
      <c r="Q281" s="37"/>
      <c r="R281" s="37"/>
      <c r="S281" s="38"/>
      <c r="T281" s="38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36"/>
      <c r="P282" s="36"/>
      <c r="Q282" s="37"/>
      <c r="R282" s="37"/>
      <c r="S282" s="38"/>
      <c r="T282" s="38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36"/>
      <c r="P283" s="36"/>
      <c r="Q283" s="37"/>
      <c r="R283" s="37"/>
      <c r="S283" s="38"/>
      <c r="T283" s="38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36"/>
      <c r="P284" s="36"/>
      <c r="Q284" s="37"/>
      <c r="R284" s="37"/>
      <c r="S284" s="38"/>
      <c r="T284" s="38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36"/>
      <c r="P285" s="36"/>
      <c r="Q285" s="37"/>
      <c r="R285" s="37"/>
      <c r="S285" s="38"/>
      <c r="T285" s="38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36"/>
      <c r="P286" s="36"/>
      <c r="Q286" s="37"/>
      <c r="R286" s="37"/>
      <c r="S286" s="38"/>
      <c r="T286" s="38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36"/>
      <c r="P287" s="36"/>
      <c r="Q287" s="37"/>
      <c r="R287" s="37"/>
      <c r="S287" s="38"/>
      <c r="T287" s="38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36"/>
      <c r="P288" s="36"/>
      <c r="Q288" s="37"/>
      <c r="R288" s="37"/>
      <c r="S288" s="38"/>
      <c r="T288" s="38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36"/>
      <c r="P289" s="36"/>
      <c r="Q289" s="37"/>
      <c r="R289" s="37"/>
      <c r="S289" s="38"/>
      <c r="T289" s="38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36"/>
      <c r="P290" s="36"/>
      <c r="Q290" s="37"/>
      <c r="R290" s="37"/>
      <c r="S290" s="38"/>
      <c r="T290" s="38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36"/>
      <c r="P291" s="36"/>
      <c r="Q291" s="37"/>
      <c r="R291" s="37"/>
      <c r="S291" s="38"/>
      <c r="T291" s="38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36"/>
      <c r="P292" s="36"/>
      <c r="Q292" s="37"/>
      <c r="R292" s="37"/>
      <c r="S292" s="38"/>
      <c r="T292" s="38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36"/>
      <c r="P293" s="36"/>
      <c r="Q293" s="37"/>
      <c r="R293" s="37"/>
      <c r="S293" s="38"/>
      <c r="T293" s="38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36"/>
      <c r="P294" s="36"/>
      <c r="Q294" s="37"/>
      <c r="R294" s="37"/>
      <c r="S294" s="38"/>
      <c r="T294" s="38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36"/>
      <c r="P295" s="36"/>
      <c r="Q295" s="37"/>
      <c r="R295" s="37"/>
      <c r="S295" s="38"/>
      <c r="T295" s="38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36"/>
      <c r="P296" s="36"/>
      <c r="Q296" s="37"/>
      <c r="R296" s="37"/>
      <c r="S296" s="38"/>
      <c r="T296" s="38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36"/>
      <c r="P297" s="36"/>
      <c r="Q297" s="37"/>
      <c r="R297" s="37"/>
      <c r="S297" s="38"/>
      <c r="T297" s="38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36"/>
      <c r="P298" s="36"/>
      <c r="Q298" s="37"/>
      <c r="R298" s="37"/>
      <c r="S298" s="38"/>
      <c r="T298" s="38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36"/>
      <c r="P299" s="36"/>
      <c r="Q299" s="37"/>
      <c r="R299" s="37"/>
      <c r="S299" s="38"/>
      <c r="T299" s="38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36"/>
      <c r="P300" s="36"/>
      <c r="Q300" s="37"/>
      <c r="R300" s="37"/>
      <c r="S300" s="38"/>
      <c r="T300" s="38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36"/>
      <c r="P301" s="36"/>
      <c r="Q301" s="37"/>
      <c r="R301" s="37"/>
      <c r="S301" s="38"/>
      <c r="T301" s="38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36"/>
      <c r="P302" s="36"/>
      <c r="Q302" s="37"/>
      <c r="R302" s="37"/>
      <c r="S302" s="38"/>
      <c r="T302" s="38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36"/>
      <c r="P303" s="36"/>
      <c r="Q303" s="37"/>
      <c r="R303" s="37"/>
      <c r="S303" s="38"/>
      <c r="T303" s="38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36"/>
      <c r="P304" s="36"/>
      <c r="Q304" s="37"/>
      <c r="R304" s="37"/>
      <c r="S304" s="38"/>
      <c r="T304" s="38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36"/>
      <c r="P305" s="36"/>
      <c r="Q305" s="37"/>
      <c r="R305" s="37"/>
      <c r="S305" s="38"/>
      <c r="T305" s="38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36"/>
      <c r="P306" s="36"/>
      <c r="Q306" s="37"/>
      <c r="R306" s="37"/>
      <c r="S306" s="38"/>
      <c r="T306" s="38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36"/>
      <c r="P307" s="36"/>
      <c r="Q307" s="37"/>
      <c r="R307" s="37"/>
      <c r="S307" s="38"/>
      <c r="T307" s="38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36"/>
      <c r="P308" s="36"/>
      <c r="Q308" s="37"/>
      <c r="R308" s="37"/>
      <c r="S308" s="38"/>
      <c r="T308" s="38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36"/>
      <c r="P309" s="36"/>
      <c r="Q309" s="37"/>
      <c r="R309" s="37"/>
      <c r="S309" s="38"/>
      <c r="T309" s="38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36"/>
      <c r="P310" s="36"/>
      <c r="Q310" s="37"/>
      <c r="R310" s="37"/>
      <c r="S310" s="38"/>
      <c r="T310" s="38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36"/>
      <c r="P311" s="36"/>
      <c r="Q311" s="37"/>
      <c r="R311" s="37"/>
      <c r="S311" s="38"/>
      <c r="T311" s="38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36"/>
      <c r="P312" s="36"/>
      <c r="Q312" s="37"/>
      <c r="R312" s="37"/>
      <c r="S312" s="38"/>
      <c r="T312" s="38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36"/>
      <c r="P313" s="36"/>
      <c r="Q313" s="37"/>
      <c r="R313" s="37"/>
      <c r="S313" s="38"/>
      <c r="T313" s="38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36"/>
      <c r="P314" s="36"/>
      <c r="Q314" s="37"/>
      <c r="R314" s="37"/>
      <c r="S314" s="38"/>
      <c r="T314" s="38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36"/>
      <c r="P315" s="36"/>
      <c r="Q315" s="37"/>
      <c r="R315" s="37"/>
      <c r="S315" s="38"/>
      <c r="T315" s="38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36"/>
      <c r="P316" s="36"/>
      <c r="Q316" s="37"/>
      <c r="R316" s="37"/>
      <c r="S316" s="38"/>
      <c r="T316" s="38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36"/>
      <c r="P317" s="36"/>
      <c r="Q317" s="37"/>
      <c r="R317" s="37"/>
      <c r="S317" s="38"/>
      <c r="T317" s="38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36"/>
      <c r="P318" s="36"/>
      <c r="Q318" s="37"/>
      <c r="R318" s="37"/>
      <c r="S318" s="38"/>
      <c r="T318" s="38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36"/>
      <c r="P319" s="36"/>
      <c r="Q319" s="37"/>
      <c r="R319" s="37"/>
      <c r="S319" s="38"/>
      <c r="T319" s="38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36"/>
      <c r="P320" s="36"/>
      <c r="Q320" s="37"/>
      <c r="R320" s="37"/>
      <c r="S320" s="38"/>
      <c r="T320" s="38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36"/>
      <c r="P321" s="36"/>
      <c r="Q321" s="37"/>
      <c r="R321" s="37"/>
      <c r="S321" s="38"/>
      <c r="T321" s="38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36"/>
      <c r="P322" s="36"/>
      <c r="Q322" s="37"/>
      <c r="R322" s="37"/>
      <c r="S322" s="38"/>
      <c r="T322" s="38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36"/>
      <c r="P323" s="36"/>
      <c r="Q323" s="37"/>
      <c r="R323" s="37"/>
      <c r="S323" s="38"/>
      <c r="T323" s="38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36"/>
      <c r="P324" s="36"/>
      <c r="Q324" s="37"/>
      <c r="R324" s="37"/>
      <c r="S324" s="38"/>
      <c r="T324" s="38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36"/>
      <c r="P325" s="36"/>
      <c r="Q325" s="37"/>
      <c r="R325" s="37"/>
      <c r="S325" s="38"/>
      <c r="T325" s="38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36"/>
      <c r="P326" s="36"/>
      <c r="Q326" s="37"/>
      <c r="R326" s="37"/>
      <c r="S326" s="38"/>
      <c r="T326" s="38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36"/>
      <c r="P327" s="36"/>
      <c r="Q327" s="37"/>
      <c r="R327" s="37"/>
      <c r="S327" s="38"/>
      <c r="T327" s="38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36"/>
      <c r="P328" s="36"/>
      <c r="Q328" s="37"/>
      <c r="R328" s="37"/>
      <c r="S328" s="38"/>
      <c r="T328" s="38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36"/>
      <c r="P329" s="36"/>
      <c r="Q329" s="37"/>
      <c r="R329" s="37"/>
      <c r="S329" s="38"/>
      <c r="T329" s="38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36"/>
      <c r="P330" s="36"/>
      <c r="Q330" s="37"/>
      <c r="R330" s="37"/>
      <c r="S330" s="38"/>
      <c r="T330" s="38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36"/>
      <c r="P331" s="36"/>
      <c r="Q331" s="37"/>
      <c r="R331" s="37"/>
      <c r="S331" s="38"/>
      <c r="T331" s="38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36"/>
      <c r="P332" s="36"/>
      <c r="Q332" s="37"/>
      <c r="R332" s="37"/>
      <c r="S332" s="38"/>
      <c r="T332" s="38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36"/>
      <c r="P333" s="36"/>
      <c r="Q333" s="37"/>
      <c r="R333" s="37"/>
      <c r="S333" s="38"/>
      <c r="T333" s="38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36"/>
      <c r="P334" s="36"/>
      <c r="Q334" s="37"/>
      <c r="R334" s="37"/>
      <c r="S334" s="38"/>
      <c r="T334" s="38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36"/>
      <c r="P335" s="36"/>
      <c r="Q335" s="37"/>
      <c r="R335" s="37"/>
      <c r="S335" s="38"/>
      <c r="T335" s="38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36"/>
      <c r="P336" s="36"/>
      <c r="Q336" s="37"/>
      <c r="R336" s="37"/>
      <c r="S336" s="38"/>
      <c r="T336" s="38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36"/>
      <c r="P337" s="36"/>
      <c r="Q337" s="37"/>
      <c r="R337" s="37"/>
      <c r="S337" s="38"/>
      <c r="T337" s="38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36"/>
      <c r="P338" s="36"/>
      <c r="Q338" s="37"/>
      <c r="R338" s="37"/>
      <c r="S338" s="38"/>
      <c r="T338" s="38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36"/>
      <c r="P339" s="36"/>
      <c r="Q339" s="37"/>
      <c r="R339" s="37"/>
      <c r="S339" s="38"/>
      <c r="T339" s="38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36"/>
      <c r="P340" s="36"/>
      <c r="Q340" s="37"/>
      <c r="R340" s="37"/>
      <c r="S340" s="38"/>
      <c r="T340" s="38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36"/>
      <c r="P341" s="36"/>
      <c r="Q341" s="37"/>
      <c r="R341" s="37"/>
      <c r="S341" s="38"/>
      <c r="T341" s="38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36"/>
      <c r="P342" s="36"/>
      <c r="Q342" s="37"/>
      <c r="R342" s="37"/>
      <c r="S342" s="38"/>
      <c r="T342" s="38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36"/>
      <c r="P343" s="36"/>
      <c r="Q343" s="37"/>
      <c r="R343" s="37"/>
      <c r="S343" s="38"/>
      <c r="T343" s="38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36"/>
      <c r="P344" s="36"/>
      <c r="Q344" s="37"/>
      <c r="R344" s="37"/>
      <c r="S344" s="38"/>
      <c r="T344" s="38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36"/>
      <c r="P345" s="36"/>
      <c r="Q345" s="37"/>
      <c r="R345" s="37"/>
      <c r="S345" s="38"/>
      <c r="T345" s="38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36"/>
      <c r="P346" s="36"/>
      <c r="Q346" s="37"/>
      <c r="R346" s="37"/>
      <c r="S346" s="38"/>
      <c r="T346" s="38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36"/>
      <c r="P347" s="36"/>
      <c r="Q347" s="37"/>
      <c r="R347" s="37"/>
      <c r="S347" s="38"/>
      <c r="T347" s="38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36"/>
      <c r="P348" s="36"/>
      <c r="Q348" s="37"/>
      <c r="R348" s="37"/>
      <c r="S348" s="38"/>
      <c r="T348" s="38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36"/>
      <c r="P349" s="36"/>
      <c r="Q349" s="37"/>
      <c r="R349" s="37"/>
      <c r="S349" s="38"/>
      <c r="T349" s="38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36"/>
      <c r="P350" s="36"/>
      <c r="Q350" s="37"/>
      <c r="R350" s="37"/>
      <c r="S350" s="38"/>
      <c r="T350" s="38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36"/>
      <c r="P351" s="36"/>
      <c r="Q351" s="37"/>
      <c r="R351" s="37"/>
      <c r="S351" s="38"/>
      <c r="T351" s="38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36"/>
      <c r="P352" s="36"/>
      <c r="Q352" s="37"/>
      <c r="R352" s="37"/>
      <c r="S352" s="38"/>
      <c r="T352" s="38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36"/>
      <c r="P353" s="36"/>
      <c r="Q353" s="37"/>
      <c r="R353" s="37"/>
      <c r="S353" s="38"/>
      <c r="T353" s="38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36"/>
      <c r="P354" s="36"/>
      <c r="Q354" s="37"/>
      <c r="R354" s="37"/>
      <c r="S354" s="38"/>
      <c r="T354" s="38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36"/>
      <c r="P355" s="36"/>
      <c r="Q355" s="37"/>
      <c r="R355" s="37"/>
      <c r="S355" s="38"/>
      <c r="T355" s="38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36"/>
      <c r="P356" s="36"/>
      <c r="Q356" s="37"/>
      <c r="R356" s="37"/>
      <c r="S356" s="38"/>
      <c r="T356" s="38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36"/>
      <c r="P357" s="36"/>
      <c r="Q357" s="37"/>
      <c r="R357" s="37"/>
      <c r="S357" s="38"/>
      <c r="T357" s="38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36"/>
      <c r="P358" s="36"/>
      <c r="Q358" s="37"/>
      <c r="R358" s="37"/>
      <c r="S358" s="38"/>
      <c r="T358" s="38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36"/>
      <c r="P359" s="36"/>
      <c r="Q359" s="37"/>
      <c r="R359" s="37"/>
      <c r="S359" s="38"/>
      <c r="T359" s="38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36"/>
      <c r="P360" s="36"/>
      <c r="Q360" s="37"/>
      <c r="R360" s="37"/>
      <c r="S360" s="38"/>
      <c r="T360" s="38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36"/>
      <c r="P361" s="36"/>
      <c r="Q361" s="37"/>
      <c r="R361" s="37"/>
      <c r="S361" s="38"/>
      <c r="T361" s="38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36"/>
      <c r="P362" s="36"/>
      <c r="Q362" s="37"/>
      <c r="R362" s="37"/>
      <c r="S362" s="38"/>
      <c r="T362" s="38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36"/>
      <c r="P363" s="36"/>
      <c r="Q363" s="37"/>
      <c r="R363" s="37"/>
      <c r="S363" s="38"/>
      <c r="T363" s="38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36"/>
      <c r="P364" s="36"/>
      <c r="Q364" s="37"/>
      <c r="R364" s="37"/>
      <c r="S364" s="38"/>
      <c r="T364" s="38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36"/>
      <c r="P365" s="36"/>
      <c r="Q365" s="37"/>
      <c r="R365" s="37"/>
      <c r="S365" s="38"/>
      <c r="T365" s="38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36"/>
      <c r="P366" s="36"/>
      <c r="Q366" s="37"/>
      <c r="R366" s="37"/>
      <c r="S366" s="38"/>
      <c r="T366" s="38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36"/>
      <c r="P367" s="36"/>
      <c r="Q367" s="37"/>
      <c r="R367" s="37"/>
      <c r="S367" s="38"/>
      <c r="T367" s="38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36"/>
      <c r="P368" s="36"/>
      <c r="Q368" s="37"/>
      <c r="R368" s="37"/>
      <c r="S368" s="38"/>
      <c r="T368" s="38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36"/>
      <c r="P369" s="36"/>
      <c r="Q369" s="37"/>
      <c r="R369" s="37"/>
      <c r="S369" s="38"/>
      <c r="T369" s="38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36"/>
      <c r="P370" s="36"/>
      <c r="Q370" s="37"/>
      <c r="R370" s="37"/>
      <c r="S370" s="38"/>
      <c r="T370" s="38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36"/>
      <c r="P371" s="36"/>
      <c r="Q371" s="37"/>
      <c r="R371" s="37"/>
      <c r="S371" s="38"/>
      <c r="T371" s="38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36"/>
      <c r="P372" s="36"/>
      <c r="Q372" s="37"/>
      <c r="R372" s="37"/>
      <c r="S372" s="38"/>
      <c r="T372" s="38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36"/>
      <c r="P373" s="36"/>
      <c r="Q373" s="37"/>
      <c r="R373" s="37"/>
      <c r="S373" s="38"/>
      <c r="T373" s="38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36"/>
      <c r="P374" s="36"/>
      <c r="Q374" s="37"/>
      <c r="R374" s="37"/>
      <c r="S374" s="38"/>
      <c r="T374" s="38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36"/>
      <c r="P375" s="36"/>
      <c r="Q375" s="37"/>
      <c r="R375" s="37"/>
      <c r="S375" s="38"/>
      <c r="T375" s="38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36"/>
      <c r="P376" s="36"/>
      <c r="Q376" s="37"/>
      <c r="R376" s="37"/>
      <c r="S376" s="38"/>
      <c r="T376" s="38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36"/>
      <c r="P377" s="36"/>
      <c r="Q377" s="37"/>
      <c r="R377" s="37"/>
      <c r="S377" s="38"/>
      <c r="T377" s="38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36"/>
      <c r="P378" s="36"/>
      <c r="Q378" s="37"/>
      <c r="R378" s="37"/>
      <c r="S378" s="38"/>
      <c r="T378" s="38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36"/>
      <c r="P379" s="36"/>
      <c r="Q379" s="37"/>
      <c r="R379" s="37"/>
      <c r="S379" s="38"/>
      <c r="T379" s="38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36"/>
      <c r="P380" s="36"/>
      <c r="Q380" s="37"/>
      <c r="R380" s="37"/>
      <c r="S380" s="38"/>
      <c r="T380" s="38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36"/>
      <c r="P381" s="36"/>
      <c r="Q381" s="37"/>
      <c r="R381" s="37"/>
      <c r="S381" s="38"/>
      <c r="T381" s="38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36"/>
      <c r="P382" s="36"/>
      <c r="Q382" s="37"/>
      <c r="R382" s="37"/>
      <c r="S382" s="38"/>
      <c r="T382" s="38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36"/>
      <c r="P383" s="36"/>
      <c r="Q383" s="37"/>
      <c r="R383" s="37"/>
      <c r="S383" s="38"/>
      <c r="T383" s="38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36"/>
      <c r="P384" s="36"/>
      <c r="Q384" s="37"/>
      <c r="R384" s="37"/>
      <c r="S384" s="38"/>
      <c r="T384" s="38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36"/>
      <c r="P385" s="36"/>
      <c r="Q385" s="37"/>
      <c r="R385" s="37"/>
      <c r="S385" s="38"/>
      <c r="T385" s="38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36"/>
      <c r="P386" s="36"/>
      <c r="Q386" s="37"/>
      <c r="R386" s="37"/>
      <c r="S386" s="38"/>
      <c r="T386" s="38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36"/>
      <c r="P387" s="36"/>
      <c r="Q387" s="37"/>
      <c r="R387" s="37"/>
      <c r="S387" s="38"/>
      <c r="T387" s="38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36"/>
      <c r="P388" s="36"/>
      <c r="Q388" s="37"/>
      <c r="R388" s="37"/>
      <c r="S388" s="38"/>
      <c r="T388" s="38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36"/>
      <c r="P389" s="36"/>
      <c r="Q389" s="37"/>
      <c r="R389" s="37"/>
      <c r="S389" s="38"/>
      <c r="T389" s="38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36"/>
      <c r="P390" s="36"/>
      <c r="Q390" s="37"/>
      <c r="R390" s="37"/>
      <c r="S390" s="38"/>
      <c r="T390" s="38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36"/>
      <c r="P391" s="36"/>
      <c r="Q391" s="37"/>
      <c r="R391" s="37"/>
      <c r="S391" s="38"/>
      <c r="T391" s="38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36"/>
      <c r="P392" s="36"/>
      <c r="Q392" s="37"/>
      <c r="R392" s="37"/>
      <c r="S392" s="38"/>
      <c r="T392" s="38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36"/>
      <c r="P393" s="36"/>
      <c r="Q393" s="37"/>
      <c r="R393" s="37"/>
      <c r="S393" s="38"/>
      <c r="T393" s="38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36"/>
      <c r="P394" s="36"/>
      <c r="Q394" s="37"/>
      <c r="R394" s="37"/>
      <c r="S394" s="38"/>
      <c r="T394" s="38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36"/>
      <c r="P395" s="36"/>
      <c r="Q395" s="37"/>
      <c r="R395" s="37"/>
      <c r="S395" s="38"/>
      <c r="T395" s="38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36"/>
      <c r="P396" s="36"/>
      <c r="Q396" s="37"/>
      <c r="R396" s="37"/>
      <c r="S396" s="38"/>
      <c r="T396" s="38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36"/>
      <c r="P397" s="36"/>
      <c r="Q397" s="37"/>
      <c r="R397" s="37"/>
      <c r="S397" s="38"/>
      <c r="T397" s="38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36"/>
      <c r="P398" s="36"/>
      <c r="Q398" s="37"/>
      <c r="R398" s="37"/>
      <c r="S398" s="38"/>
      <c r="T398" s="38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36"/>
      <c r="P399" s="36"/>
      <c r="Q399" s="37"/>
      <c r="R399" s="37"/>
      <c r="S399" s="38"/>
      <c r="T399" s="38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36"/>
      <c r="P400" s="36"/>
      <c r="Q400" s="37"/>
      <c r="R400" s="37"/>
      <c r="S400" s="38"/>
      <c r="T400" s="38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36"/>
      <c r="P401" s="36"/>
      <c r="Q401" s="37"/>
      <c r="R401" s="37"/>
      <c r="S401" s="38"/>
      <c r="T401" s="38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36"/>
      <c r="P402" s="36"/>
      <c r="Q402" s="37"/>
      <c r="R402" s="37"/>
      <c r="S402" s="38"/>
      <c r="T402" s="38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36"/>
      <c r="P403" s="36"/>
      <c r="Q403" s="37"/>
      <c r="R403" s="37"/>
      <c r="S403" s="38"/>
      <c r="T403" s="38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36"/>
      <c r="P404" s="36"/>
      <c r="Q404" s="37"/>
      <c r="R404" s="37"/>
      <c r="S404" s="38"/>
      <c r="T404" s="38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36"/>
      <c r="P405" s="36"/>
      <c r="Q405" s="37"/>
      <c r="R405" s="37"/>
      <c r="S405" s="38"/>
      <c r="T405" s="38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36"/>
      <c r="P406" s="36"/>
      <c r="Q406" s="37"/>
      <c r="R406" s="37"/>
      <c r="S406" s="38"/>
      <c r="T406" s="38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36"/>
      <c r="P407" s="36"/>
      <c r="Q407" s="37"/>
      <c r="R407" s="37"/>
      <c r="S407" s="38"/>
      <c r="T407" s="38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36"/>
      <c r="P408" s="36"/>
      <c r="Q408" s="37"/>
      <c r="R408" s="37"/>
      <c r="S408" s="38"/>
      <c r="T408" s="38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36"/>
      <c r="P409" s="36"/>
      <c r="Q409" s="37"/>
      <c r="R409" s="37"/>
      <c r="S409" s="38"/>
      <c r="T409" s="38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36"/>
      <c r="P410" s="36"/>
      <c r="Q410" s="37"/>
      <c r="R410" s="37"/>
      <c r="S410" s="38"/>
      <c r="T410" s="38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36"/>
      <c r="P411" s="36"/>
      <c r="Q411" s="37"/>
      <c r="R411" s="37"/>
      <c r="S411" s="38"/>
      <c r="T411" s="38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36"/>
      <c r="P412" s="36"/>
      <c r="Q412" s="37"/>
      <c r="R412" s="37"/>
      <c r="S412" s="38"/>
      <c r="T412" s="38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36"/>
      <c r="P413" s="36"/>
      <c r="Q413" s="37"/>
      <c r="R413" s="37"/>
      <c r="S413" s="38"/>
      <c r="T413" s="38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36"/>
      <c r="P414" s="36"/>
      <c r="Q414" s="37"/>
      <c r="R414" s="37"/>
      <c r="S414" s="38"/>
      <c r="T414" s="38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36"/>
      <c r="P415" s="36"/>
      <c r="Q415" s="37"/>
      <c r="R415" s="37"/>
      <c r="S415" s="38"/>
      <c r="T415" s="38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36"/>
      <c r="P416" s="36"/>
      <c r="Q416" s="37"/>
      <c r="R416" s="37"/>
      <c r="S416" s="38"/>
      <c r="T416" s="38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36"/>
      <c r="P417" s="36"/>
      <c r="Q417" s="37"/>
      <c r="R417" s="37"/>
      <c r="S417" s="38"/>
      <c r="T417" s="38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36"/>
      <c r="P418" s="36"/>
      <c r="Q418" s="37"/>
      <c r="R418" s="37"/>
      <c r="S418" s="38"/>
      <c r="T418" s="38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36"/>
      <c r="P419" s="36"/>
      <c r="Q419" s="37"/>
      <c r="R419" s="37"/>
      <c r="S419" s="38"/>
      <c r="T419" s="38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36"/>
      <c r="P420" s="36"/>
      <c r="Q420" s="37"/>
      <c r="R420" s="37"/>
      <c r="S420" s="38"/>
      <c r="T420" s="38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36"/>
      <c r="P421" s="36"/>
      <c r="Q421" s="37"/>
      <c r="R421" s="37"/>
      <c r="S421" s="38"/>
      <c r="T421" s="38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36"/>
      <c r="P422" s="36"/>
      <c r="Q422" s="37"/>
      <c r="R422" s="37"/>
      <c r="S422" s="38"/>
      <c r="T422" s="38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36"/>
      <c r="P423" s="36"/>
      <c r="Q423" s="37"/>
      <c r="R423" s="37"/>
      <c r="S423" s="38"/>
      <c r="T423" s="38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36"/>
      <c r="P424" s="36"/>
      <c r="Q424" s="37"/>
      <c r="R424" s="37"/>
      <c r="S424" s="38"/>
      <c r="T424" s="38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36"/>
      <c r="P425" s="36"/>
      <c r="Q425" s="37"/>
      <c r="R425" s="37"/>
      <c r="S425" s="38"/>
      <c r="T425" s="38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36"/>
      <c r="P426" s="36"/>
      <c r="Q426" s="37"/>
      <c r="R426" s="37"/>
      <c r="S426" s="38"/>
      <c r="T426" s="38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36"/>
      <c r="P427" s="36"/>
      <c r="Q427" s="37"/>
      <c r="R427" s="37"/>
      <c r="S427" s="38"/>
      <c r="T427" s="38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36"/>
      <c r="P428" s="36"/>
      <c r="Q428" s="37"/>
      <c r="R428" s="37"/>
      <c r="S428" s="38"/>
      <c r="T428" s="38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36"/>
      <c r="P429" s="36"/>
      <c r="Q429" s="37"/>
      <c r="R429" s="37"/>
      <c r="S429" s="38"/>
      <c r="T429" s="38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36"/>
      <c r="P430" s="36"/>
      <c r="Q430" s="37"/>
      <c r="R430" s="37"/>
      <c r="S430" s="38"/>
      <c r="T430" s="38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36"/>
      <c r="P431" s="36"/>
      <c r="Q431" s="37"/>
      <c r="R431" s="37"/>
      <c r="S431" s="38"/>
      <c r="T431" s="38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36"/>
      <c r="P432" s="36"/>
      <c r="Q432" s="37"/>
      <c r="R432" s="37"/>
      <c r="S432" s="38"/>
      <c r="T432" s="38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36"/>
      <c r="P433" s="36"/>
      <c r="Q433" s="37"/>
      <c r="R433" s="37"/>
      <c r="S433" s="38"/>
      <c r="T433" s="38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36"/>
      <c r="P434" s="36"/>
      <c r="Q434" s="37"/>
      <c r="R434" s="37"/>
      <c r="S434" s="38"/>
      <c r="T434" s="38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36"/>
      <c r="P435" s="36"/>
      <c r="Q435" s="37"/>
      <c r="R435" s="37"/>
      <c r="S435" s="38"/>
      <c r="T435" s="38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36"/>
      <c r="P436" s="36"/>
      <c r="Q436" s="37"/>
      <c r="R436" s="37"/>
      <c r="S436" s="38"/>
      <c r="T436" s="38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36"/>
      <c r="P437" s="36"/>
      <c r="Q437" s="37"/>
      <c r="R437" s="37"/>
      <c r="S437" s="38"/>
      <c r="T437" s="38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36"/>
      <c r="P438" s="36"/>
      <c r="Q438" s="37"/>
      <c r="R438" s="37"/>
      <c r="S438" s="38"/>
      <c r="T438" s="38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36"/>
      <c r="P439" s="36"/>
      <c r="Q439" s="37"/>
      <c r="R439" s="37"/>
      <c r="S439" s="38"/>
      <c r="T439" s="38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36"/>
      <c r="P440" s="36"/>
      <c r="Q440" s="37"/>
      <c r="R440" s="37"/>
      <c r="S440" s="38"/>
      <c r="T440" s="38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36"/>
      <c r="P441" s="36"/>
      <c r="Q441" s="37"/>
      <c r="R441" s="37"/>
      <c r="S441" s="38"/>
      <c r="T441" s="38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36"/>
      <c r="P442" s="36"/>
      <c r="Q442" s="37"/>
      <c r="R442" s="37"/>
      <c r="S442" s="38"/>
      <c r="T442" s="38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36"/>
      <c r="P443" s="36"/>
      <c r="Q443" s="37"/>
      <c r="R443" s="37"/>
      <c r="S443" s="38"/>
      <c r="T443" s="38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36"/>
      <c r="P444" s="36"/>
      <c r="Q444" s="37"/>
      <c r="R444" s="37"/>
      <c r="S444" s="38"/>
      <c r="T444" s="38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36"/>
      <c r="P445" s="36"/>
      <c r="Q445" s="37"/>
      <c r="R445" s="37"/>
      <c r="S445" s="38"/>
      <c r="T445" s="38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36"/>
      <c r="P446" s="36"/>
      <c r="Q446" s="37"/>
      <c r="R446" s="37"/>
      <c r="S446" s="38"/>
      <c r="T446" s="38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36"/>
      <c r="P447" s="36"/>
      <c r="Q447" s="37"/>
      <c r="R447" s="37"/>
      <c r="S447" s="38"/>
      <c r="T447" s="38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36"/>
      <c r="P448" s="36"/>
      <c r="Q448" s="37"/>
      <c r="R448" s="37"/>
      <c r="S448" s="38"/>
      <c r="T448" s="38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36"/>
      <c r="P449" s="36"/>
      <c r="Q449" s="37"/>
      <c r="R449" s="37"/>
      <c r="S449" s="38"/>
      <c r="T449" s="38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36"/>
      <c r="P450" s="36"/>
      <c r="Q450" s="37"/>
      <c r="R450" s="37"/>
      <c r="S450" s="38"/>
      <c r="T450" s="38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36"/>
      <c r="P451" s="36"/>
      <c r="Q451" s="37"/>
      <c r="R451" s="37"/>
      <c r="S451" s="38"/>
      <c r="T451" s="38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36"/>
      <c r="P452" s="36"/>
      <c r="Q452" s="37"/>
      <c r="R452" s="37"/>
      <c r="S452" s="38"/>
      <c r="T452" s="38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36"/>
      <c r="P453" s="36"/>
      <c r="Q453" s="37"/>
      <c r="R453" s="37"/>
      <c r="S453" s="38"/>
      <c r="T453" s="38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36"/>
      <c r="P454" s="36"/>
      <c r="Q454" s="37"/>
      <c r="R454" s="37"/>
      <c r="S454" s="38"/>
      <c r="T454" s="38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36"/>
      <c r="P455" s="36"/>
      <c r="Q455" s="37"/>
      <c r="R455" s="37"/>
      <c r="S455" s="38"/>
      <c r="T455" s="38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36"/>
      <c r="P456" s="36"/>
      <c r="Q456" s="37"/>
      <c r="R456" s="37"/>
      <c r="S456" s="38"/>
      <c r="T456" s="38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36"/>
      <c r="P457" s="36"/>
      <c r="Q457" s="37"/>
      <c r="R457" s="37"/>
      <c r="S457" s="38"/>
      <c r="T457" s="38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36"/>
      <c r="P458" s="36"/>
      <c r="Q458" s="37"/>
      <c r="R458" s="37"/>
      <c r="S458" s="38"/>
      <c r="T458" s="38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36"/>
      <c r="P459" s="36"/>
      <c r="Q459" s="37"/>
      <c r="R459" s="37"/>
      <c r="S459" s="38"/>
      <c r="T459" s="38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36"/>
      <c r="P460" s="36"/>
      <c r="Q460" s="37"/>
      <c r="R460" s="37"/>
      <c r="S460" s="38"/>
      <c r="T460" s="38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36"/>
      <c r="P461" s="36"/>
      <c r="Q461" s="37"/>
      <c r="R461" s="37"/>
      <c r="S461" s="38"/>
      <c r="T461" s="38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36"/>
      <c r="P462" s="36"/>
      <c r="Q462" s="37"/>
      <c r="R462" s="37"/>
      <c r="S462" s="38"/>
      <c r="T462" s="38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36"/>
      <c r="P463" s="36"/>
      <c r="Q463" s="37"/>
      <c r="R463" s="37"/>
      <c r="S463" s="38"/>
      <c r="T463" s="38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36"/>
      <c r="P464" s="36"/>
      <c r="Q464" s="37"/>
      <c r="R464" s="37"/>
      <c r="S464" s="38"/>
      <c r="T464" s="38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36"/>
      <c r="P465" s="36"/>
      <c r="Q465" s="37"/>
      <c r="R465" s="37"/>
      <c r="S465" s="38"/>
      <c r="T465" s="38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36"/>
      <c r="P466" s="36"/>
      <c r="Q466" s="37"/>
      <c r="R466" s="37"/>
      <c r="S466" s="38"/>
      <c r="T466" s="38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36"/>
      <c r="P467" s="36"/>
      <c r="Q467" s="37"/>
      <c r="R467" s="37"/>
      <c r="S467" s="38"/>
      <c r="T467" s="38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36"/>
      <c r="P468" s="36"/>
      <c r="Q468" s="37"/>
      <c r="R468" s="37"/>
      <c r="S468" s="38"/>
      <c r="T468" s="38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36"/>
      <c r="P469" s="36"/>
      <c r="Q469" s="37"/>
      <c r="R469" s="37"/>
      <c r="S469" s="38"/>
      <c r="T469" s="38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36"/>
      <c r="P470" s="36"/>
      <c r="Q470" s="37"/>
      <c r="R470" s="37"/>
      <c r="S470" s="38"/>
      <c r="T470" s="38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36"/>
      <c r="P471" s="36"/>
      <c r="Q471" s="37"/>
      <c r="R471" s="37"/>
      <c r="S471" s="38"/>
      <c r="T471" s="38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36"/>
      <c r="P472" s="36"/>
      <c r="Q472" s="37"/>
      <c r="R472" s="37"/>
      <c r="S472" s="38"/>
      <c r="T472" s="38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36"/>
      <c r="P473" s="36"/>
      <c r="Q473" s="37"/>
      <c r="R473" s="37"/>
      <c r="S473" s="38"/>
      <c r="T473" s="38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36"/>
      <c r="P474" s="36"/>
      <c r="Q474" s="37"/>
      <c r="R474" s="37"/>
      <c r="S474" s="38"/>
      <c r="T474" s="38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36"/>
      <c r="P475" s="36"/>
      <c r="Q475" s="37"/>
      <c r="R475" s="37"/>
      <c r="S475" s="38"/>
      <c r="T475" s="38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36"/>
      <c r="P476" s="36"/>
      <c r="Q476" s="37"/>
      <c r="R476" s="37"/>
      <c r="S476" s="38"/>
      <c r="T476" s="38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36"/>
      <c r="P477" s="36"/>
      <c r="Q477" s="37"/>
      <c r="R477" s="37"/>
      <c r="S477" s="38"/>
      <c r="T477" s="38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36"/>
      <c r="P478" s="36"/>
      <c r="Q478" s="37"/>
      <c r="R478" s="37"/>
      <c r="S478" s="38"/>
      <c r="T478" s="38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36"/>
      <c r="P479" s="36"/>
      <c r="Q479" s="37"/>
      <c r="R479" s="37"/>
      <c r="S479" s="38"/>
      <c r="T479" s="38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36"/>
      <c r="P480" s="36"/>
      <c r="Q480" s="37"/>
      <c r="R480" s="37"/>
      <c r="S480" s="38"/>
      <c r="T480" s="38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36"/>
      <c r="P481" s="36"/>
      <c r="Q481" s="37"/>
      <c r="R481" s="37"/>
      <c r="S481" s="38"/>
      <c r="T481" s="38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36"/>
      <c r="P482" s="36"/>
      <c r="Q482" s="37"/>
      <c r="R482" s="37"/>
      <c r="S482" s="38"/>
      <c r="T482" s="38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36"/>
      <c r="P483" s="36"/>
      <c r="Q483" s="37"/>
      <c r="R483" s="37"/>
      <c r="S483" s="38"/>
      <c r="T483" s="38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36"/>
      <c r="P484" s="36"/>
      <c r="Q484" s="37"/>
      <c r="R484" s="37"/>
      <c r="S484" s="38"/>
      <c r="T484" s="38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36"/>
      <c r="P485" s="36"/>
      <c r="Q485" s="37"/>
      <c r="R485" s="37"/>
      <c r="S485" s="38"/>
      <c r="T485" s="38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36"/>
      <c r="P486" s="36"/>
      <c r="Q486" s="37"/>
      <c r="R486" s="37"/>
      <c r="S486" s="38"/>
      <c r="T486" s="38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36"/>
      <c r="P487" s="36"/>
      <c r="Q487" s="37"/>
      <c r="R487" s="37"/>
      <c r="S487" s="38"/>
      <c r="T487" s="38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36"/>
      <c r="P488" s="36"/>
      <c r="Q488" s="37"/>
      <c r="R488" s="37"/>
      <c r="S488" s="38"/>
      <c r="T488" s="38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36"/>
      <c r="P489" s="36"/>
      <c r="Q489" s="37"/>
      <c r="R489" s="37"/>
      <c r="S489" s="38"/>
      <c r="T489" s="38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36"/>
      <c r="P490" s="36"/>
      <c r="Q490" s="37"/>
      <c r="R490" s="37"/>
      <c r="S490" s="38"/>
      <c r="T490" s="38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36"/>
      <c r="P491" s="36"/>
      <c r="Q491" s="37"/>
      <c r="R491" s="37"/>
      <c r="S491" s="38"/>
      <c r="T491" s="38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36"/>
      <c r="P492" s="36"/>
      <c r="Q492" s="37"/>
      <c r="R492" s="37"/>
      <c r="S492" s="38"/>
      <c r="T492" s="38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36"/>
      <c r="P493" s="36"/>
      <c r="Q493" s="37"/>
      <c r="R493" s="37"/>
      <c r="S493" s="38"/>
      <c r="T493" s="38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36"/>
      <c r="P494" s="36"/>
      <c r="Q494" s="37"/>
      <c r="R494" s="37"/>
      <c r="S494" s="38"/>
      <c r="T494" s="38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36"/>
      <c r="P495" s="36"/>
      <c r="Q495" s="37"/>
      <c r="R495" s="37"/>
      <c r="S495" s="38"/>
      <c r="T495" s="38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36"/>
      <c r="P496" s="36"/>
      <c r="Q496" s="37"/>
      <c r="R496" s="37"/>
      <c r="S496" s="38"/>
      <c r="T496" s="38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36"/>
      <c r="P497" s="36"/>
      <c r="Q497" s="37"/>
      <c r="R497" s="37"/>
      <c r="S497" s="38"/>
      <c r="T497" s="38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36"/>
      <c r="P498" s="36"/>
      <c r="Q498" s="37"/>
      <c r="R498" s="37"/>
      <c r="S498" s="38"/>
      <c r="T498" s="38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36"/>
      <c r="P499" s="36"/>
      <c r="Q499" s="37"/>
      <c r="R499" s="37"/>
      <c r="S499" s="38"/>
      <c r="T499" s="38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36"/>
      <c r="P500" s="36"/>
      <c r="Q500" s="37"/>
      <c r="R500" s="37"/>
      <c r="S500" s="38"/>
      <c r="T500" s="38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36"/>
      <c r="P501" s="36"/>
      <c r="Q501" s="37"/>
      <c r="R501" s="37"/>
      <c r="S501" s="38"/>
      <c r="T501" s="38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36"/>
      <c r="P502" s="36"/>
      <c r="Q502" s="37"/>
      <c r="R502" s="37"/>
      <c r="S502" s="38"/>
      <c r="T502" s="38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36"/>
      <c r="P503" s="36"/>
      <c r="Q503" s="37"/>
      <c r="R503" s="37"/>
      <c r="S503" s="38"/>
      <c r="T503" s="38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36"/>
      <c r="P504" s="36"/>
      <c r="Q504" s="37"/>
      <c r="R504" s="37"/>
      <c r="S504" s="38"/>
      <c r="T504" s="38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36"/>
      <c r="P505" s="36"/>
      <c r="Q505" s="37"/>
      <c r="R505" s="37"/>
      <c r="S505" s="38"/>
      <c r="T505" s="38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36"/>
      <c r="P506" s="36"/>
      <c r="Q506" s="37"/>
      <c r="R506" s="37"/>
      <c r="S506" s="38"/>
      <c r="T506" s="38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36"/>
      <c r="P507" s="36"/>
      <c r="Q507" s="37"/>
      <c r="R507" s="37"/>
      <c r="S507" s="38"/>
      <c r="T507" s="38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36"/>
      <c r="P508" s="36"/>
      <c r="Q508" s="37"/>
      <c r="R508" s="37"/>
      <c r="S508" s="38"/>
      <c r="T508" s="38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36"/>
      <c r="P509" s="36"/>
      <c r="Q509" s="37"/>
      <c r="R509" s="37"/>
      <c r="S509" s="38"/>
      <c r="T509" s="38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36"/>
      <c r="P510" s="36"/>
      <c r="Q510" s="37"/>
      <c r="R510" s="37"/>
      <c r="S510" s="38"/>
      <c r="T510" s="38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36"/>
      <c r="P511" s="36"/>
      <c r="Q511" s="37"/>
      <c r="R511" s="37"/>
      <c r="S511" s="38"/>
      <c r="T511" s="38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36"/>
      <c r="P512" s="36"/>
      <c r="Q512" s="37"/>
      <c r="R512" s="37"/>
      <c r="S512" s="38"/>
      <c r="T512" s="38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36"/>
      <c r="P513" s="36"/>
      <c r="Q513" s="37"/>
      <c r="R513" s="37"/>
      <c r="S513" s="38"/>
      <c r="T513" s="38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36"/>
      <c r="P514" s="36"/>
      <c r="Q514" s="37"/>
      <c r="R514" s="37"/>
      <c r="S514" s="38"/>
      <c r="T514" s="38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36"/>
      <c r="P515" s="36"/>
      <c r="Q515" s="37"/>
      <c r="R515" s="37"/>
      <c r="S515" s="38"/>
      <c r="T515" s="38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36"/>
      <c r="P516" s="36"/>
      <c r="Q516" s="37"/>
      <c r="R516" s="37"/>
      <c r="S516" s="38"/>
      <c r="T516" s="38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36"/>
      <c r="P517" s="36"/>
      <c r="Q517" s="37"/>
      <c r="R517" s="37"/>
      <c r="S517" s="38"/>
      <c r="T517" s="38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36"/>
      <c r="P518" s="36"/>
      <c r="Q518" s="37"/>
      <c r="R518" s="37"/>
      <c r="S518" s="38"/>
      <c r="T518" s="38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36"/>
      <c r="P519" s="36"/>
      <c r="Q519" s="37"/>
      <c r="R519" s="37"/>
      <c r="S519" s="38"/>
      <c r="T519" s="38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36"/>
      <c r="P520" s="36"/>
      <c r="Q520" s="37"/>
      <c r="R520" s="37"/>
      <c r="S520" s="38"/>
      <c r="T520" s="38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36"/>
      <c r="P521" s="36"/>
      <c r="Q521" s="37"/>
      <c r="R521" s="37"/>
      <c r="S521" s="38"/>
      <c r="T521" s="38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36"/>
      <c r="P522" s="36"/>
      <c r="Q522" s="37"/>
      <c r="R522" s="37"/>
      <c r="S522" s="38"/>
      <c r="T522" s="38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36"/>
      <c r="P523" s="36"/>
      <c r="Q523" s="37"/>
      <c r="R523" s="37"/>
      <c r="S523" s="38"/>
      <c r="T523" s="38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36"/>
      <c r="P524" s="36"/>
      <c r="Q524" s="37"/>
      <c r="R524" s="37"/>
      <c r="S524" s="38"/>
      <c r="T524" s="38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36"/>
      <c r="P525" s="36"/>
      <c r="Q525" s="37"/>
      <c r="R525" s="37"/>
      <c r="S525" s="38"/>
      <c r="T525" s="38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36"/>
      <c r="P526" s="36"/>
      <c r="Q526" s="37"/>
      <c r="R526" s="37"/>
      <c r="S526" s="38"/>
      <c r="T526" s="38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36"/>
      <c r="P527" s="36"/>
      <c r="Q527" s="37"/>
      <c r="R527" s="37"/>
      <c r="S527" s="38"/>
      <c r="T527" s="38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36"/>
      <c r="P528" s="36"/>
      <c r="Q528" s="37"/>
      <c r="R528" s="37"/>
      <c r="S528" s="38"/>
      <c r="T528" s="38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36"/>
      <c r="P529" s="36"/>
      <c r="Q529" s="37"/>
      <c r="R529" s="37"/>
      <c r="S529" s="38"/>
      <c r="T529" s="38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36"/>
      <c r="P530" s="36"/>
      <c r="Q530" s="37"/>
      <c r="R530" s="37"/>
      <c r="S530" s="38"/>
      <c r="T530" s="38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36"/>
      <c r="P531" s="36"/>
      <c r="Q531" s="37"/>
      <c r="R531" s="37"/>
      <c r="S531" s="38"/>
      <c r="T531" s="38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36"/>
      <c r="P532" s="36"/>
      <c r="Q532" s="37"/>
      <c r="R532" s="37"/>
      <c r="S532" s="38"/>
      <c r="T532" s="38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36"/>
      <c r="P533" s="36"/>
      <c r="Q533" s="37"/>
      <c r="R533" s="37"/>
      <c r="S533" s="38"/>
      <c r="T533" s="38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36"/>
      <c r="P534" s="36"/>
      <c r="Q534" s="37"/>
      <c r="R534" s="37"/>
      <c r="S534" s="38"/>
      <c r="T534" s="38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36"/>
      <c r="P535" s="36"/>
      <c r="Q535" s="37"/>
      <c r="R535" s="37"/>
      <c r="S535" s="38"/>
      <c r="T535" s="38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36"/>
      <c r="P536" s="36"/>
      <c r="Q536" s="37"/>
      <c r="R536" s="37"/>
      <c r="S536" s="38"/>
      <c r="T536" s="38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36"/>
      <c r="P537" s="36"/>
      <c r="Q537" s="37"/>
      <c r="R537" s="37"/>
      <c r="S537" s="38"/>
      <c r="T537" s="38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36"/>
      <c r="P538" s="36"/>
      <c r="Q538" s="37"/>
      <c r="R538" s="37"/>
      <c r="S538" s="38"/>
      <c r="T538" s="38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36"/>
      <c r="P539" s="36"/>
      <c r="Q539" s="37"/>
      <c r="R539" s="37"/>
      <c r="S539" s="38"/>
      <c r="T539" s="38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36"/>
      <c r="P540" s="36"/>
      <c r="Q540" s="37"/>
      <c r="R540" s="37"/>
      <c r="S540" s="38"/>
      <c r="T540" s="38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36"/>
      <c r="P541" s="36"/>
      <c r="Q541" s="37"/>
      <c r="R541" s="37"/>
      <c r="S541" s="38"/>
      <c r="T541" s="38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36"/>
      <c r="P542" s="36"/>
      <c r="Q542" s="37"/>
      <c r="R542" s="37"/>
      <c r="S542" s="38"/>
      <c r="T542" s="38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36"/>
      <c r="P543" s="36"/>
      <c r="Q543" s="37"/>
      <c r="R543" s="37"/>
      <c r="S543" s="38"/>
      <c r="T543" s="38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36"/>
      <c r="P544" s="36"/>
      <c r="Q544" s="37"/>
      <c r="R544" s="37"/>
      <c r="S544" s="38"/>
      <c r="T544" s="38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36"/>
      <c r="P545" s="36"/>
      <c r="Q545" s="37"/>
      <c r="R545" s="37"/>
      <c r="S545" s="38"/>
      <c r="T545" s="38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36"/>
      <c r="P546" s="36"/>
      <c r="Q546" s="37"/>
      <c r="R546" s="37"/>
      <c r="S546" s="38"/>
      <c r="T546" s="38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36"/>
      <c r="P547" s="36"/>
      <c r="Q547" s="37"/>
      <c r="R547" s="37"/>
      <c r="S547" s="38"/>
      <c r="T547" s="38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36"/>
      <c r="P548" s="36"/>
      <c r="Q548" s="37"/>
      <c r="R548" s="37"/>
      <c r="S548" s="38"/>
      <c r="T548" s="38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36"/>
      <c r="P549" s="36"/>
      <c r="Q549" s="37"/>
      <c r="R549" s="37"/>
      <c r="S549" s="38"/>
      <c r="T549" s="38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36"/>
      <c r="P550" s="36"/>
      <c r="Q550" s="37"/>
      <c r="R550" s="37"/>
      <c r="S550" s="38"/>
      <c r="T550" s="38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36"/>
      <c r="P551" s="36"/>
      <c r="Q551" s="37"/>
      <c r="R551" s="37"/>
      <c r="S551" s="38"/>
      <c r="T551" s="38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36"/>
      <c r="P552" s="36"/>
      <c r="Q552" s="37"/>
      <c r="R552" s="37"/>
      <c r="S552" s="38"/>
      <c r="T552" s="38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36"/>
      <c r="P553" s="36"/>
      <c r="Q553" s="37"/>
      <c r="R553" s="37"/>
      <c r="S553" s="38"/>
      <c r="T553" s="38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36"/>
      <c r="P554" s="36"/>
      <c r="Q554" s="37"/>
      <c r="R554" s="37"/>
      <c r="S554" s="38"/>
      <c r="T554" s="38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36"/>
      <c r="P555" s="36"/>
      <c r="Q555" s="37"/>
      <c r="R555" s="37"/>
      <c r="S555" s="38"/>
      <c r="T555" s="38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36"/>
      <c r="P556" s="36"/>
      <c r="Q556" s="37"/>
      <c r="R556" s="37"/>
      <c r="S556" s="38"/>
      <c r="T556" s="38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36"/>
      <c r="P557" s="36"/>
      <c r="Q557" s="37"/>
      <c r="R557" s="37"/>
      <c r="S557" s="38"/>
      <c r="T557" s="38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36"/>
      <c r="P558" s="36"/>
      <c r="Q558" s="37"/>
      <c r="R558" s="37"/>
      <c r="S558" s="38"/>
      <c r="T558" s="38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36"/>
      <c r="P559" s="36"/>
      <c r="Q559" s="37"/>
      <c r="R559" s="37"/>
      <c r="S559" s="38"/>
      <c r="T559" s="38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36"/>
      <c r="P560" s="36"/>
      <c r="Q560" s="37"/>
      <c r="R560" s="37"/>
      <c r="S560" s="38"/>
      <c r="T560" s="38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36"/>
      <c r="P561" s="36"/>
      <c r="Q561" s="37"/>
      <c r="R561" s="37"/>
      <c r="S561" s="38"/>
      <c r="T561" s="38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36"/>
      <c r="P562" s="36"/>
      <c r="Q562" s="37"/>
      <c r="R562" s="37"/>
      <c r="S562" s="38"/>
      <c r="T562" s="38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36"/>
      <c r="P563" s="36"/>
      <c r="Q563" s="37"/>
      <c r="R563" s="37"/>
      <c r="S563" s="38"/>
      <c r="T563" s="38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36"/>
      <c r="P564" s="36"/>
      <c r="Q564" s="37"/>
      <c r="R564" s="37"/>
      <c r="S564" s="38"/>
      <c r="T564" s="38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36"/>
      <c r="P565" s="36"/>
      <c r="Q565" s="37"/>
      <c r="R565" s="37"/>
      <c r="S565" s="38"/>
      <c r="T565" s="38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36"/>
      <c r="P566" s="36"/>
      <c r="Q566" s="37"/>
      <c r="R566" s="37"/>
      <c r="S566" s="38"/>
      <c r="T566" s="38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36"/>
      <c r="P567" s="36"/>
      <c r="Q567" s="37"/>
      <c r="R567" s="37"/>
      <c r="S567" s="38"/>
      <c r="T567" s="38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36"/>
      <c r="P568" s="36"/>
      <c r="Q568" s="37"/>
      <c r="R568" s="37"/>
      <c r="S568" s="38"/>
      <c r="T568" s="38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36"/>
      <c r="P569" s="36"/>
      <c r="Q569" s="37"/>
      <c r="R569" s="37"/>
      <c r="S569" s="38"/>
      <c r="T569" s="38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36"/>
      <c r="P570" s="36"/>
      <c r="Q570" s="37"/>
      <c r="R570" s="37"/>
      <c r="S570" s="38"/>
      <c r="T570" s="38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36"/>
      <c r="P571" s="36"/>
      <c r="Q571" s="37"/>
      <c r="R571" s="37"/>
      <c r="S571" s="38"/>
      <c r="T571" s="38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36"/>
      <c r="P572" s="36"/>
      <c r="Q572" s="37"/>
      <c r="R572" s="37"/>
      <c r="S572" s="38"/>
      <c r="T572" s="38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36"/>
      <c r="P573" s="36"/>
      <c r="Q573" s="37"/>
      <c r="R573" s="37"/>
      <c r="S573" s="38"/>
      <c r="T573" s="38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36"/>
      <c r="P574" s="36"/>
      <c r="Q574" s="37"/>
      <c r="R574" s="37"/>
      <c r="S574" s="38"/>
      <c r="T574" s="38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36"/>
      <c r="P575" s="36"/>
      <c r="Q575" s="37"/>
      <c r="R575" s="37"/>
      <c r="S575" s="38"/>
      <c r="T575" s="38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36"/>
      <c r="P576" s="36"/>
      <c r="Q576" s="37"/>
      <c r="R576" s="37"/>
      <c r="S576" s="38"/>
      <c r="T576" s="38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36"/>
      <c r="P577" s="36"/>
      <c r="Q577" s="37"/>
      <c r="R577" s="37"/>
      <c r="S577" s="38"/>
      <c r="T577" s="38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36"/>
      <c r="P578" s="36"/>
      <c r="Q578" s="37"/>
      <c r="R578" s="37"/>
      <c r="S578" s="38"/>
      <c r="T578" s="38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36"/>
      <c r="P579" s="36"/>
      <c r="Q579" s="37"/>
      <c r="R579" s="37"/>
      <c r="S579" s="38"/>
      <c r="T579" s="38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36"/>
      <c r="P580" s="36"/>
      <c r="Q580" s="37"/>
      <c r="R580" s="37"/>
      <c r="S580" s="38"/>
      <c r="T580" s="38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36"/>
      <c r="P581" s="36"/>
      <c r="Q581" s="37"/>
      <c r="R581" s="37"/>
      <c r="S581" s="38"/>
      <c r="T581" s="38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36"/>
      <c r="P582" s="36"/>
      <c r="Q582" s="37"/>
      <c r="R582" s="37"/>
      <c r="S582" s="38"/>
      <c r="T582" s="38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36"/>
      <c r="P583" s="36"/>
      <c r="Q583" s="37"/>
      <c r="R583" s="37"/>
      <c r="S583" s="38"/>
      <c r="T583" s="38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36"/>
      <c r="P584" s="36"/>
      <c r="Q584" s="37"/>
      <c r="R584" s="37"/>
      <c r="S584" s="38"/>
      <c r="T584" s="38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36"/>
      <c r="P585" s="36"/>
      <c r="Q585" s="37"/>
      <c r="R585" s="37"/>
      <c r="S585" s="38"/>
      <c r="T585" s="38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36"/>
      <c r="P586" s="36"/>
      <c r="Q586" s="37"/>
      <c r="R586" s="37"/>
      <c r="S586" s="38"/>
      <c r="T586" s="38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36"/>
      <c r="P587" s="36"/>
      <c r="Q587" s="37"/>
      <c r="R587" s="37"/>
      <c r="S587" s="38"/>
      <c r="T587" s="38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36"/>
      <c r="P588" s="36"/>
      <c r="Q588" s="37"/>
      <c r="R588" s="37"/>
      <c r="S588" s="38"/>
      <c r="T588" s="38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36"/>
      <c r="P589" s="36"/>
      <c r="Q589" s="37"/>
      <c r="R589" s="37"/>
      <c r="S589" s="38"/>
      <c r="T589" s="38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36"/>
      <c r="P590" s="36"/>
      <c r="Q590" s="37"/>
      <c r="R590" s="37"/>
      <c r="S590" s="38"/>
      <c r="T590" s="38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36"/>
      <c r="P591" s="36"/>
      <c r="Q591" s="37"/>
      <c r="R591" s="37"/>
      <c r="S591" s="38"/>
      <c r="T591" s="38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36"/>
      <c r="P592" s="36"/>
      <c r="Q592" s="37"/>
      <c r="R592" s="37"/>
      <c r="S592" s="38"/>
      <c r="T592" s="38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36"/>
      <c r="P593" s="36"/>
      <c r="Q593" s="37"/>
      <c r="R593" s="37"/>
      <c r="S593" s="38"/>
      <c r="T593" s="38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36"/>
      <c r="P594" s="36"/>
      <c r="Q594" s="37"/>
      <c r="R594" s="37"/>
      <c r="S594" s="38"/>
      <c r="T594" s="38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36"/>
      <c r="P595" s="36"/>
      <c r="Q595" s="37"/>
      <c r="R595" s="37"/>
      <c r="S595" s="38"/>
      <c r="T595" s="38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36"/>
      <c r="P596" s="36"/>
      <c r="Q596" s="37"/>
      <c r="R596" s="37"/>
      <c r="S596" s="38"/>
      <c r="T596" s="38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36"/>
      <c r="P597" s="36"/>
      <c r="Q597" s="37"/>
      <c r="R597" s="37"/>
      <c r="S597" s="38"/>
      <c r="T597" s="38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36"/>
      <c r="P598" s="36"/>
      <c r="Q598" s="37"/>
      <c r="R598" s="37"/>
      <c r="S598" s="38"/>
      <c r="T598" s="38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36"/>
      <c r="P599" s="36"/>
      <c r="Q599" s="37"/>
      <c r="R599" s="37"/>
      <c r="S599" s="38"/>
      <c r="T599" s="38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36"/>
      <c r="P600" s="36"/>
      <c r="Q600" s="37"/>
      <c r="R600" s="37"/>
      <c r="S600" s="38"/>
      <c r="T600" s="38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36"/>
      <c r="P601" s="36"/>
      <c r="Q601" s="37"/>
      <c r="R601" s="37"/>
      <c r="S601" s="38"/>
      <c r="T601" s="38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36"/>
      <c r="P602" s="36"/>
      <c r="Q602" s="37"/>
      <c r="R602" s="37"/>
      <c r="S602" s="38"/>
      <c r="T602" s="38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36"/>
      <c r="P603" s="36"/>
      <c r="Q603" s="37"/>
      <c r="R603" s="37"/>
      <c r="S603" s="38"/>
      <c r="T603" s="38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36"/>
      <c r="P604" s="36"/>
      <c r="Q604" s="37"/>
      <c r="R604" s="37"/>
      <c r="S604" s="38"/>
      <c r="T604" s="38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36"/>
      <c r="P605" s="36"/>
      <c r="Q605" s="37"/>
      <c r="R605" s="37"/>
      <c r="S605" s="38"/>
      <c r="T605" s="38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36"/>
      <c r="P606" s="36"/>
      <c r="Q606" s="37"/>
      <c r="R606" s="37"/>
      <c r="S606" s="38"/>
      <c r="T606" s="38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36"/>
      <c r="P607" s="36"/>
      <c r="Q607" s="37"/>
      <c r="R607" s="37"/>
      <c r="S607" s="38"/>
      <c r="T607" s="38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36"/>
      <c r="P608" s="36"/>
      <c r="Q608" s="37"/>
      <c r="R608" s="37"/>
      <c r="S608" s="38"/>
      <c r="T608" s="38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36"/>
      <c r="P609" s="36"/>
      <c r="Q609" s="37"/>
      <c r="R609" s="37"/>
      <c r="S609" s="38"/>
      <c r="T609" s="38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36"/>
      <c r="P610" s="36"/>
      <c r="Q610" s="37"/>
      <c r="R610" s="37"/>
      <c r="S610" s="38"/>
      <c r="T610" s="38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36"/>
      <c r="P611" s="36"/>
      <c r="Q611" s="37"/>
      <c r="R611" s="37"/>
      <c r="S611" s="38"/>
      <c r="T611" s="38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36"/>
      <c r="P612" s="36"/>
      <c r="Q612" s="37"/>
      <c r="R612" s="37"/>
      <c r="S612" s="38"/>
      <c r="T612" s="38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36"/>
      <c r="P613" s="36"/>
      <c r="Q613" s="37"/>
      <c r="R613" s="37"/>
      <c r="S613" s="38"/>
      <c r="T613" s="38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36"/>
      <c r="P614" s="36"/>
      <c r="Q614" s="37"/>
      <c r="R614" s="37"/>
      <c r="S614" s="38"/>
      <c r="T614" s="38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36"/>
      <c r="P615" s="36"/>
      <c r="Q615" s="37"/>
      <c r="R615" s="37"/>
      <c r="S615" s="38"/>
      <c r="T615" s="38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36"/>
      <c r="P616" s="36"/>
      <c r="Q616" s="37"/>
      <c r="R616" s="37"/>
      <c r="S616" s="38"/>
      <c r="T616" s="38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36"/>
      <c r="P617" s="36"/>
      <c r="Q617" s="37"/>
      <c r="R617" s="37"/>
      <c r="S617" s="38"/>
      <c r="T617" s="38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36"/>
      <c r="P618" s="36"/>
      <c r="Q618" s="37"/>
      <c r="R618" s="37"/>
      <c r="S618" s="38"/>
      <c r="T618" s="38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36"/>
      <c r="P619" s="36"/>
      <c r="Q619" s="37"/>
      <c r="R619" s="37"/>
      <c r="S619" s="38"/>
      <c r="T619" s="38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36"/>
      <c r="P620" s="36"/>
      <c r="Q620" s="37"/>
      <c r="R620" s="37"/>
      <c r="S620" s="38"/>
      <c r="T620" s="38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36"/>
      <c r="P621" s="36"/>
      <c r="Q621" s="37"/>
      <c r="R621" s="37"/>
      <c r="S621" s="38"/>
      <c r="T621" s="38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36"/>
      <c r="P622" s="36"/>
      <c r="Q622" s="37"/>
      <c r="R622" s="37"/>
      <c r="S622" s="38"/>
      <c r="T622" s="38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36"/>
      <c r="P623" s="36"/>
      <c r="Q623" s="37"/>
      <c r="R623" s="37"/>
      <c r="S623" s="38"/>
      <c r="T623" s="38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36"/>
      <c r="P624" s="36"/>
      <c r="Q624" s="37"/>
      <c r="R624" s="37"/>
      <c r="S624" s="38"/>
      <c r="T624" s="38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36"/>
      <c r="P625" s="36"/>
      <c r="Q625" s="37"/>
      <c r="R625" s="37"/>
      <c r="S625" s="38"/>
      <c r="T625" s="38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36"/>
      <c r="P626" s="36"/>
      <c r="Q626" s="37"/>
      <c r="R626" s="37"/>
      <c r="S626" s="38"/>
      <c r="T626" s="38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36"/>
      <c r="P627" s="36"/>
      <c r="Q627" s="37"/>
      <c r="R627" s="37"/>
      <c r="S627" s="38"/>
      <c r="T627" s="38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36"/>
      <c r="P628" s="36"/>
      <c r="Q628" s="37"/>
      <c r="R628" s="37"/>
      <c r="S628" s="38"/>
      <c r="T628" s="38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36"/>
      <c r="P629" s="36"/>
      <c r="Q629" s="37"/>
      <c r="R629" s="37"/>
      <c r="S629" s="38"/>
      <c r="T629" s="38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36"/>
      <c r="P630" s="36"/>
      <c r="Q630" s="37"/>
      <c r="R630" s="37"/>
      <c r="S630" s="38"/>
      <c r="T630" s="38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36"/>
      <c r="P631" s="36"/>
      <c r="Q631" s="37"/>
      <c r="R631" s="37"/>
      <c r="S631" s="38"/>
      <c r="T631" s="38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36"/>
      <c r="P632" s="36"/>
      <c r="Q632" s="37"/>
      <c r="R632" s="37"/>
      <c r="S632" s="38"/>
      <c r="T632" s="38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36"/>
      <c r="P633" s="36"/>
      <c r="Q633" s="37"/>
      <c r="R633" s="37"/>
      <c r="S633" s="38"/>
      <c r="T633" s="38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36"/>
      <c r="P634" s="36"/>
      <c r="Q634" s="37"/>
      <c r="R634" s="37"/>
      <c r="S634" s="38"/>
      <c r="T634" s="38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36"/>
      <c r="P635" s="36"/>
      <c r="Q635" s="37"/>
      <c r="R635" s="37"/>
      <c r="S635" s="38"/>
      <c r="T635" s="38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36"/>
      <c r="P636" s="36"/>
      <c r="Q636" s="37"/>
      <c r="R636" s="37"/>
      <c r="S636" s="38"/>
      <c r="T636" s="38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36"/>
      <c r="P637" s="36"/>
      <c r="Q637" s="37"/>
      <c r="R637" s="37"/>
      <c r="S637" s="38"/>
      <c r="T637" s="38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36"/>
      <c r="P638" s="36"/>
      <c r="Q638" s="37"/>
      <c r="R638" s="37"/>
      <c r="S638" s="38"/>
      <c r="T638" s="38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36"/>
      <c r="P639" s="36"/>
      <c r="Q639" s="37"/>
      <c r="R639" s="37"/>
      <c r="S639" s="38"/>
      <c r="T639" s="38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36"/>
      <c r="P640" s="36"/>
      <c r="Q640" s="37"/>
      <c r="R640" s="37"/>
      <c r="S640" s="38"/>
      <c r="T640" s="38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36"/>
      <c r="P641" s="36"/>
      <c r="Q641" s="37"/>
      <c r="R641" s="37"/>
      <c r="S641" s="38"/>
      <c r="T641" s="38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36"/>
      <c r="P642" s="36"/>
      <c r="Q642" s="37"/>
      <c r="R642" s="37"/>
      <c r="S642" s="38"/>
      <c r="T642" s="38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36"/>
      <c r="P643" s="36"/>
      <c r="Q643" s="37"/>
      <c r="R643" s="37"/>
      <c r="S643" s="38"/>
      <c r="T643" s="38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36"/>
      <c r="P644" s="36"/>
      <c r="Q644" s="37"/>
      <c r="R644" s="37"/>
      <c r="S644" s="38"/>
      <c r="T644" s="38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36"/>
      <c r="P645" s="36"/>
      <c r="Q645" s="37"/>
      <c r="R645" s="37"/>
      <c r="S645" s="38"/>
      <c r="T645" s="38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36"/>
      <c r="P646" s="36"/>
      <c r="Q646" s="37"/>
      <c r="R646" s="37"/>
      <c r="S646" s="38"/>
      <c r="T646" s="38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36"/>
      <c r="P647" s="36"/>
      <c r="Q647" s="37"/>
      <c r="R647" s="37"/>
      <c r="S647" s="38"/>
      <c r="T647" s="38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36"/>
      <c r="P648" s="36"/>
      <c r="Q648" s="37"/>
      <c r="R648" s="37"/>
      <c r="S648" s="38"/>
      <c r="T648" s="38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36"/>
      <c r="P649" s="36"/>
      <c r="Q649" s="37"/>
      <c r="R649" s="37"/>
      <c r="S649" s="38"/>
      <c r="T649" s="38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36"/>
      <c r="P650" s="36"/>
      <c r="Q650" s="37"/>
      <c r="R650" s="37"/>
      <c r="S650" s="38"/>
      <c r="T650" s="38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36"/>
      <c r="P651" s="36"/>
      <c r="Q651" s="37"/>
      <c r="R651" s="37"/>
      <c r="S651" s="38"/>
      <c r="T651" s="38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36"/>
      <c r="P652" s="36"/>
      <c r="Q652" s="37"/>
      <c r="R652" s="37"/>
      <c r="S652" s="38"/>
      <c r="T652" s="38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36"/>
      <c r="P653" s="36"/>
      <c r="Q653" s="37"/>
      <c r="R653" s="37"/>
      <c r="S653" s="38"/>
      <c r="T653" s="38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36"/>
      <c r="P654" s="36"/>
      <c r="Q654" s="37"/>
      <c r="R654" s="37"/>
      <c r="S654" s="38"/>
      <c r="T654" s="38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36"/>
      <c r="P655" s="36"/>
      <c r="Q655" s="37"/>
      <c r="R655" s="37"/>
      <c r="S655" s="38"/>
      <c r="T655" s="38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36"/>
      <c r="P656" s="36"/>
      <c r="Q656" s="37"/>
      <c r="R656" s="37"/>
      <c r="S656" s="38"/>
      <c r="T656" s="38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36"/>
      <c r="P657" s="36"/>
      <c r="Q657" s="37"/>
      <c r="R657" s="37"/>
      <c r="S657" s="38"/>
      <c r="T657" s="38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36"/>
      <c r="P658" s="36"/>
      <c r="Q658" s="37"/>
      <c r="R658" s="37"/>
      <c r="S658" s="38"/>
      <c r="T658" s="38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36"/>
      <c r="P659" s="36"/>
      <c r="Q659" s="37"/>
      <c r="R659" s="37"/>
      <c r="S659" s="38"/>
      <c r="T659" s="38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36"/>
      <c r="P660" s="36"/>
      <c r="Q660" s="37"/>
      <c r="R660" s="37"/>
      <c r="S660" s="38"/>
      <c r="T660" s="38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36"/>
      <c r="P661" s="36"/>
      <c r="Q661" s="37"/>
      <c r="R661" s="37"/>
      <c r="S661" s="38"/>
      <c r="T661" s="38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36"/>
      <c r="P662" s="36"/>
      <c r="Q662" s="37"/>
      <c r="R662" s="37"/>
      <c r="S662" s="38"/>
      <c r="T662" s="38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36"/>
      <c r="P663" s="36"/>
      <c r="Q663" s="37"/>
      <c r="R663" s="37"/>
      <c r="S663" s="38"/>
      <c r="T663" s="38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36"/>
      <c r="P664" s="36"/>
      <c r="Q664" s="37"/>
      <c r="R664" s="37"/>
      <c r="S664" s="38"/>
      <c r="T664" s="38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36"/>
      <c r="P665" s="36"/>
      <c r="Q665" s="37"/>
      <c r="R665" s="37"/>
      <c r="S665" s="38"/>
      <c r="T665" s="38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36"/>
      <c r="P666" s="36"/>
      <c r="Q666" s="37"/>
      <c r="R666" s="37"/>
      <c r="S666" s="38"/>
      <c r="T666" s="38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36"/>
      <c r="P667" s="36"/>
      <c r="Q667" s="37"/>
      <c r="R667" s="37"/>
      <c r="S667" s="38"/>
      <c r="T667" s="38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36"/>
      <c r="P668" s="36"/>
      <c r="Q668" s="37"/>
      <c r="R668" s="37"/>
      <c r="S668" s="38"/>
      <c r="T668" s="38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36"/>
      <c r="P669" s="36"/>
      <c r="Q669" s="37"/>
      <c r="R669" s="37"/>
      <c r="S669" s="38"/>
      <c r="T669" s="38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36"/>
      <c r="P670" s="36"/>
      <c r="Q670" s="37"/>
      <c r="R670" s="37"/>
      <c r="S670" s="38"/>
      <c r="T670" s="38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36"/>
      <c r="P671" s="36"/>
      <c r="Q671" s="37"/>
      <c r="R671" s="37"/>
      <c r="S671" s="38"/>
      <c r="T671" s="38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36"/>
      <c r="P672" s="36"/>
      <c r="Q672" s="37"/>
      <c r="R672" s="37"/>
      <c r="S672" s="38"/>
      <c r="T672" s="38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36"/>
      <c r="P673" s="36"/>
      <c r="Q673" s="37"/>
      <c r="R673" s="37"/>
      <c r="S673" s="38"/>
      <c r="T673" s="38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36"/>
      <c r="P674" s="36"/>
      <c r="Q674" s="37"/>
      <c r="R674" s="37"/>
      <c r="S674" s="38"/>
      <c r="T674" s="38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36"/>
      <c r="P675" s="36"/>
      <c r="Q675" s="37"/>
      <c r="R675" s="37"/>
      <c r="S675" s="38"/>
      <c r="T675" s="38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36"/>
      <c r="P676" s="36"/>
      <c r="Q676" s="37"/>
      <c r="R676" s="37"/>
      <c r="S676" s="38"/>
      <c r="T676" s="38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36"/>
      <c r="P677" s="36"/>
      <c r="Q677" s="37"/>
      <c r="R677" s="37"/>
      <c r="S677" s="38"/>
      <c r="T677" s="38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36"/>
      <c r="P678" s="36"/>
      <c r="Q678" s="37"/>
      <c r="R678" s="37"/>
      <c r="S678" s="38"/>
      <c r="T678" s="38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36"/>
      <c r="P679" s="36"/>
      <c r="Q679" s="37"/>
      <c r="R679" s="37"/>
      <c r="S679" s="38"/>
      <c r="T679" s="38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36"/>
      <c r="P680" s="36"/>
      <c r="Q680" s="37"/>
      <c r="R680" s="37"/>
      <c r="S680" s="38"/>
      <c r="T680" s="38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36"/>
      <c r="P681" s="36"/>
      <c r="Q681" s="37"/>
      <c r="R681" s="37"/>
      <c r="S681" s="38"/>
      <c r="T681" s="38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36"/>
      <c r="P682" s="36"/>
      <c r="Q682" s="37"/>
      <c r="R682" s="37"/>
      <c r="S682" s="38"/>
      <c r="T682" s="38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36"/>
      <c r="P683" s="36"/>
      <c r="Q683" s="37"/>
      <c r="R683" s="37"/>
      <c r="S683" s="38"/>
      <c r="T683" s="38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36"/>
      <c r="P684" s="36"/>
      <c r="Q684" s="37"/>
      <c r="R684" s="37"/>
      <c r="S684" s="38"/>
      <c r="T684" s="38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36"/>
      <c r="P685" s="36"/>
      <c r="Q685" s="37"/>
      <c r="R685" s="37"/>
      <c r="S685" s="38"/>
      <c r="T685" s="38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36"/>
      <c r="P686" s="36"/>
      <c r="Q686" s="37"/>
      <c r="R686" s="37"/>
      <c r="S686" s="38"/>
      <c r="T686" s="38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36"/>
      <c r="P687" s="36"/>
      <c r="Q687" s="37"/>
      <c r="R687" s="37"/>
      <c r="S687" s="38"/>
      <c r="T687" s="38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36"/>
      <c r="P688" s="36"/>
      <c r="Q688" s="37"/>
      <c r="R688" s="37"/>
      <c r="S688" s="38"/>
      <c r="T688" s="38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36"/>
      <c r="P689" s="36"/>
      <c r="Q689" s="37"/>
      <c r="R689" s="37"/>
      <c r="S689" s="38"/>
      <c r="T689" s="38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36"/>
      <c r="P690" s="36"/>
      <c r="Q690" s="37"/>
      <c r="R690" s="37"/>
      <c r="S690" s="38"/>
      <c r="T690" s="38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36"/>
      <c r="P691" s="36"/>
      <c r="Q691" s="37"/>
      <c r="R691" s="37"/>
      <c r="S691" s="38"/>
      <c r="T691" s="38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36"/>
      <c r="P692" s="36"/>
      <c r="Q692" s="37"/>
      <c r="R692" s="37"/>
      <c r="S692" s="38"/>
      <c r="T692" s="38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36"/>
      <c r="P693" s="36"/>
      <c r="Q693" s="37"/>
      <c r="R693" s="37"/>
      <c r="S693" s="38"/>
      <c r="T693" s="38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36"/>
      <c r="P694" s="36"/>
      <c r="Q694" s="37"/>
      <c r="R694" s="37"/>
      <c r="S694" s="38"/>
      <c r="T694" s="38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36"/>
      <c r="P695" s="36"/>
      <c r="Q695" s="37"/>
      <c r="R695" s="37"/>
      <c r="S695" s="38"/>
      <c r="T695" s="38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36"/>
      <c r="P696" s="36"/>
      <c r="Q696" s="37"/>
      <c r="R696" s="37"/>
      <c r="S696" s="38"/>
      <c r="T696" s="38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36"/>
      <c r="P697" s="36"/>
      <c r="Q697" s="37"/>
      <c r="R697" s="37"/>
      <c r="S697" s="38"/>
      <c r="T697" s="38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36"/>
      <c r="P698" s="36"/>
      <c r="Q698" s="37"/>
      <c r="R698" s="37"/>
      <c r="S698" s="38"/>
      <c r="T698" s="38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36"/>
      <c r="P699" s="36"/>
      <c r="Q699" s="37"/>
      <c r="R699" s="37"/>
      <c r="S699" s="38"/>
      <c r="T699" s="38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36"/>
      <c r="P700" s="36"/>
      <c r="Q700" s="37"/>
      <c r="R700" s="37"/>
      <c r="S700" s="38"/>
      <c r="T700" s="38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36"/>
      <c r="P701" s="36"/>
      <c r="Q701" s="37"/>
      <c r="R701" s="37"/>
      <c r="S701" s="38"/>
      <c r="T701" s="38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36"/>
      <c r="P702" s="36"/>
      <c r="Q702" s="37"/>
      <c r="R702" s="37"/>
      <c r="S702" s="38"/>
      <c r="T702" s="38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36"/>
      <c r="P703" s="36"/>
      <c r="Q703" s="37"/>
      <c r="R703" s="37"/>
      <c r="S703" s="38"/>
      <c r="T703" s="38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36"/>
      <c r="P704" s="36"/>
      <c r="Q704" s="37"/>
      <c r="R704" s="37"/>
      <c r="S704" s="38"/>
      <c r="T704" s="38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36"/>
      <c r="P705" s="36"/>
      <c r="Q705" s="37"/>
      <c r="R705" s="37"/>
      <c r="S705" s="38"/>
      <c r="T705" s="38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36"/>
      <c r="P706" s="36"/>
      <c r="Q706" s="37"/>
      <c r="R706" s="37"/>
      <c r="S706" s="38"/>
      <c r="T706" s="38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36"/>
      <c r="P707" s="36"/>
      <c r="Q707" s="37"/>
      <c r="R707" s="37"/>
      <c r="S707" s="38"/>
      <c r="T707" s="38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36"/>
      <c r="P708" s="36"/>
      <c r="Q708" s="37"/>
      <c r="R708" s="37"/>
      <c r="S708" s="38"/>
      <c r="T708" s="38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36"/>
      <c r="P709" s="36"/>
      <c r="Q709" s="37"/>
      <c r="R709" s="37"/>
      <c r="S709" s="38"/>
      <c r="T709" s="38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36"/>
      <c r="P710" s="36"/>
      <c r="Q710" s="37"/>
      <c r="R710" s="37"/>
      <c r="S710" s="38"/>
      <c r="T710" s="38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36"/>
      <c r="P711" s="36"/>
      <c r="Q711" s="37"/>
      <c r="R711" s="37"/>
      <c r="S711" s="38"/>
      <c r="T711" s="38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36"/>
      <c r="P712" s="36"/>
      <c r="Q712" s="37"/>
      <c r="R712" s="37"/>
      <c r="S712" s="38"/>
      <c r="T712" s="38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36"/>
      <c r="P713" s="36"/>
      <c r="Q713" s="37"/>
      <c r="R713" s="37"/>
      <c r="S713" s="38"/>
      <c r="T713" s="38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36"/>
      <c r="P714" s="36"/>
      <c r="Q714" s="37"/>
      <c r="R714" s="37"/>
      <c r="S714" s="38"/>
      <c r="T714" s="38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36"/>
      <c r="P715" s="36"/>
      <c r="Q715" s="37"/>
      <c r="R715" s="37"/>
      <c r="S715" s="38"/>
      <c r="T715" s="38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36"/>
      <c r="P716" s="36"/>
      <c r="Q716" s="37"/>
      <c r="R716" s="37"/>
      <c r="S716" s="38"/>
      <c r="T716" s="38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36"/>
      <c r="P717" s="36"/>
      <c r="Q717" s="37"/>
      <c r="R717" s="37"/>
      <c r="S717" s="38"/>
      <c r="T717" s="38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36"/>
      <c r="P718" s="36"/>
      <c r="Q718" s="37"/>
      <c r="R718" s="37"/>
      <c r="S718" s="38"/>
      <c r="T718" s="38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36"/>
      <c r="P719" s="36"/>
      <c r="Q719" s="37"/>
      <c r="R719" s="37"/>
      <c r="S719" s="38"/>
      <c r="T719" s="38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36"/>
      <c r="P720" s="36"/>
      <c r="Q720" s="37"/>
      <c r="R720" s="37"/>
      <c r="S720" s="38"/>
      <c r="T720" s="38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36"/>
      <c r="P721" s="36"/>
      <c r="Q721" s="37"/>
      <c r="R721" s="37"/>
      <c r="S721" s="38"/>
      <c r="T721" s="38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36"/>
      <c r="P722" s="36"/>
      <c r="Q722" s="37"/>
      <c r="R722" s="37"/>
      <c r="S722" s="38"/>
      <c r="T722" s="38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36"/>
      <c r="P723" s="36"/>
      <c r="Q723" s="37"/>
      <c r="R723" s="37"/>
      <c r="S723" s="38"/>
      <c r="T723" s="38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36"/>
      <c r="P724" s="36"/>
      <c r="Q724" s="37"/>
      <c r="R724" s="37"/>
      <c r="S724" s="38"/>
      <c r="T724" s="38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36"/>
      <c r="P725" s="36"/>
      <c r="Q725" s="37"/>
      <c r="R725" s="37"/>
      <c r="S725" s="38"/>
      <c r="T725" s="38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36"/>
      <c r="P726" s="36"/>
      <c r="Q726" s="37"/>
      <c r="R726" s="37"/>
      <c r="S726" s="38"/>
      <c r="T726" s="38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36"/>
      <c r="P727" s="36"/>
      <c r="Q727" s="37"/>
      <c r="R727" s="37"/>
      <c r="S727" s="38"/>
      <c r="T727" s="38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36"/>
      <c r="P728" s="36"/>
      <c r="Q728" s="37"/>
      <c r="R728" s="37"/>
      <c r="S728" s="38"/>
      <c r="T728" s="38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36"/>
      <c r="P729" s="36"/>
      <c r="Q729" s="37"/>
      <c r="R729" s="37"/>
      <c r="S729" s="38"/>
      <c r="T729" s="38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36"/>
      <c r="P730" s="36"/>
      <c r="Q730" s="37"/>
      <c r="R730" s="37"/>
      <c r="S730" s="38"/>
      <c r="T730" s="38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36"/>
      <c r="P731" s="36"/>
      <c r="Q731" s="37"/>
      <c r="R731" s="37"/>
      <c r="S731" s="38"/>
      <c r="T731" s="38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36"/>
      <c r="P732" s="36"/>
      <c r="Q732" s="37"/>
      <c r="R732" s="37"/>
      <c r="S732" s="38"/>
      <c r="T732" s="38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36"/>
      <c r="P733" s="36"/>
      <c r="Q733" s="37"/>
      <c r="R733" s="37"/>
      <c r="S733" s="38"/>
      <c r="T733" s="38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36"/>
      <c r="P734" s="36"/>
      <c r="Q734" s="37"/>
      <c r="R734" s="37"/>
      <c r="S734" s="38"/>
      <c r="T734" s="38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36"/>
      <c r="P735" s="36"/>
      <c r="Q735" s="37"/>
      <c r="R735" s="37"/>
      <c r="S735" s="38"/>
      <c r="T735" s="38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36"/>
      <c r="P736" s="36"/>
      <c r="Q736" s="37"/>
      <c r="R736" s="37"/>
      <c r="S736" s="38"/>
      <c r="T736" s="38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36"/>
      <c r="P737" s="36"/>
      <c r="Q737" s="37"/>
      <c r="R737" s="37"/>
      <c r="S737" s="38"/>
      <c r="T737" s="38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36"/>
      <c r="P738" s="36"/>
      <c r="Q738" s="37"/>
      <c r="R738" s="37"/>
      <c r="S738" s="38"/>
      <c r="T738" s="38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36"/>
      <c r="P739" s="36"/>
      <c r="Q739" s="37"/>
      <c r="R739" s="37"/>
      <c r="S739" s="38"/>
      <c r="T739" s="38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36"/>
      <c r="P740" s="36"/>
      <c r="Q740" s="37"/>
      <c r="R740" s="37"/>
      <c r="S740" s="38"/>
      <c r="T740" s="38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36"/>
      <c r="P741" s="36"/>
      <c r="Q741" s="37"/>
      <c r="R741" s="37"/>
      <c r="S741" s="38"/>
      <c r="T741" s="38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36"/>
      <c r="P742" s="36"/>
      <c r="Q742" s="37"/>
      <c r="R742" s="37"/>
      <c r="S742" s="38"/>
      <c r="T742" s="38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36"/>
      <c r="P743" s="36"/>
      <c r="Q743" s="37"/>
      <c r="R743" s="37"/>
      <c r="S743" s="38"/>
      <c r="T743" s="38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36"/>
      <c r="P744" s="36"/>
      <c r="Q744" s="37"/>
      <c r="R744" s="37"/>
      <c r="S744" s="38"/>
      <c r="T744" s="38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36"/>
      <c r="P745" s="36"/>
      <c r="Q745" s="37"/>
      <c r="R745" s="37"/>
      <c r="S745" s="38"/>
      <c r="T745" s="38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36"/>
      <c r="P746" s="36"/>
      <c r="Q746" s="37"/>
      <c r="R746" s="37"/>
      <c r="S746" s="38"/>
      <c r="T746" s="38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36"/>
      <c r="P747" s="36"/>
      <c r="Q747" s="37"/>
      <c r="R747" s="37"/>
      <c r="S747" s="38"/>
      <c r="T747" s="38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36"/>
      <c r="P748" s="36"/>
      <c r="Q748" s="37"/>
      <c r="R748" s="37"/>
      <c r="S748" s="38"/>
      <c r="T748" s="38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36"/>
      <c r="P749" s="36"/>
      <c r="Q749" s="37"/>
      <c r="R749" s="37"/>
      <c r="S749" s="38"/>
      <c r="T749" s="38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36"/>
      <c r="P750" s="36"/>
      <c r="Q750" s="37"/>
      <c r="R750" s="37"/>
      <c r="S750" s="38"/>
      <c r="T750" s="38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36"/>
      <c r="P751" s="36"/>
      <c r="Q751" s="37"/>
      <c r="R751" s="37"/>
      <c r="S751" s="38"/>
      <c r="T751" s="38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36"/>
      <c r="P752" s="36"/>
      <c r="Q752" s="37"/>
      <c r="R752" s="37"/>
      <c r="S752" s="38"/>
      <c r="T752" s="38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36"/>
      <c r="P753" s="36"/>
      <c r="Q753" s="37"/>
      <c r="R753" s="37"/>
      <c r="S753" s="38"/>
      <c r="T753" s="38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36"/>
      <c r="P754" s="36"/>
      <c r="Q754" s="37"/>
      <c r="R754" s="37"/>
      <c r="S754" s="38"/>
      <c r="T754" s="38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36"/>
      <c r="P755" s="36"/>
      <c r="Q755" s="37"/>
      <c r="R755" s="37"/>
      <c r="S755" s="38"/>
      <c r="T755" s="38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36"/>
      <c r="P756" s="36"/>
      <c r="Q756" s="37"/>
      <c r="R756" s="37"/>
      <c r="S756" s="38"/>
      <c r="T756" s="38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36"/>
      <c r="P757" s="36"/>
      <c r="Q757" s="37"/>
      <c r="R757" s="37"/>
      <c r="S757" s="38"/>
      <c r="T757" s="38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36"/>
      <c r="P758" s="36"/>
      <c r="Q758" s="37"/>
      <c r="R758" s="37"/>
      <c r="S758" s="38"/>
      <c r="T758" s="38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36"/>
      <c r="P759" s="36"/>
      <c r="Q759" s="37"/>
      <c r="R759" s="37"/>
      <c r="S759" s="38"/>
      <c r="T759" s="38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36"/>
      <c r="P760" s="36"/>
      <c r="Q760" s="37"/>
      <c r="R760" s="37"/>
      <c r="S760" s="38"/>
      <c r="T760" s="38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36"/>
      <c r="P761" s="36"/>
      <c r="Q761" s="37"/>
      <c r="R761" s="37"/>
      <c r="S761" s="38"/>
      <c r="T761" s="38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36"/>
      <c r="P762" s="36"/>
      <c r="Q762" s="37"/>
      <c r="R762" s="37"/>
      <c r="S762" s="38"/>
      <c r="T762" s="38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36"/>
      <c r="P763" s="36"/>
      <c r="Q763" s="37"/>
      <c r="R763" s="37"/>
      <c r="S763" s="38"/>
      <c r="T763" s="38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36"/>
      <c r="P764" s="36"/>
      <c r="Q764" s="37"/>
      <c r="R764" s="37"/>
      <c r="S764" s="38"/>
      <c r="T764" s="38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36"/>
      <c r="P765" s="36"/>
      <c r="Q765" s="37"/>
      <c r="R765" s="37"/>
      <c r="S765" s="38"/>
      <c r="T765" s="38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36"/>
      <c r="P766" s="36"/>
      <c r="Q766" s="37"/>
      <c r="R766" s="37"/>
      <c r="S766" s="38"/>
      <c r="T766" s="38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36"/>
      <c r="P767" s="36"/>
      <c r="Q767" s="37"/>
      <c r="R767" s="37"/>
      <c r="S767" s="38"/>
      <c r="T767" s="38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36"/>
      <c r="P768" s="36"/>
      <c r="Q768" s="37"/>
      <c r="R768" s="37"/>
      <c r="S768" s="38"/>
      <c r="T768" s="38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36"/>
      <c r="P769" s="36"/>
      <c r="Q769" s="37"/>
      <c r="R769" s="37"/>
      <c r="S769" s="38"/>
      <c r="T769" s="38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36"/>
      <c r="P770" s="36"/>
      <c r="Q770" s="37"/>
      <c r="R770" s="37"/>
      <c r="S770" s="38"/>
      <c r="T770" s="38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36"/>
      <c r="P771" s="36"/>
      <c r="Q771" s="37"/>
      <c r="R771" s="37"/>
      <c r="S771" s="38"/>
      <c r="T771" s="38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36"/>
      <c r="P772" s="36"/>
      <c r="Q772" s="37"/>
      <c r="R772" s="37"/>
      <c r="S772" s="38"/>
      <c r="T772" s="38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36"/>
      <c r="P773" s="36"/>
      <c r="Q773" s="37"/>
      <c r="R773" s="37"/>
      <c r="S773" s="38"/>
      <c r="T773" s="38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36"/>
      <c r="P774" s="36"/>
      <c r="Q774" s="37"/>
      <c r="R774" s="37"/>
      <c r="S774" s="38"/>
      <c r="T774" s="38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36"/>
      <c r="P775" s="36"/>
      <c r="Q775" s="37"/>
      <c r="R775" s="37"/>
      <c r="S775" s="38"/>
      <c r="T775" s="38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36"/>
      <c r="P776" s="36"/>
      <c r="Q776" s="37"/>
      <c r="R776" s="37"/>
      <c r="S776" s="38"/>
      <c r="T776" s="38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36"/>
      <c r="P777" s="36"/>
      <c r="Q777" s="37"/>
      <c r="R777" s="37"/>
      <c r="S777" s="38"/>
      <c r="T777" s="38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36"/>
      <c r="P778" s="36"/>
      <c r="Q778" s="37"/>
      <c r="R778" s="37"/>
      <c r="S778" s="38"/>
      <c r="T778" s="38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36"/>
      <c r="P779" s="36"/>
      <c r="Q779" s="37"/>
      <c r="R779" s="37"/>
      <c r="S779" s="38"/>
      <c r="T779" s="38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36"/>
      <c r="P780" s="36"/>
      <c r="Q780" s="37"/>
      <c r="R780" s="37"/>
      <c r="S780" s="38"/>
      <c r="T780" s="38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36"/>
      <c r="P781" s="36"/>
      <c r="Q781" s="37"/>
      <c r="R781" s="37"/>
      <c r="S781" s="38"/>
      <c r="T781" s="38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36"/>
      <c r="P782" s="36"/>
      <c r="Q782" s="37"/>
      <c r="R782" s="37"/>
      <c r="S782" s="38"/>
      <c r="T782" s="38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36"/>
      <c r="P783" s="36"/>
      <c r="Q783" s="37"/>
      <c r="R783" s="37"/>
      <c r="S783" s="38"/>
      <c r="T783" s="38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36"/>
      <c r="P784" s="36"/>
      <c r="Q784" s="37"/>
      <c r="R784" s="37"/>
      <c r="S784" s="38"/>
      <c r="T784" s="38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36"/>
      <c r="P785" s="36"/>
      <c r="Q785" s="37"/>
      <c r="R785" s="37"/>
      <c r="S785" s="38"/>
      <c r="T785" s="38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36"/>
      <c r="P786" s="36"/>
      <c r="Q786" s="37"/>
      <c r="R786" s="37"/>
      <c r="S786" s="38"/>
      <c r="T786" s="38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36"/>
      <c r="P787" s="36"/>
      <c r="Q787" s="37"/>
      <c r="R787" s="37"/>
      <c r="S787" s="38"/>
      <c r="T787" s="38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36"/>
      <c r="P788" s="36"/>
      <c r="Q788" s="37"/>
      <c r="R788" s="37"/>
      <c r="S788" s="38"/>
      <c r="T788" s="38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36"/>
      <c r="P789" s="36"/>
      <c r="Q789" s="37"/>
      <c r="R789" s="37"/>
      <c r="S789" s="38"/>
      <c r="T789" s="38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36"/>
      <c r="P790" s="36"/>
      <c r="Q790" s="37"/>
      <c r="R790" s="37"/>
      <c r="S790" s="38"/>
      <c r="T790" s="38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36"/>
      <c r="P791" s="36"/>
      <c r="Q791" s="37"/>
      <c r="R791" s="37"/>
      <c r="S791" s="38"/>
      <c r="T791" s="38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36"/>
      <c r="P792" s="36"/>
      <c r="Q792" s="37"/>
      <c r="R792" s="37"/>
      <c r="S792" s="38"/>
      <c r="T792" s="38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36"/>
      <c r="P793" s="36"/>
      <c r="Q793" s="37"/>
      <c r="R793" s="37"/>
      <c r="S793" s="38"/>
      <c r="T793" s="38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36"/>
      <c r="P794" s="36"/>
      <c r="Q794" s="37"/>
      <c r="R794" s="37"/>
      <c r="S794" s="38"/>
      <c r="T794" s="38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36"/>
      <c r="P795" s="36"/>
      <c r="Q795" s="37"/>
      <c r="R795" s="37"/>
      <c r="S795" s="38"/>
      <c r="T795" s="38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36"/>
      <c r="P796" s="36"/>
      <c r="Q796" s="37"/>
      <c r="R796" s="37"/>
      <c r="S796" s="38"/>
      <c r="T796" s="38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36"/>
      <c r="P797" s="36"/>
      <c r="Q797" s="37"/>
      <c r="R797" s="37"/>
      <c r="S797" s="38"/>
      <c r="T797" s="38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36"/>
      <c r="P798" s="36"/>
      <c r="Q798" s="37"/>
      <c r="R798" s="37"/>
      <c r="S798" s="38"/>
      <c r="T798" s="38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36"/>
      <c r="P799" s="36"/>
      <c r="Q799" s="37"/>
      <c r="R799" s="37"/>
      <c r="S799" s="38"/>
      <c r="T799" s="38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36"/>
      <c r="P800" s="36"/>
      <c r="Q800" s="37"/>
      <c r="R800" s="37"/>
      <c r="S800" s="38"/>
      <c r="T800" s="38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36"/>
      <c r="P801" s="36"/>
      <c r="Q801" s="37"/>
      <c r="R801" s="37"/>
      <c r="S801" s="38"/>
      <c r="T801" s="38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36"/>
      <c r="P802" s="36"/>
      <c r="Q802" s="37"/>
      <c r="R802" s="37"/>
      <c r="S802" s="38"/>
      <c r="T802" s="38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36"/>
      <c r="P803" s="36"/>
      <c r="Q803" s="37"/>
      <c r="R803" s="37"/>
      <c r="S803" s="38"/>
      <c r="T803" s="38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36"/>
      <c r="P804" s="36"/>
      <c r="Q804" s="37"/>
      <c r="R804" s="37"/>
      <c r="S804" s="38"/>
      <c r="T804" s="38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36"/>
      <c r="P805" s="36"/>
      <c r="Q805" s="37"/>
      <c r="R805" s="37"/>
      <c r="S805" s="38"/>
      <c r="T805" s="38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36"/>
      <c r="P806" s="36"/>
      <c r="Q806" s="37"/>
      <c r="R806" s="37"/>
      <c r="S806" s="38"/>
      <c r="T806" s="38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36"/>
      <c r="P807" s="36"/>
      <c r="Q807" s="37"/>
      <c r="R807" s="37"/>
      <c r="S807" s="38"/>
      <c r="T807" s="38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36"/>
      <c r="P808" s="36"/>
      <c r="Q808" s="37"/>
      <c r="R808" s="37"/>
      <c r="S808" s="38"/>
      <c r="T808" s="38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36"/>
      <c r="P809" s="36"/>
      <c r="Q809" s="37"/>
      <c r="R809" s="37"/>
      <c r="S809" s="38"/>
      <c r="T809" s="38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36"/>
      <c r="P810" s="36"/>
      <c r="Q810" s="37"/>
      <c r="R810" s="37"/>
      <c r="S810" s="38"/>
      <c r="T810" s="38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36"/>
      <c r="P811" s="36"/>
      <c r="Q811" s="37"/>
      <c r="R811" s="37"/>
      <c r="S811" s="38"/>
      <c r="T811" s="38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36"/>
      <c r="P812" s="36"/>
      <c r="Q812" s="37"/>
      <c r="R812" s="37"/>
      <c r="S812" s="38"/>
      <c r="T812" s="38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36"/>
      <c r="P813" s="36"/>
      <c r="Q813" s="37"/>
      <c r="R813" s="37"/>
      <c r="S813" s="38"/>
      <c r="T813" s="38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36"/>
      <c r="P814" s="36"/>
      <c r="Q814" s="37"/>
      <c r="R814" s="37"/>
      <c r="S814" s="38"/>
      <c r="T814" s="38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36"/>
      <c r="P815" s="36"/>
      <c r="Q815" s="37"/>
      <c r="R815" s="37"/>
      <c r="S815" s="38"/>
      <c r="T815" s="38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36"/>
      <c r="P816" s="36"/>
      <c r="Q816" s="37"/>
      <c r="R816" s="37"/>
      <c r="S816" s="38"/>
      <c r="T816" s="38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36"/>
      <c r="P817" s="36"/>
      <c r="Q817" s="37"/>
      <c r="R817" s="37"/>
      <c r="S817" s="38"/>
      <c r="T817" s="38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36"/>
      <c r="P818" s="36"/>
      <c r="Q818" s="37"/>
      <c r="R818" s="37"/>
      <c r="S818" s="38"/>
      <c r="T818" s="38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36"/>
      <c r="P819" s="36"/>
      <c r="Q819" s="37"/>
      <c r="R819" s="37"/>
      <c r="S819" s="38"/>
      <c r="T819" s="38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36"/>
      <c r="P820" s="36"/>
      <c r="Q820" s="37"/>
      <c r="R820" s="37"/>
      <c r="S820" s="38"/>
      <c r="T820" s="38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36"/>
      <c r="P821" s="36"/>
      <c r="Q821" s="37"/>
      <c r="R821" s="37"/>
      <c r="S821" s="38"/>
      <c r="T821" s="38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36"/>
      <c r="P822" s="36"/>
      <c r="Q822" s="37"/>
      <c r="R822" s="37"/>
      <c r="S822" s="38"/>
      <c r="T822" s="38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36"/>
      <c r="P823" s="36"/>
      <c r="Q823" s="37"/>
      <c r="R823" s="37"/>
      <c r="S823" s="38"/>
      <c r="T823" s="38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36"/>
      <c r="P824" s="36"/>
      <c r="Q824" s="37"/>
      <c r="R824" s="37"/>
      <c r="S824" s="38"/>
      <c r="T824" s="38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36"/>
      <c r="P825" s="36"/>
      <c r="Q825" s="37"/>
      <c r="R825" s="37"/>
      <c r="S825" s="38"/>
      <c r="T825" s="38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36"/>
      <c r="P826" s="36"/>
      <c r="Q826" s="37"/>
      <c r="R826" s="37"/>
      <c r="S826" s="38"/>
      <c r="T826" s="38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36"/>
      <c r="P827" s="36"/>
      <c r="Q827" s="37"/>
      <c r="R827" s="37"/>
      <c r="S827" s="38"/>
      <c r="T827" s="38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36"/>
      <c r="P828" s="36"/>
      <c r="Q828" s="37"/>
      <c r="R828" s="37"/>
      <c r="S828" s="38"/>
      <c r="T828" s="38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36"/>
      <c r="P829" s="36"/>
      <c r="Q829" s="37"/>
      <c r="R829" s="37"/>
      <c r="S829" s="38"/>
      <c r="T829" s="38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36"/>
      <c r="P830" s="36"/>
      <c r="Q830" s="37"/>
      <c r="R830" s="37"/>
      <c r="S830" s="38"/>
      <c r="T830" s="38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36"/>
      <c r="P831" s="36"/>
      <c r="Q831" s="37"/>
      <c r="R831" s="37"/>
      <c r="S831" s="38"/>
      <c r="T831" s="38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36"/>
      <c r="P832" s="36"/>
      <c r="Q832" s="37"/>
      <c r="R832" s="37"/>
      <c r="S832" s="38"/>
      <c r="T832" s="38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36"/>
      <c r="P833" s="36"/>
      <c r="Q833" s="37"/>
      <c r="R833" s="37"/>
      <c r="S833" s="38"/>
      <c r="T833" s="38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36"/>
      <c r="P834" s="36"/>
      <c r="Q834" s="37"/>
      <c r="R834" s="37"/>
      <c r="S834" s="38"/>
      <c r="T834" s="38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36"/>
      <c r="P835" s="36"/>
      <c r="Q835" s="37"/>
      <c r="R835" s="37"/>
      <c r="S835" s="38"/>
      <c r="T835" s="38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36"/>
      <c r="P836" s="36"/>
      <c r="Q836" s="37"/>
      <c r="R836" s="37"/>
      <c r="S836" s="38"/>
      <c r="T836" s="38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36"/>
      <c r="P837" s="36"/>
      <c r="Q837" s="37"/>
      <c r="R837" s="37"/>
      <c r="S837" s="38"/>
      <c r="T837" s="38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36"/>
      <c r="P838" s="36"/>
      <c r="Q838" s="37"/>
      <c r="R838" s="37"/>
      <c r="S838" s="38"/>
      <c r="T838" s="38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36"/>
      <c r="P839" s="36"/>
      <c r="Q839" s="37"/>
      <c r="R839" s="37"/>
      <c r="S839" s="38"/>
      <c r="T839" s="38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36"/>
      <c r="P840" s="36"/>
      <c r="Q840" s="37"/>
      <c r="R840" s="37"/>
      <c r="S840" s="38"/>
      <c r="T840" s="38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36"/>
      <c r="P841" s="36"/>
      <c r="Q841" s="37"/>
      <c r="R841" s="37"/>
      <c r="S841" s="38"/>
      <c r="T841" s="38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36"/>
      <c r="P842" s="36"/>
      <c r="Q842" s="37"/>
      <c r="R842" s="37"/>
      <c r="S842" s="38"/>
      <c r="T842" s="38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36"/>
      <c r="P843" s="36"/>
      <c r="Q843" s="37"/>
      <c r="R843" s="37"/>
      <c r="S843" s="38"/>
      <c r="T843" s="38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36"/>
      <c r="P844" s="36"/>
      <c r="Q844" s="37"/>
      <c r="R844" s="37"/>
      <c r="S844" s="38"/>
      <c r="T844" s="38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36"/>
      <c r="P845" s="36"/>
      <c r="Q845" s="37"/>
      <c r="R845" s="37"/>
      <c r="S845" s="38"/>
      <c r="T845" s="38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36"/>
      <c r="P846" s="36"/>
      <c r="Q846" s="37"/>
      <c r="R846" s="37"/>
      <c r="S846" s="38"/>
      <c r="T846" s="38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36"/>
      <c r="P847" s="36"/>
      <c r="Q847" s="37"/>
      <c r="R847" s="37"/>
      <c r="S847" s="38"/>
      <c r="T847" s="38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36"/>
      <c r="P848" s="36"/>
      <c r="Q848" s="37"/>
      <c r="R848" s="37"/>
      <c r="S848" s="38"/>
      <c r="T848" s="38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36"/>
      <c r="P849" s="36"/>
      <c r="Q849" s="37"/>
      <c r="R849" s="37"/>
      <c r="S849" s="38"/>
      <c r="T849" s="38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36"/>
      <c r="P850" s="36"/>
      <c r="Q850" s="37"/>
      <c r="R850" s="37"/>
      <c r="S850" s="38"/>
      <c r="T850" s="38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36"/>
      <c r="P851" s="36"/>
      <c r="Q851" s="37"/>
      <c r="R851" s="37"/>
      <c r="S851" s="38"/>
      <c r="T851" s="38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36"/>
      <c r="P852" s="36"/>
      <c r="Q852" s="37"/>
      <c r="R852" s="37"/>
      <c r="S852" s="38"/>
      <c r="T852" s="38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36"/>
      <c r="P853" s="36"/>
      <c r="Q853" s="37"/>
      <c r="R853" s="37"/>
      <c r="S853" s="38"/>
      <c r="T853" s="38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36"/>
      <c r="P854" s="36"/>
      <c r="Q854" s="37"/>
      <c r="R854" s="37"/>
      <c r="S854" s="38"/>
      <c r="T854" s="38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36"/>
      <c r="P855" s="36"/>
      <c r="Q855" s="37"/>
      <c r="R855" s="37"/>
      <c r="S855" s="38"/>
      <c r="T855" s="38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36"/>
      <c r="P856" s="36"/>
      <c r="Q856" s="37"/>
      <c r="R856" s="37"/>
      <c r="S856" s="38"/>
      <c r="T856" s="38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36"/>
      <c r="P857" s="36"/>
      <c r="Q857" s="37"/>
      <c r="R857" s="37"/>
      <c r="S857" s="38"/>
      <c r="T857" s="38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36"/>
      <c r="P858" s="36"/>
      <c r="Q858" s="37"/>
      <c r="R858" s="37"/>
      <c r="S858" s="38"/>
      <c r="T858" s="38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36"/>
      <c r="P859" s="36"/>
      <c r="Q859" s="37"/>
      <c r="R859" s="37"/>
      <c r="S859" s="38"/>
      <c r="T859" s="38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36"/>
      <c r="P860" s="36"/>
      <c r="Q860" s="37"/>
      <c r="R860" s="37"/>
      <c r="S860" s="38"/>
      <c r="T860" s="38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36"/>
      <c r="P861" s="36"/>
      <c r="Q861" s="37"/>
      <c r="R861" s="37"/>
      <c r="S861" s="38"/>
      <c r="T861" s="38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36"/>
      <c r="P862" s="36"/>
      <c r="Q862" s="37"/>
      <c r="R862" s="37"/>
      <c r="S862" s="38"/>
      <c r="T862" s="38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36"/>
      <c r="P863" s="36"/>
      <c r="Q863" s="37"/>
      <c r="R863" s="37"/>
      <c r="S863" s="38"/>
      <c r="T863" s="38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36"/>
      <c r="P864" s="36"/>
      <c r="Q864" s="37"/>
      <c r="R864" s="37"/>
      <c r="S864" s="38"/>
      <c r="T864" s="38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36"/>
      <c r="P865" s="36"/>
      <c r="Q865" s="37"/>
      <c r="R865" s="37"/>
      <c r="S865" s="38"/>
      <c r="T865" s="38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36"/>
      <c r="P866" s="36"/>
      <c r="Q866" s="37"/>
      <c r="R866" s="37"/>
      <c r="S866" s="38"/>
      <c r="T866" s="38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36"/>
      <c r="P867" s="36"/>
      <c r="Q867" s="37"/>
      <c r="R867" s="37"/>
      <c r="S867" s="38"/>
      <c r="T867" s="38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36"/>
      <c r="P868" s="36"/>
      <c r="Q868" s="37"/>
      <c r="R868" s="37"/>
      <c r="S868" s="38"/>
      <c r="T868" s="38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36"/>
      <c r="P869" s="36"/>
      <c r="Q869" s="37"/>
      <c r="R869" s="37"/>
      <c r="S869" s="38"/>
      <c r="T869" s="38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36"/>
      <c r="P870" s="36"/>
      <c r="Q870" s="37"/>
      <c r="R870" s="37"/>
      <c r="S870" s="38"/>
      <c r="T870" s="38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36"/>
      <c r="P871" s="36"/>
      <c r="Q871" s="37"/>
      <c r="R871" s="37"/>
      <c r="S871" s="38"/>
      <c r="T871" s="38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36"/>
      <c r="P872" s="36"/>
      <c r="Q872" s="37"/>
      <c r="R872" s="37"/>
      <c r="S872" s="38"/>
      <c r="T872" s="38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36"/>
      <c r="P873" s="36"/>
      <c r="Q873" s="37"/>
      <c r="R873" s="37"/>
      <c r="S873" s="38"/>
      <c r="T873" s="38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36"/>
      <c r="P874" s="36"/>
      <c r="Q874" s="37"/>
      <c r="R874" s="37"/>
      <c r="S874" s="38"/>
      <c r="T874" s="38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36"/>
      <c r="P875" s="36"/>
      <c r="Q875" s="37"/>
      <c r="R875" s="37"/>
      <c r="S875" s="38"/>
      <c r="T875" s="38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36"/>
      <c r="P876" s="36"/>
      <c r="Q876" s="37"/>
      <c r="R876" s="37"/>
      <c r="S876" s="38"/>
      <c r="T876" s="38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36"/>
      <c r="P877" s="36"/>
      <c r="Q877" s="37"/>
      <c r="R877" s="37"/>
      <c r="S877" s="38"/>
      <c r="T877" s="38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36"/>
      <c r="P878" s="36"/>
      <c r="Q878" s="37"/>
      <c r="R878" s="37"/>
      <c r="S878" s="38"/>
      <c r="T878" s="38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36"/>
      <c r="P879" s="36"/>
      <c r="Q879" s="37"/>
      <c r="R879" s="37"/>
      <c r="S879" s="38"/>
      <c r="T879" s="38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36"/>
      <c r="P880" s="36"/>
      <c r="Q880" s="37"/>
      <c r="R880" s="37"/>
      <c r="S880" s="38"/>
      <c r="T880" s="38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36"/>
      <c r="P881" s="36"/>
      <c r="Q881" s="37"/>
      <c r="R881" s="37"/>
      <c r="S881" s="38"/>
      <c r="T881" s="38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36"/>
      <c r="P882" s="36"/>
      <c r="Q882" s="37"/>
      <c r="R882" s="37"/>
      <c r="S882" s="38"/>
      <c r="T882" s="38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36"/>
      <c r="P883" s="36"/>
      <c r="Q883" s="37"/>
      <c r="R883" s="37"/>
      <c r="S883" s="38"/>
      <c r="T883" s="38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36"/>
      <c r="P884" s="36"/>
      <c r="Q884" s="37"/>
      <c r="R884" s="37"/>
      <c r="S884" s="38"/>
      <c r="T884" s="38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36"/>
      <c r="P885" s="36"/>
      <c r="Q885" s="37"/>
      <c r="R885" s="37"/>
      <c r="S885" s="38"/>
      <c r="T885" s="38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36"/>
      <c r="P886" s="36"/>
      <c r="Q886" s="37"/>
      <c r="R886" s="37"/>
      <c r="S886" s="38"/>
      <c r="T886" s="38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36"/>
      <c r="P887" s="36"/>
      <c r="Q887" s="37"/>
      <c r="R887" s="37"/>
      <c r="S887" s="38"/>
      <c r="T887" s="38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36"/>
      <c r="P888" s="36"/>
      <c r="Q888" s="37"/>
      <c r="R888" s="37"/>
      <c r="S888" s="38"/>
      <c r="T888" s="38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36"/>
      <c r="P889" s="36"/>
      <c r="Q889" s="37"/>
      <c r="R889" s="37"/>
      <c r="S889" s="38"/>
      <c r="T889" s="38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36"/>
      <c r="P890" s="36"/>
      <c r="Q890" s="37"/>
      <c r="R890" s="37"/>
      <c r="S890" s="38"/>
      <c r="T890" s="38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36"/>
      <c r="P891" s="36"/>
      <c r="Q891" s="37"/>
      <c r="R891" s="37"/>
      <c r="S891" s="38"/>
      <c r="T891" s="38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36"/>
      <c r="P892" s="36"/>
      <c r="Q892" s="37"/>
      <c r="R892" s="37"/>
      <c r="S892" s="38"/>
      <c r="T892" s="38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36"/>
      <c r="P893" s="36"/>
      <c r="Q893" s="37"/>
      <c r="R893" s="37"/>
      <c r="S893" s="38"/>
      <c r="T893" s="38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36"/>
      <c r="P894" s="36"/>
      <c r="Q894" s="37"/>
      <c r="R894" s="37"/>
      <c r="S894" s="38"/>
      <c r="T894" s="38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36"/>
      <c r="P895" s="36"/>
      <c r="Q895" s="37"/>
      <c r="R895" s="37"/>
      <c r="S895" s="38"/>
      <c r="T895" s="38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36"/>
      <c r="P896" s="36"/>
      <c r="Q896" s="37"/>
      <c r="R896" s="37"/>
      <c r="S896" s="38"/>
      <c r="T896" s="38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36"/>
      <c r="P897" s="36"/>
      <c r="Q897" s="37"/>
      <c r="R897" s="37"/>
      <c r="S897" s="38"/>
      <c r="T897" s="38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36"/>
      <c r="P898" s="36"/>
      <c r="Q898" s="37"/>
      <c r="R898" s="37"/>
      <c r="S898" s="38"/>
      <c r="T898" s="38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36"/>
      <c r="P899" s="36"/>
      <c r="Q899" s="37"/>
      <c r="R899" s="37"/>
      <c r="S899" s="38"/>
      <c r="T899" s="38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36"/>
      <c r="P900" s="36"/>
      <c r="Q900" s="37"/>
      <c r="R900" s="37"/>
      <c r="S900" s="38"/>
      <c r="T900" s="38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36"/>
      <c r="P901" s="36"/>
      <c r="Q901" s="37"/>
      <c r="R901" s="37"/>
      <c r="S901" s="38"/>
      <c r="T901" s="38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36"/>
      <c r="P902" s="36"/>
      <c r="Q902" s="37"/>
      <c r="R902" s="37"/>
      <c r="S902" s="38"/>
      <c r="T902" s="38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36"/>
      <c r="P903" s="36"/>
      <c r="Q903" s="37"/>
      <c r="R903" s="37"/>
      <c r="S903" s="38"/>
      <c r="T903" s="38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36"/>
      <c r="P904" s="36"/>
      <c r="Q904" s="37"/>
      <c r="R904" s="37"/>
      <c r="S904" s="38"/>
      <c r="T904" s="38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36"/>
      <c r="P905" s="36"/>
      <c r="Q905" s="37"/>
      <c r="R905" s="37"/>
      <c r="S905" s="38"/>
      <c r="T905" s="38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36"/>
      <c r="P906" s="36"/>
      <c r="Q906" s="37"/>
      <c r="R906" s="37"/>
      <c r="S906" s="38"/>
      <c r="T906" s="38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36"/>
      <c r="P907" s="36"/>
      <c r="Q907" s="37"/>
      <c r="R907" s="37"/>
      <c r="S907" s="38"/>
      <c r="T907" s="38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36"/>
      <c r="P908" s="36"/>
      <c r="Q908" s="37"/>
      <c r="R908" s="37"/>
      <c r="S908" s="38"/>
      <c r="T908" s="38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36"/>
      <c r="P909" s="36"/>
      <c r="Q909" s="37"/>
      <c r="R909" s="37"/>
      <c r="S909" s="38"/>
      <c r="T909" s="38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36"/>
      <c r="P910" s="36"/>
      <c r="Q910" s="37"/>
      <c r="R910" s="37"/>
      <c r="S910" s="38"/>
      <c r="T910" s="38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36"/>
      <c r="P911" s="36"/>
      <c r="Q911" s="37"/>
      <c r="R911" s="37"/>
      <c r="S911" s="38"/>
      <c r="T911" s="38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36"/>
      <c r="P912" s="36"/>
      <c r="Q912" s="37"/>
      <c r="R912" s="37"/>
      <c r="S912" s="38"/>
      <c r="T912" s="38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36"/>
      <c r="P913" s="36"/>
      <c r="Q913" s="37"/>
      <c r="R913" s="37"/>
      <c r="S913" s="38"/>
      <c r="T913" s="38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36"/>
      <c r="P914" s="36"/>
      <c r="Q914" s="37"/>
      <c r="R914" s="37"/>
      <c r="S914" s="38"/>
      <c r="T914" s="38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36"/>
      <c r="P915" s="36"/>
      <c r="Q915" s="37"/>
      <c r="R915" s="37"/>
      <c r="S915" s="38"/>
      <c r="T915" s="38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36"/>
      <c r="P916" s="36"/>
      <c r="Q916" s="37"/>
      <c r="R916" s="37"/>
      <c r="S916" s="38"/>
      <c r="T916" s="38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36"/>
      <c r="P917" s="36"/>
      <c r="Q917" s="37"/>
      <c r="R917" s="37"/>
      <c r="S917" s="38"/>
      <c r="T917" s="38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36"/>
      <c r="P918" s="36"/>
      <c r="Q918" s="37"/>
      <c r="R918" s="37"/>
      <c r="S918" s="38"/>
      <c r="T918" s="38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36"/>
      <c r="P919" s="36"/>
      <c r="Q919" s="37"/>
      <c r="R919" s="37"/>
      <c r="S919" s="38"/>
      <c r="T919" s="38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36"/>
      <c r="P920" s="36"/>
      <c r="Q920" s="37"/>
      <c r="R920" s="37"/>
      <c r="S920" s="38"/>
      <c r="T920" s="38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36"/>
      <c r="P921" s="36"/>
      <c r="Q921" s="37"/>
      <c r="R921" s="37"/>
      <c r="S921" s="38"/>
      <c r="T921" s="38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36"/>
      <c r="P922" s="36"/>
      <c r="Q922" s="37"/>
      <c r="R922" s="37"/>
      <c r="S922" s="38"/>
      <c r="T922" s="38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36"/>
      <c r="P923" s="36"/>
      <c r="Q923" s="37"/>
      <c r="R923" s="37"/>
      <c r="S923" s="38"/>
      <c r="T923" s="38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36"/>
      <c r="P924" s="36"/>
      <c r="Q924" s="37"/>
      <c r="R924" s="37"/>
      <c r="S924" s="38"/>
      <c r="T924" s="38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36"/>
      <c r="P925" s="36"/>
      <c r="Q925" s="37"/>
      <c r="R925" s="37"/>
      <c r="S925" s="38"/>
      <c r="T925" s="38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36"/>
      <c r="P926" s="36"/>
      <c r="Q926" s="37"/>
      <c r="R926" s="37"/>
      <c r="S926" s="38"/>
      <c r="T926" s="38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36"/>
      <c r="P927" s="36"/>
      <c r="Q927" s="37"/>
      <c r="R927" s="37"/>
      <c r="S927" s="38"/>
      <c r="T927" s="38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36"/>
      <c r="P928" s="36"/>
      <c r="Q928" s="37"/>
      <c r="R928" s="37"/>
      <c r="S928" s="38"/>
      <c r="T928" s="38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36"/>
      <c r="P929" s="36"/>
      <c r="Q929" s="37"/>
      <c r="R929" s="37"/>
      <c r="S929" s="38"/>
      <c r="T929" s="38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36"/>
      <c r="P930" s="36"/>
      <c r="Q930" s="37"/>
      <c r="R930" s="37"/>
      <c r="S930" s="38"/>
      <c r="T930" s="38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36"/>
      <c r="P931" s="36"/>
      <c r="Q931" s="37"/>
      <c r="R931" s="37"/>
      <c r="S931" s="38"/>
      <c r="T931" s="38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36"/>
      <c r="P932" s="36"/>
      <c r="Q932" s="37"/>
      <c r="R932" s="37"/>
      <c r="S932" s="38"/>
      <c r="T932" s="38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36"/>
      <c r="P933" s="36"/>
      <c r="Q933" s="37"/>
      <c r="R933" s="37"/>
      <c r="S933" s="38"/>
      <c r="T933" s="38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36"/>
      <c r="P934" s="36"/>
      <c r="Q934" s="37"/>
      <c r="R934" s="37"/>
      <c r="S934" s="38"/>
      <c r="T934" s="38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36"/>
      <c r="P935" s="36"/>
      <c r="Q935" s="37"/>
      <c r="R935" s="37"/>
      <c r="S935" s="38"/>
      <c r="T935" s="38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36"/>
      <c r="P936" s="36"/>
      <c r="Q936" s="37"/>
      <c r="R936" s="37"/>
      <c r="S936" s="38"/>
      <c r="T936" s="38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36"/>
      <c r="P937" s="36"/>
      <c r="Q937" s="37"/>
      <c r="R937" s="37"/>
      <c r="S937" s="38"/>
      <c r="T937" s="38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36"/>
      <c r="P938" s="36"/>
      <c r="Q938" s="37"/>
      <c r="R938" s="37"/>
      <c r="S938" s="38"/>
      <c r="T938" s="38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36"/>
      <c r="P939" s="36"/>
      <c r="Q939" s="37"/>
      <c r="R939" s="37"/>
      <c r="S939" s="38"/>
      <c r="T939" s="38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36"/>
      <c r="P940" s="36"/>
      <c r="Q940" s="37"/>
      <c r="R940" s="37"/>
      <c r="S940" s="38"/>
      <c r="T940" s="38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36"/>
      <c r="P941" s="36"/>
      <c r="Q941" s="37"/>
      <c r="R941" s="37"/>
      <c r="S941" s="38"/>
      <c r="T941" s="38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36"/>
      <c r="P942" s="36"/>
      <c r="Q942" s="37"/>
      <c r="R942" s="37"/>
      <c r="S942" s="38"/>
      <c r="T942" s="38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36"/>
      <c r="P943" s="36"/>
      <c r="Q943" s="37"/>
      <c r="R943" s="37"/>
      <c r="S943" s="38"/>
      <c r="T943" s="38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36"/>
      <c r="P944" s="36"/>
      <c r="Q944" s="37"/>
      <c r="R944" s="37"/>
      <c r="S944" s="38"/>
      <c r="T944" s="38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36"/>
      <c r="P945" s="36"/>
      <c r="Q945" s="37"/>
      <c r="R945" s="37"/>
      <c r="S945" s="38"/>
      <c r="T945" s="38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36"/>
      <c r="P946" s="36"/>
      <c r="Q946" s="37"/>
      <c r="R946" s="37"/>
      <c r="S946" s="38"/>
      <c r="T946" s="38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36"/>
      <c r="P947" s="36"/>
      <c r="Q947" s="37"/>
      <c r="R947" s="37"/>
      <c r="S947" s="38"/>
      <c r="T947" s="38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36"/>
      <c r="P948" s="36"/>
      <c r="Q948" s="37"/>
      <c r="R948" s="37"/>
      <c r="S948" s="38"/>
      <c r="T948" s="38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36"/>
      <c r="P949" s="36"/>
      <c r="Q949" s="37"/>
      <c r="R949" s="37"/>
      <c r="S949" s="38"/>
      <c r="T949" s="38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36"/>
      <c r="P950" s="36"/>
      <c r="Q950" s="37"/>
      <c r="R950" s="37"/>
      <c r="S950" s="38"/>
      <c r="T950" s="38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36"/>
      <c r="P951" s="36"/>
      <c r="Q951" s="37"/>
      <c r="R951" s="37"/>
      <c r="S951" s="38"/>
      <c r="T951" s="38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36"/>
      <c r="P952" s="36"/>
      <c r="Q952" s="37"/>
      <c r="R952" s="37"/>
      <c r="S952" s="38"/>
      <c r="T952" s="38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36"/>
      <c r="P953" s="36"/>
      <c r="Q953" s="37"/>
      <c r="R953" s="37"/>
      <c r="S953" s="38"/>
      <c r="T953" s="38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36"/>
      <c r="P954" s="36"/>
      <c r="Q954" s="37"/>
      <c r="R954" s="37"/>
      <c r="S954" s="38"/>
      <c r="T954" s="38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36"/>
      <c r="P955" s="36"/>
      <c r="Q955" s="37"/>
      <c r="R955" s="37"/>
      <c r="S955" s="38"/>
      <c r="T955" s="38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36"/>
      <c r="P956" s="36"/>
      <c r="Q956" s="37"/>
      <c r="R956" s="37"/>
      <c r="S956" s="38"/>
      <c r="T956" s="38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36"/>
      <c r="P957" s="36"/>
      <c r="Q957" s="37"/>
      <c r="R957" s="37"/>
      <c r="S957" s="38"/>
      <c r="T957" s="38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36"/>
      <c r="P958" s="36"/>
      <c r="Q958" s="37"/>
      <c r="R958" s="37"/>
      <c r="S958" s="38"/>
      <c r="T958" s="38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36"/>
      <c r="P959" s="36"/>
      <c r="Q959" s="37"/>
      <c r="R959" s="37"/>
      <c r="S959" s="38"/>
      <c r="T959" s="38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36"/>
      <c r="P960" s="36"/>
      <c r="Q960" s="37"/>
      <c r="R960" s="37"/>
      <c r="S960" s="38"/>
      <c r="T960" s="38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36"/>
      <c r="P961" s="36"/>
      <c r="Q961" s="37"/>
      <c r="R961" s="37"/>
      <c r="S961" s="38"/>
      <c r="T961" s="38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36"/>
      <c r="P962" s="36"/>
      <c r="Q962" s="37"/>
      <c r="R962" s="37"/>
      <c r="S962" s="38"/>
      <c r="T962" s="38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36"/>
      <c r="P963" s="36"/>
      <c r="Q963" s="37"/>
      <c r="R963" s="37"/>
      <c r="S963" s="38"/>
      <c r="T963" s="38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36"/>
      <c r="P964" s="36"/>
      <c r="Q964" s="37"/>
      <c r="R964" s="37"/>
      <c r="S964" s="38"/>
      <c r="T964" s="38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36"/>
      <c r="P965" s="36"/>
      <c r="Q965" s="37"/>
      <c r="R965" s="37"/>
      <c r="S965" s="38"/>
      <c r="T965" s="38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36"/>
      <c r="P966" s="36"/>
      <c r="Q966" s="37"/>
      <c r="R966" s="37"/>
      <c r="S966" s="38"/>
      <c r="T966" s="38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36"/>
      <c r="P967" s="36"/>
      <c r="Q967" s="37"/>
      <c r="R967" s="37"/>
      <c r="S967" s="38"/>
      <c r="T967" s="38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36"/>
      <c r="P968" s="36"/>
      <c r="Q968" s="37"/>
      <c r="R968" s="37"/>
      <c r="S968" s="38"/>
      <c r="T968" s="38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36"/>
      <c r="P969" s="36"/>
      <c r="Q969" s="37"/>
      <c r="R969" s="37"/>
      <c r="S969" s="38"/>
      <c r="T969" s="38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36"/>
      <c r="P970" s="36"/>
      <c r="Q970" s="37"/>
      <c r="R970" s="37"/>
      <c r="S970" s="38"/>
      <c r="T970" s="38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36"/>
      <c r="P971" s="36"/>
      <c r="Q971" s="37"/>
      <c r="R971" s="37"/>
      <c r="S971" s="38"/>
      <c r="T971" s="38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36"/>
      <c r="P972" s="36"/>
      <c r="Q972" s="37"/>
      <c r="R972" s="37"/>
      <c r="S972" s="38"/>
      <c r="T972" s="38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36"/>
      <c r="P973" s="36"/>
      <c r="Q973" s="37"/>
      <c r="R973" s="37"/>
      <c r="S973" s="38"/>
      <c r="T973" s="38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36"/>
      <c r="P974" s="36"/>
      <c r="Q974" s="37"/>
      <c r="R974" s="37"/>
      <c r="S974" s="38"/>
      <c r="T974" s="38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36"/>
      <c r="P975" s="36"/>
      <c r="Q975" s="37"/>
      <c r="R975" s="37"/>
      <c r="S975" s="38"/>
      <c r="T975" s="38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36"/>
      <c r="P976" s="36"/>
      <c r="Q976" s="37"/>
      <c r="R976" s="37"/>
      <c r="S976" s="38"/>
      <c r="T976" s="38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36"/>
      <c r="P977" s="36"/>
      <c r="Q977" s="37"/>
      <c r="R977" s="37"/>
      <c r="S977" s="38"/>
      <c r="T977" s="38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36"/>
      <c r="P978" s="36"/>
      <c r="Q978" s="37"/>
      <c r="R978" s="37"/>
      <c r="S978" s="38"/>
      <c r="T978" s="38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36"/>
      <c r="P979" s="36"/>
      <c r="Q979" s="37"/>
      <c r="R979" s="37"/>
      <c r="S979" s="38"/>
      <c r="T979" s="38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36"/>
      <c r="P980" s="36"/>
      <c r="Q980" s="37"/>
      <c r="R980" s="37"/>
      <c r="S980" s="38"/>
      <c r="T980" s="38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36"/>
      <c r="P981" s="36"/>
      <c r="Q981" s="37"/>
      <c r="R981" s="37"/>
      <c r="S981" s="38"/>
      <c r="T981" s="38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36"/>
      <c r="P982" s="36"/>
      <c r="Q982" s="37"/>
      <c r="R982" s="37"/>
      <c r="S982" s="38"/>
      <c r="T982" s="38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36"/>
      <c r="P983" s="36"/>
      <c r="Q983" s="37"/>
      <c r="R983" s="37"/>
      <c r="S983" s="38"/>
      <c r="T983" s="38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36"/>
      <c r="P984" s="36"/>
      <c r="Q984" s="37"/>
      <c r="R984" s="37"/>
      <c r="S984" s="38"/>
      <c r="T984" s="38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36"/>
      <c r="P985" s="36"/>
      <c r="Q985" s="37"/>
      <c r="R985" s="37"/>
      <c r="S985" s="38"/>
      <c r="T985" s="38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36"/>
      <c r="P986" s="36"/>
      <c r="Q986" s="37"/>
      <c r="R986" s="37"/>
      <c r="S986" s="38"/>
      <c r="T986" s="38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36"/>
      <c r="P987" s="36"/>
      <c r="Q987" s="37"/>
      <c r="R987" s="37"/>
      <c r="S987" s="38"/>
      <c r="T987" s="38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36"/>
      <c r="P988" s="36"/>
      <c r="Q988" s="37"/>
      <c r="R988" s="37"/>
      <c r="S988" s="38"/>
      <c r="T988" s="38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36"/>
      <c r="P989" s="36"/>
      <c r="Q989" s="37"/>
      <c r="R989" s="37"/>
      <c r="S989" s="38"/>
      <c r="T989" s="38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36"/>
      <c r="P990" s="36"/>
      <c r="Q990" s="37"/>
      <c r="R990" s="37"/>
      <c r="S990" s="38"/>
      <c r="T990" s="38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36"/>
      <c r="P991" s="36"/>
      <c r="Q991" s="37"/>
      <c r="R991" s="37"/>
      <c r="S991" s="38"/>
      <c r="T991" s="38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36"/>
      <c r="P992" s="36"/>
      <c r="Q992" s="37"/>
      <c r="R992" s="37"/>
      <c r="S992" s="38"/>
      <c r="T992" s="38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36"/>
      <c r="P993" s="36"/>
      <c r="Q993" s="37"/>
      <c r="R993" s="37"/>
      <c r="S993" s="38"/>
      <c r="T993" s="38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36"/>
      <c r="P994" s="36"/>
      <c r="Q994" s="37"/>
      <c r="R994" s="37"/>
      <c r="S994" s="38"/>
      <c r="T994" s="38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36"/>
      <c r="P995" s="36"/>
      <c r="Q995" s="37"/>
      <c r="R995" s="37"/>
      <c r="S995" s="38"/>
      <c r="T995" s="38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36"/>
      <c r="P996" s="36"/>
      <c r="Q996" s="37"/>
      <c r="R996" s="37"/>
      <c r="S996" s="38"/>
      <c r="T996" s="38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36"/>
      <c r="P997" s="36"/>
      <c r="Q997" s="37"/>
      <c r="R997" s="37"/>
      <c r="S997" s="38"/>
      <c r="T997" s="38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36"/>
      <c r="P998" s="36"/>
      <c r="Q998" s="37"/>
      <c r="R998" s="37"/>
      <c r="S998" s="38"/>
      <c r="T998" s="38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36"/>
      <c r="P999" s="36"/>
      <c r="Q999" s="37"/>
      <c r="R999" s="37"/>
      <c r="S999" s="38"/>
      <c r="T999" s="38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36"/>
      <c r="P1000" s="36"/>
      <c r="Q1000" s="37"/>
      <c r="R1000" s="37"/>
      <c r="S1000" s="38"/>
      <c r="T1000" s="38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1001"/>
  <sheetViews>
    <sheetView workbookViewId="0">
      <selection activeCell="Q36" sqref="Q36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22" t="s">
        <v>159</v>
      </c>
      <c r="S1" s="23" t="s">
        <v>160</v>
      </c>
      <c r="T1" s="23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15</v>
      </c>
      <c r="C2" s="18" t="s">
        <v>173</v>
      </c>
      <c r="D2" s="18" t="s">
        <v>164</v>
      </c>
      <c r="E2" s="18"/>
      <c r="F2" s="18">
        <v>50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/>
      <c r="N2" s="20"/>
      <c r="O2" s="21">
        <v>100</v>
      </c>
      <c r="P2" s="21">
        <v>0</v>
      </c>
      <c r="Q2" s="22">
        <v>73.8</v>
      </c>
      <c r="R2" s="37">
        <v>2.5</v>
      </c>
      <c r="S2" s="23">
        <v>79.2</v>
      </c>
      <c r="T2" s="23">
        <v>0.82</v>
      </c>
      <c r="U2" s="20"/>
      <c r="V2" s="20">
        <f>AVERAGE(Q2,S2)</f>
        <v>76.5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50</v>
      </c>
      <c r="B3" s="18" t="s">
        <v>15</v>
      </c>
      <c r="C3" s="18" t="s">
        <v>173</v>
      </c>
      <c r="D3" s="18" t="s">
        <v>164</v>
      </c>
      <c r="E3" s="18"/>
      <c r="F3" s="18">
        <v>10</v>
      </c>
      <c r="G3" s="18">
        <v>15</v>
      </c>
      <c r="H3" s="19" t="s">
        <v>31</v>
      </c>
      <c r="I3" s="19">
        <v>100</v>
      </c>
      <c r="J3" s="19" t="s">
        <v>32</v>
      </c>
      <c r="K3" s="19" t="s">
        <v>32</v>
      </c>
      <c r="L3" s="19" t="s">
        <v>32</v>
      </c>
      <c r="M3" s="24"/>
      <c r="N3" s="20"/>
      <c r="O3" s="21">
        <v>100</v>
      </c>
      <c r="P3" s="21">
        <v>0</v>
      </c>
      <c r="Q3" s="22">
        <v>73.8</v>
      </c>
      <c r="R3" s="37">
        <v>2.5</v>
      </c>
      <c r="S3" s="38">
        <v>80.3</v>
      </c>
      <c r="T3" s="23">
        <v>1.49</v>
      </c>
      <c r="U3" s="20"/>
      <c r="V3" s="20">
        <f t="shared" ref="V3:V10" si="0">AVERAGE(Q3,S3)</f>
        <v>77.05</v>
      </c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180</v>
      </c>
      <c r="C4" s="18" t="s">
        <v>174</v>
      </c>
      <c r="D4" s="18" t="s">
        <v>164</v>
      </c>
      <c r="E4" s="18"/>
      <c r="F4" s="18">
        <v>10</v>
      </c>
      <c r="G4" s="18">
        <v>15</v>
      </c>
      <c r="H4" s="19" t="s">
        <v>31</v>
      </c>
      <c r="I4" s="19">
        <v>100</v>
      </c>
      <c r="J4" s="19" t="s">
        <v>32</v>
      </c>
      <c r="K4" s="19" t="s">
        <v>32</v>
      </c>
      <c r="L4" s="19" t="s">
        <v>32</v>
      </c>
      <c r="M4" s="24"/>
      <c r="N4" s="20"/>
      <c r="O4" s="21">
        <v>100</v>
      </c>
      <c r="P4" s="21">
        <v>0</v>
      </c>
      <c r="Q4" s="22">
        <v>73.900000000000006</v>
      </c>
      <c r="R4" s="22">
        <v>4.03</v>
      </c>
      <c r="S4" s="23">
        <v>78.599999999999994</v>
      </c>
      <c r="T4" s="23">
        <v>1.69</v>
      </c>
      <c r="U4" s="20"/>
      <c r="V4" s="20">
        <f t="shared" si="0"/>
        <v>76.25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162</v>
      </c>
      <c r="C5" s="18" t="s">
        <v>174</v>
      </c>
      <c r="D5" s="18" t="s">
        <v>164</v>
      </c>
      <c r="E5" s="18"/>
      <c r="F5" s="18">
        <v>10</v>
      </c>
      <c r="G5" s="18">
        <v>15</v>
      </c>
      <c r="H5" s="19" t="s">
        <v>31</v>
      </c>
      <c r="I5" s="19">
        <v>100</v>
      </c>
      <c r="J5" s="19" t="s">
        <v>32</v>
      </c>
      <c r="K5" s="19" t="s">
        <v>32</v>
      </c>
      <c r="L5" s="19" t="s">
        <v>32</v>
      </c>
      <c r="M5" s="24"/>
      <c r="N5" s="20"/>
      <c r="O5" s="21">
        <v>100</v>
      </c>
      <c r="P5" s="21">
        <v>0</v>
      </c>
      <c r="Q5" s="22">
        <v>70.8</v>
      </c>
      <c r="R5" s="22">
        <v>2.95</v>
      </c>
      <c r="S5" s="23">
        <v>76.599999999999994</v>
      </c>
      <c r="T5" s="23">
        <v>0.84899999999999998</v>
      </c>
      <c r="U5" s="20"/>
      <c r="V5" s="20">
        <f t="shared" si="0"/>
        <v>73.699999999999989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15</v>
      </c>
      <c r="C6" s="18" t="s">
        <v>173</v>
      </c>
      <c r="D6" s="18" t="s">
        <v>164</v>
      </c>
      <c r="E6" s="18"/>
      <c r="F6" s="18">
        <v>10</v>
      </c>
      <c r="G6" s="18">
        <v>15</v>
      </c>
      <c r="H6" s="19" t="s">
        <v>31</v>
      </c>
      <c r="I6" s="19">
        <v>125</v>
      </c>
      <c r="J6" s="19" t="s">
        <v>32</v>
      </c>
      <c r="K6" s="19" t="s">
        <v>32</v>
      </c>
      <c r="L6" s="19" t="s">
        <v>32</v>
      </c>
      <c r="M6" s="24"/>
      <c r="N6" s="20"/>
      <c r="O6" s="21">
        <v>100</v>
      </c>
      <c r="P6" s="21">
        <v>0</v>
      </c>
      <c r="Q6" s="22">
        <v>73.400000000000006</v>
      </c>
      <c r="R6" s="22">
        <v>1.72</v>
      </c>
      <c r="S6" s="23">
        <v>75.7</v>
      </c>
      <c r="T6" s="23">
        <v>1.49</v>
      </c>
      <c r="U6" s="20"/>
      <c r="V6" s="20">
        <f t="shared" si="0"/>
        <v>74.550000000000011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50</v>
      </c>
      <c r="B7" s="18" t="s">
        <v>180</v>
      </c>
      <c r="C7" s="18" t="s">
        <v>174</v>
      </c>
      <c r="D7" s="18" t="s">
        <v>164</v>
      </c>
      <c r="E7" s="18"/>
      <c r="F7" s="18">
        <v>10</v>
      </c>
      <c r="G7" s="18">
        <v>15</v>
      </c>
      <c r="H7" s="19" t="s">
        <v>31</v>
      </c>
      <c r="I7" s="19">
        <v>125</v>
      </c>
      <c r="J7" s="19" t="s">
        <v>32</v>
      </c>
      <c r="K7" s="19" t="s">
        <v>32</v>
      </c>
      <c r="L7" s="19" t="s">
        <v>32</v>
      </c>
      <c r="M7" s="24"/>
      <c r="N7" s="20"/>
      <c r="O7" s="21">
        <v>100</v>
      </c>
      <c r="P7" s="21">
        <v>0</v>
      </c>
      <c r="Q7" s="22">
        <v>71.3</v>
      </c>
      <c r="R7" s="22">
        <v>2.96</v>
      </c>
      <c r="S7" s="23">
        <v>73.400000000000006</v>
      </c>
      <c r="T7" s="23">
        <v>1.87</v>
      </c>
      <c r="U7" s="20"/>
      <c r="V7" s="20">
        <f t="shared" si="0"/>
        <v>72.349999999999994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>
        <v>50</v>
      </c>
      <c r="B8" s="18" t="s">
        <v>162</v>
      </c>
      <c r="C8" s="18" t="s">
        <v>174</v>
      </c>
      <c r="D8" s="18" t="s">
        <v>164</v>
      </c>
      <c r="E8" s="18"/>
      <c r="F8" s="18">
        <v>10</v>
      </c>
      <c r="G8" s="18">
        <v>15</v>
      </c>
      <c r="H8" s="19" t="s">
        <v>31</v>
      </c>
      <c r="I8" s="19">
        <v>125</v>
      </c>
      <c r="J8" s="19" t="s">
        <v>32</v>
      </c>
      <c r="K8" s="19" t="s">
        <v>32</v>
      </c>
      <c r="L8" s="19" t="s">
        <v>32</v>
      </c>
      <c r="M8" s="24"/>
      <c r="N8" s="20"/>
      <c r="O8" s="21">
        <v>100</v>
      </c>
      <c r="P8" s="21">
        <v>0</v>
      </c>
      <c r="Q8" s="22">
        <v>70.400000000000006</v>
      </c>
      <c r="R8" s="37">
        <v>4.5</v>
      </c>
      <c r="S8" s="23">
        <v>72.599999999999994</v>
      </c>
      <c r="T8" s="23">
        <v>1.232</v>
      </c>
      <c r="U8" s="20"/>
      <c r="V8" s="20">
        <f t="shared" si="0"/>
        <v>71.5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>
        <v>50</v>
      </c>
      <c r="B9" s="18" t="s">
        <v>180</v>
      </c>
      <c r="C9" s="18" t="s">
        <v>174</v>
      </c>
      <c r="D9" s="18" t="s">
        <v>185</v>
      </c>
      <c r="E9" s="18"/>
      <c r="F9" s="18">
        <v>10</v>
      </c>
      <c r="G9" s="18">
        <v>15</v>
      </c>
      <c r="H9" s="19" t="s">
        <v>31</v>
      </c>
      <c r="I9" s="19">
        <v>100</v>
      </c>
      <c r="J9" s="19" t="s">
        <v>32</v>
      </c>
      <c r="K9" s="19" t="s">
        <v>32</v>
      </c>
      <c r="L9" s="19" t="s">
        <v>32</v>
      </c>
      <c r="M9" s="24"/>
      <c r="N9" s="20"/>
      <c r="O9" s="21">
        <v>100</v>
      </c>
      <c r="P9" s="21">
        <v>0</v>
      </c>
      <c r="Q9" s="22">
        <v>73.900000000000006</v>
      </c>
      <c r="R9" s="22">
        <v>4.29</v>
      </c>
      <c r="S9" s="23">
        <v>78.599999999999994</v>
      </c>
      <c r="T9" s="23">
        <v>1.69</v>
      </c>
      <c r="U9" s="20"/>
      <c r="V9" s="20">
        <f t="shared" si="0"/>
        <v>76.25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>
        <v>50</v>
      </c>
      <c r="B10" s="18" t="s">
        <v>15</v>
      </c>
      <c r="C10" s="18" t="s">
        <v>173</v>
      </c>
      <c r="D10" s="18" t="s">
        <v>185</v>
      </c>
      <c r="E10" s="18"/>
      <c r="F10" s="18">
        <v>10</v>
      </c>
      <c r="G10" s="18">
        <v>15</v>
      </c>
      <c r="H10" s="19" t="s">
        <v>31</v>
      </c>
      <c r="I10" s="19">
        <v>100</v>
      </c>
      <c r="J10" s="19" t="s">
        <v>32</v>
      </c>
      <c r="K10" s="19" t="s">
        <v>32</v>
      </c>
      <c r="L10" s="19" t="s">
        <v>32</v>
      </c>
      <c r="M10" s="24"/>
      <c r="N10" s="20"/>
      <c r="O10" s="21">
        <v>100</v>
      </c>
      <c r="P10" s="21">
        <v>0</v>
      </c>
      <c r="Q10" s="22">
        <v>74.2</v>
      </c>
      <c r="R10" s="22">
        <v>2.75</v>
      </c>
      <c r="S10" s="23">
        <v>78.400000000000006</v>
      </c>
      <c r="T10" s="23">
        <v>1.37</v>
      </c>
      <c r="U10" s="20"/>
      <c r="V10" s="20">
        <f t="shared" si="0"/>
        <v>76.300000000000011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20"/>
      <c r="B11" s="20"/>
      <c r="C11" s="20"/>
      <c r="D11" s="20"/>
      <c r="E11" s="20"/>
      <c r="F11" s="20"/>
      <c r="G11" s="20"/>
      <c r="H11" s="30"/>
      <c r="I11" s="30"/>
      <c r="J11" s="30"/>
      <c r="K11" s="19"/>
      <c r="L11" s="30"/>
      <c r="M11" s="20"/>
      <c r="N11" s="20"/>
      <c r="O11" s="25"/>
      <c r="P11" s="25"/>
      <c r="Q11" s="26"/>
      <c r="R11" s="26"/>
      <c r="S11" s="29"/>
      <c r="T11" s="2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20"/>
      <c r="B12" s="20"/>
      <c r="C12" s="20"/>
      <c r="D12" s="20"/>
      <c r="E12" s="20"/>
      <c r="F12" s="20"/>
      <c r="G12" s="20"/>
      <c r="H12" s="30"/>
      <c r="I12" s="30"/>
      <c r="J12" s="30"/>
      <c r="K12" s="30"/>
      <c r="L12" s="30"/>
      <c r="M12" s="20"/>
      <c r="N12" s="20"/>
      <c r="O12" s="25"/>
      <c r="P12" s="25"/>
      <c r="Q12" s="26"/>
      <c r="R12" s="26"/>
      <c r="S12" s="29"/>
      <c r="T12" s="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20"/>
      <c r="B13" s="20"/>
      <c r="C13" s="20"/>
      <c r="D13" s="20"/>
      <c r="E13" s="20"/>
      <c r="F13" s="20"/>
      <c r="G13" s="20"/>
      <c r="H13" s="30"/>
      <c r="I13" s="30"/>
      <c r="J13" s="30"/>
      <c r="K13" s="30"/>
      <c r="L13" s="30"/>
      <c r="M13" s="20"/>
      <c r="N13" s="20"/>
      <c r="O13" s="34">
        <f>AVERAGE(O2:O10)</f>
        <v>100</v>
      </c>
      <c r="P13" s="34">
        <f t="shared" ref="P13:T13" si="1">AVERAGE(P2:P10)</f>
        <v>0</v>
      </c>
      <c r="Q13" s="40">
        <f t="shared" si="1"/>
        <v>72.833333333333343</v>
      </c>
      <c r="R13" s="40">
        <f t="shared" si="1"/>
        <v>3.1333333333333333</v>
      </c>
      <c r="S13" s="44">
        <f t="shared" si="1"/>
        <v>77.044444444444437</v>
      </c>
      <c r="T13" s="44">
        <f t="shared" si="1"/>
        <v>1.3889999999999998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20"/>
      <c r="B14" s="20"/>
      <c r="C14" s="20"/>
      <c r="D14" s="20"/>
      <c r="E14" s="20"/>
      <c r="F14" s="20"/>
      <c r="G14" s="20"/>
      <c r="H14" s="30"/>
      <c r="I14" s="30"/>
      <c r="J14" s="30"/>
      <c r="K14" s="30"/>
      <c r="L14" s="30"/>
      <c r="M14" s="20"/>
      <c r="N14" s="20"/>
      <c r="O14" s="25"/>
      <c r="P14" s="25"/>
      <c r="Q14" s="26"/>
      <c r="R14" s="26"/>
      <c r="S14" s="29"/>
      <c r="T14" s="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20"/>
      <c r="B15" s="20"/>
      <c r="C15" s="20"/>
      <c r="D15" s="20"/>
      <c r="E15" s="20"/>
      <c r="F15" s="20"/>
      <c r="G15" s="20"/>
      <c r="H15" s="30"/>
      <c r="I15" s="30"/>
      <c r="J15" s="30"/>
      <c r="K15" s="30"/>
      <c r="L15" s="30"/>
      <c r="M15" s="20"/>
      <c r="N15" s="20"/>
      <c r="O15" s="25"/>
      <c r="P15" s="25"/>
      <c r="Q15" s="26"/>
      <c r="R15" s="26"/>
      <c r="S15" s="29"/>
      <c r="T15" s="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25"/>
      <c r="P16" s="25"/>
      <c r="Q16" s="26"/>
      <c r="R16" s="26"/>
      <c r="S16" s="29"/>
      <c r="T16" s="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25"/>
      <c r="P17" s="25"/>
      <c r="Q17" s="26"/>
      <c r="R17" s="26"/>
      <c r="S17" s="29"/>
      <c r="T17" s="2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26"/>
      <c r="S18" s="29"/>
      <c r="T18" s="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25"/>
      <c r="P19" s="25"/>
      <c r="Q19" s="26"/>
      <c r="R19" s="26"/>
      <c r="S19" s="29"/>
      <c r="T19" s="2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26"/>
      <c r="S20" s="29"/>
      <c r="T20" s="2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26"/>
      <c r="S21" s="29"/>
      <c r="T21" s="2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26"/>
      <c r="S22" s="29"/>
      <c r="T22" s="2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26"/>
      <c r="S23" s="29"/>
      <c r="T23" s="2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26"/>
      <c r="S24" s="29"/>
      <c r="T24" s="2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26"/>
      <c r="S25" s="29"/>
      <c r="T25" s="2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26"/>
      <c r="S26" s="29"/>
      <c r="T26" s="2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26"/>
      <c r="S27" s="29"/>
      <c r="T27" s="2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26"/>
      <c r="S28" s="29"/>
      <c r="T28" s="2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26"/>
      <c r="S29" s="29"/>
      <c r="T29" s="2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26"/>
      <c r="S30" s="29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26"/>
      <c r="S31" s="29"/>
      <c r="T31" s="2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26"/>
      <c r="S32" s="29"/>
      <c r="T32" s="2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26"/>
      <c r="S33" s="29"/>
      <c r="T33" s="2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26"/>
      <c r="S34" s="29"/>
      <c r="T34" s="2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26"/>
      <c r="S35" s="29"/>
      <c r="T35" s="2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26"/>
      <c r="S36" s="29"/>
      <c r="T36" s="2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26"/>
      <c r="S37" s="29"/>
      <c r="T37" s="2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26"/>
      <c r="S38" s="29"/>
      <c r="T38" s="2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26"/>
      <c r="S39" s="29"/>
      <c r="T39" s="2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26"/>
      <c r="S40" s="29"/>
      <c r="T40" s="2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26"/>
      <c r="S41" s="29"/>
      <c r="T41" s="2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26"/>
      <c r="S42" s="29"/>
      <c r="T42" s="2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26"/>
      <c r="S43" s="29"/>
      <c r="T43" s="2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26"/>
      <c r="S44" s="29"/>
      <c r="T44" s="2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26"/>
      <c r="S45" s="29"/>
      <c r="T45" s="2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26"/>
      <c r="S46" s="29"/>
      <c r="T46" s="2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26"/>
      <c r="S47" s="29"/>
      <c r="T47" s="2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26"/>
      <c r="S48" s="29"/>
      <c r="T48" s="2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26"/>
      <c r="S49" s="29"/>
      <c r="T49" s="2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26"/>
      <c r="S50" s="29"/>
      <c r="T50" s="2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26"/>
      <c r="S51" s="29"/>
      <c r="T51" s="2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26"/>
      <c r="S52" s="29"/>
      <c r="T52" s="2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26"/>
      <c r="S53" s="29"/>
      <c r="T53" s="2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26"/>
      <c r="S54" s="29"/>
      <c r="T54" s="2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26"/>
      <c r="S55" s="29"/>
      <c r="T55" s="2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26"/>
      <c r="S56" s="29"/>
      <c r="T56" s="2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26"/>
      <c r="S57" s="29"/>
      <c r="T57" s="29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26"/>
      <c r="S58" s="29"/>
      <c r="T58" s="2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26"/>
      <c r="S59" s="29"/>
      <c r="T59" s="29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26"/>
      <c r="S60" s="29"/>
      <c r="T60" s="29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26"/>
      <c r="S61" s="29"/>
      <c r="T61" s="29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26"/>
      <c r="S62" s="29"/>
      <c r="T62" s="29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26"/>
      <c r="S63" s="29"/>
      <c r="T63" s="29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26"/>
      <c r="S64" s="29"/>
      <c r="T64" s="29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26"/>
      <c r="S65" s="29"/>
      <c r="T65" s="29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26"/>
      <c r="S66" s="29"/>
      <c r="T66" s="29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26"/>
      <c r="S67" s="29"/>
      <c r="T67" s="29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26"/>
      <c r="S68" s="29"/>
      <c r="T68" s="29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26"/>
      <c r="S69" s="29"/>
      <c r="T69" s="29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26"/>
      <c r="S70" s="29"/>
      <c r="T70" s="2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26"/>
      <c r="S71" s="29"/>
      <c r="T71" s="2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26"/>
      <c r="S72" s="29"/>
      <c r="T72" s="2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26"/>
      <c r="S73" s="29"/>
      <c r="T73" s="29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26"/>
      <c r="S74" s="29"/>
      <c r="T74" s="29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26"/>
      <c r="S75" s="29"/>
      <c r="T75" s="2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26"/>
      <c r="S76" s="29"/>
      <c r="T76" s="2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26"/>
      <c r="S77" s="29"/>
      <c r="T77" s="2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26"/>
      <c r="S78" s="29"/>
      <c r="T78" s="29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26"/>
      <c r="S79" s="29"/>
      <c r="T79" s="2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26"/>
      <c r="S80" s="29"/>
      <c r="T80" s="29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26"/>
      <c r="S81" s="29"/>
      <c r="T81" s="29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26"/>
      <c r="S82" s="29"/>
      <c r="T82" s="2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26"/>
      <c r="S83" s="29"/>
      <c r="T83" s="29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26"/>
      <c r="S84" s="29"/>
      <c r="T84" s="29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26"/>
      <c r="S85" s="29"/>
      <c r="T85" s="29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26"/>
      <c r="S86" s="29"/>
      <c r="T86" s="29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26"/>
      <c r="S87" s="29"/>
      <c r="T87" s="2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26"/>
      <c r="S88" s="29"/>
      <c r="T88" s="29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26"/>
      <c r="S89" s="29"/>
      <c r="T89" s="29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26"/>
      <c r="S90" s="29"/>
      <c r="T90" s="29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26"/>
      <c r="S91" s="29"/>
      <c r="T91" s="29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26"/>
      <c r="S92" s="29"/>
      <c r="T92" s="2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26"/>
      <c r="S93" s="29"/>
      <c r="T93" s="29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26"/>
      <c r="S94" s="29"/>
      <c r="T94" s="29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26"/>
      <c r="S95" s="29"/>
      <c r="T95" s="29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26"/>
      <c r="S96" s="29"/>
      <c r="T96" s="29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26"/>
      <c r="S97" s="29"/>
      <c r="T97" s="29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26"/>
      <c r="S98" s="29"/>
      <c r="T98" s="29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26"/>
      <c r="S99" s="29"/>
      <c r="T99" s="29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26"/>
      <c r="S100" s="29"/>
      <c r="T100" s="29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26"/>
      <c r="S101" s="29"/>
      <c r="T101" s="29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26"/>
      <c r="S102" s="29"/>
      <c r="T102" s="29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26"/>
      <c r="S103" s="29"/>
      <c r="T103" s="29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26"/>
      <c r="S104" s="29"/>
      <c r="T104" s="29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26"/>
      <c r="S105" s="29"/>
      <c r="T105" s="29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26"/>
      <c r="S106" s="29"/>
      <c r="T106" s="29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26"/>
      <c r="S107" s="29"/>
      <c r="T107" s="29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26"/>
      <c r="S108" s="29"/>
      <c r="T108" s="29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26"/>
      <c r="S109" s="29"/>
      <c r="T109" s="29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26"/>
      <c r="S110" s="29"/>
      <c r="T110" s="29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26"/>
      <c r="S111" s="29"/>
      <c r="T111" s="29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26"/>
      <c r="S112" s="29"/>
      <c r="T112" s="29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26"/>
      <c r="S113" s="29"/>
      <c r="T113" s="29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26"/>
      <c r="S114" s="29"/>
      <c r="T114" s="29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26"/>
      <c r="S115" s="29"/>
      <c r="T115" s="29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26"/>
      <c r="S116" s="29"/>
      <c r="T116" s="29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26"/>
      <c r="S117" s="29"/>
      <c r="T117" s="29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26"/>
      <c r="S118" s="29"/>
      <c r="T118" s="29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26"/>
      <c r="S119" s="29"/>
      <c r="T119" s="29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26"/>
      <c r="S120" s="29"/>
      <c r="T120" s="29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26"/>
      <c r="S121" s="29"/>
      <c r="T121" s="29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26"/>
      <c r="S122" s="29"/>
      <c r="T122" s="29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26"/>
      <c r="S123" s="29"/>
      <c r="T123" s="29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26"/>
      <c r="S124" s="29"/>
      <c r="T124" s="29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26"/>
      <c r="S125" s="29"/>
      <c r="T125" s="29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26"/>
      <c r="S126" s="29"/>
      <c r="T126" s="29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26"/>
      <c r="S127" s="29"/>
      <c r="T127" s="29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26"/>
      <c r="S128" s="29"/>
      <c r="T128" s="29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26"/>
      <c r="S129" s="29"/>
      <c r="T129" s="29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26"/>
      <c r="S130" s="29"/>
      <c r="T130" s="29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26"/>
      <c r="S131" s="29"/>
      <c r="T131" s="29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26"/>
      <c r="S132" s="29"/>
      <c r="T132" s="29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26"/>
      <c r="S133" s="29"/>
      <c r="T133" s="29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26"/>
      <c r="S134" s="29"/>
      <c r="T134" s="29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26"/>
      <c r="S135" s="29"/>
      <c r="T135" s="29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26"/>
      <c r="S136" s="29"/>
      <c r="T136" s="29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26"/>
      <c r="S137" s="29"/>
      <c r="T137" s="29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26"/>
      <c r="S138" s="29"/>
      <c r="T138" s="29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26"/>
      <c r="S139" s="29"/>
      <c r="T139" s="29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26"/>
      <c r="S140" s="29"/>
      <c r="T140" s="29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26"/>
      <c r="S141" s="29"/>
      <c r="T141" s="29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26"/>
      <c r="S142" s="29"/>
      <c r="T142" s="29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26"/>
      <c r="S143" s="29"/>
      <c r="T143" s="29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26"/>
      <c r="S144" s="29"/>
      <c r="T144" s="29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26"/>
      <c r="S145" s="29"/>
      <c r="T145" s="29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26"/>
      <c r="S146" s="29"/>
      <c r="T146" s="29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26"/>
      <c r="S147" s="29"/>
      <c r="T147" s="29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26"/>
      <c r="S148" s="29"/>
      <c r="T148" s="29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26"/>
      <c r="S149" s="29"/>
      <c r="T149" s="29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26"/>
      <c r="S150" s="29"/>
      <c r="T150" s="29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26"/>
      <c r="S151" s="29"/>
      <c r="T151" s="29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26"/>
      <c r="S152" s="29"/>
      <c r="T152" s="29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26"/>
      <c r="S153" s="29"/>
      <c r="T153" s="29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26"/>
      <c r="S154" s="29"/>
      <c r="T154" s="29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26"/>
      <c r="S155" s="29"/>
      <c r="T155" s="29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26"/>
      <c r="S156" s="29"/>
      <c r="T156" s="29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26"/>
      <c r="S157" s="29"/>
      <c r="T157" s="29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26"/>
      <c r="S158" s="29"/>
      <c r="T158" s="29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26"/>
      <c r="S159" s="29"/>
      <c r="T159" s="29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26"/>
      <c r="S160" s="29"/>
      <c r="T160" s="29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26"/>
      <c r="S161" s="29"/>
      <c r="T161" s="29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26"/>
      <c r="S162" s="29"/>
      <c r="T162" s="29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26"/>
      <c r="S163" s="29"/>
      <c r="T163" s="29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26"/>
      <c r="S164" s="29"/>
      <c r="T164" s="29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26"/>
      <c r="S165" s="29"/>
      <c r="T165" s="29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26"/>
      <c r="S166" s="29"/>
      <c r="T166" s="29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26"/>
      <c r="S167" s="29"/>
      <c r="T167" s="29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26"/>
      <c r="S168" s="29"/>
      <c r="T168" s="29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26"/>
      <c r="S169" s="29"/>
      <c r="T169" s="29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26"/>
      <c r="S170" s="29"/>
      <c r="T170" s="29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26"/>
      <c r="S171" s="29"/>
      <c r="T171" s="29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26"/>
      <c r="S172" s="29"/>
      <c r="T172" s="29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26"/>
      <c r="S173" s="29"/>
      <c r="T173" s="29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26"/>
      <c r="S174" s="29"/>
      <c r="T174" s="29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26"/>
      <c r="S175" s="29"/>
      <c r="T175" s="29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26"/>
      <c r="S176" s="29"/>
      <c r="T176" s="29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26"/>
      <c r="S177" s="29"/>
      <c r="T177" s="29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26"/>
      <c r="S178" s="29"/>
      <c r="T178" s="29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26"/>
      <c r="S179" s="29"/>
      <c r="T179" s="29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26"/>
      <c r="S180" s="29"/>
      <c r="T180" s="29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26"/>
      <c r="S181" s="29"/>
      <c r="T181" s="29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26"/>
      <c r="S182" s="29"/>
      <c r="T182" s="29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26"/>
      <c r="S183" s="29"/>
      <c r="T183" s="29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26"/>
      <c r="S184" s="29"/>
      <c r="T184" s="29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26"/>
      <c r="S185" s="29"/>
      <c r="T185" s="29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26"/>
      <c r="S186" s="29"/>
      <c r="T186" s="29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26"/>
      <c r="S187" s="29"/>
      <c r="T187" s="29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26"/>
      <c r="S188" s="29"/>
      <c r="T188" s="29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26"/>
      <c r="S189" s="29"/>
      <c r="T189" s="29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26"/>
      <c r="S190" s="29"/>
      <c r="T190" s="29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26"/>
      <c r="S191" s="29"/>
      <c r="T191" s="29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26"/>
      <c r="S192" s="29"/>
      <c r="T192" s="29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26"/>
      <c r="S193" s="29"/>
      <c r="T193" s="29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26"/>
      <c r="S194" s="29"/>
      <c r="T194" s="29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26"/>
      <c r="S195" s="29"/>
      <c r="T195" s="29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26"/>
      <c r="S196" s="29"/>
      <c r="T196" s="29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26"/>
      <c r="S197" s="29"/>
      <c r="T197" s="29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26"/>
      <c r="S198" s="29"/>
      <c r="T198" s="29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26"/>
      <c r="S199" s="29"/>
      <c r="T199" s="29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26"/>
      <c r="S200" s="29"/>
      <c r="T200" s="29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26"/>
      <c r="S201" s="29"/>
      <c r="T201" s="29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26"/>
      <c r="S202" s="29"/>
      <c r="T202" s="29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26"/>
      <c r="S203" s="29"/>
      <c r="T203" s="29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26"/>
      <c r="S204" s="29"/>
      <c r="T204" s="29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26"/>
      <c r="S205" s="29"/>
      <c r="T205" s="29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26"/>
      <c r="S206" s="29"/>
      <c r="T206" s="29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26"/>
      <c r="S207" s="29"/>
      <c r="T207" s="29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26"/>
      <c r="S208" s="29"/>
      <c r="T208" s="29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26"/>
      <c r="S209" s="29"/>
      <c r="T209" s="29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26"/>
      <c r="S210" s="29"/>
      <c r="T210" s="29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26"/>
      <c r="S211" s="29"/>
      <c r="T211" s="29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26"/>
      <c r="S212" s="29"/>
      <c r="T212" s="29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26"/>
      <c r="S213" s="29"/>
      <c r="T213" s="29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26"/>
      <c r="S214" s="29"/>
      <c r="T214" s="29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26"/>
      <c r="S215" s="29"/>
      <c r="T215" s="29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26"/>
      <c r="S216" s="29"/>
      <c r="T216" s="29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26"/>
      <c r="S217" s="29"/>
      <c r="T217" s="29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26"/>
      <c r="S218" s="29"/>
      <c r="T218" s="29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26"/>
      <c r="S219" s="29"/>
      <c r="T219" s="29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26"/>
      <c r="S220" s="29"/>
      <c r="T220" s="29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26"/>
      <c r="S221" s="29"/>
      <c r="T221" s="29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26"/>
      <c r="S222" s="29"/>
      <c r="T222" s="29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26"/>
      <c r="S223" s="29"/>
      <c r="T223" s="29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26"/>
      <c r="S224" s="29"/>
      <c r="T224" s="29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26"/>
      <c r="S225" s="29"/>
      <c r="T225" s="29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26"/>
      <c r="S226" s="29"/>
      <c r="T226" s="29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26"/>
      <c r="S227" s="29"/>
      <c r="T227" s="29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26"/>
      <c r="S228" s="29"/>
      <c r="T228" s="29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26"/>
      <c r="S229" s="29"/>
      <c r="T229" s="29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26"/>
      <c r="S230" s="29"/>
      <c r="T230" s="29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26"/>
      <c r="S231" s="29"/>
      <c r="T231" s="29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26"/>
      <c r="S232" s="29"/>
      <c r="T232" s="29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26"/>
      <c r="S233" s="29"/>
      <c r="T233" s="29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26"/>
      <c r="S234" s="29"/>
      <c r="T234" s="29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26"/>
      <c r="S235" s="29"/>
      <c r="T235" s="29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26"/>
      <c r="S236" s="29"/>
      <c r="T236" s="29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26"/>
      <c r="S237" s="29"/>
      <c r="T237" s="29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26"/>
      <c r="S238" s="29"/>
      <c r="T238" s="29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26"/>
      <c r="S239" s="29"/>
      <c r="T239" s="29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26"/>
      <c r="S240" s="29"/>
      <c r="T240" s="29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26"/>
      <c r="S241" s="29"/>
      <c r="T241" s="29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26"/>
      <c r="S242" s="29"/>
      <c r="T242" s="29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26"/>
      <c r="S243" s="29"/>
      <c r="T243" s="29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26"/>
      <c r="S244" s="29"/>
      <c r="T244" s="29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26"/>
      <c r="S245" s="29"/>
      <c r="T245" s="29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26"/>
      <c r="S246" s="29"/>
      <c r="T246" s="29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26"/>
      <c r="S247" s="29"/>
      <c r="T247" s="29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26"/>
      <c r="S248" s="29"/>
      <c r="T248" s="29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26"/>
      <c r="S249" s="29"/>
      <c r="T249" s="29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26"/>
      <c r="S250" s="29"/>
      <c r="T250" s="29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26"/>
      <c r="S251" s="29"/>
      <c r="T251" s="29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26"/>
      <c r="S252" s="29"/>
      <c r="T252" s="29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26"/>
      <c r="S253" s="29"/>
      <c r="T253" s="29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26"/>
      <c r="S254" s="29"/>
      <c r="T254" s="29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26"/>
      <c r="S255" s="29"/>
      <c r="T255" s="29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26"/>
      <c r="S256" s="29"/>
      <c r="T256" s="29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26"/>
      <c r="S257" s="29"/>
      <c r="T257" s="29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26"/>
      <c r="S258" s="29"/>
      <c r="T258" s="29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26"/>
      <c r="S259" s="29"/>
      <c r="T259" s="29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26"/>
      <c r="S260" s="29"/>
      <c r="T260" s="29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26"/>
      <c r="S261" s="29"/>
      <c r="T261" s="29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26"/>
      <c r="S262" s="29"/>
      <c r="T262" s="29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26"/>
      <c r="S263" s="29"/>
      <c r="T263" s="29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26"/>
      <c r="S264" s="29"/>
      <c r="T264" s="29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26"/>
      <c r="S265" s="29"/>
      <c r="T265" s="29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26"/>
      <c r="S266" s="29"/>
      <c r="T266" s="29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26"/>
      <c r="S267" s="29"/>
      <c r="T267" s="29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26"/>
      <c r="S268" s="29"/>
      <c r="T268" s="29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26"/>
      <c r="S269" s="29"/>
      <c r="T269" s="29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26"/>
      <c r="S270" s="29"/>
      <c r="T270" s="29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26"/>
      <c r="S271" s="29"/>
      <c r="T271" s="29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26"/>
      <c r="S272" s="29"/>
      <c r="T272" s="29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26"/>
      <c r="S273" s="29"/>
      <c r="T273" s="29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26"/>
      <c r="S274" s="29"/>
      <c r="T274" s="29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26"/>
      <c r="S275" s="29"/>
      <c r="T275" s="29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26"/>
      <c r="S276" s="29"/>
      <c r="T276" s="29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26"/>
      <c r="S277" s="29"/>
      <c r="T277" s="29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26"/>
      <c r="S278" s="29"/>
      <c r="T278" s="29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26"/>
      <c r="S279" s="29"/>
      <c r="T279" s="29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26"/>
      <c r="S280" s="29"/>
      <c r="T280" s="29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26"/>
      <c r="S281" s="29"/>
      <c r="T281" s="29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26"/>
      <c r="S282" s="29"/>
      <c r="T282" s="29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26"/>
      <c r="S283" s="29"/>
      <c r="T283" s="29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26"/>
      <c r="S284" s="29"/>
      <c r="T284" s="29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26"/>
      <c r="S285" s="29"/>
      <c r="T285" s="29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26"/>
      <c r="S286" s="29"/>
      <c r="T286" s="29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26"/>
      <c r="S287" s="29"/>
      <c r="T287" s="29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26"/>
      <c r="S288" s="29"/>
      <c r="T288" s="29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26"/>
      <c r="S289" s="29"/>
      <c r="T289" s="29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26"/>
      <c r="S290" s="29"/>
      <c r="T290" s="29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26"/>
      <c r="S291" s="29"/>
      <c r="T291" s="29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26"/>
      <c r="S292" s="29"/>
      <c r="T292" s="29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26"/>
      <c r="S293" s="29"/>
      <c r="T293" s="29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26"/>
      <c r="S294" s="29"/>
      <c r="T294" s="29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26"/>
      <c r="S295" s="29"/>
      <c r="T295" s="29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26"/>
      <c r="S296" s="29"/>
      <c r="T296" s="29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26"/>
      <c r="S297" s="29"/>
      <c r="T297" s="29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26"/>
      <c r="S298" s="29"/>
      <c r="T298" s="29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26"/>
      <c r="S299" s="29"/>
      <c r="T299" s="29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26"/>
      <c r="S300" s="29"/>
      <c r="T300" s="29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26"/>
      <c r="S301" s="29"/>
      <c r="T301" s="29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26"/>
      <c r="S302" s="29"/>
      <c r="T302" s="29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26"/>
      <c r="S303" s="29"/>
      <c r="T303" s="29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26"/>
      <c r="S304" s="29"/>
      <c r="T304" s="29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26"/>
      <c r="S305" s="29"/>
      <c r="T305" s="29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26"/>
      <c r="S306" s="29"/>
      <c r="T306" s="29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26"/>
      <c r="S307" s="29"/>
      <c r="T307" s="29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26"/>
      <c r="S308" s="29"/>
      <c r="T308" s="29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26"/>
      <c r="S309" s="29"/>
      <c r="T309" s="29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26"/>
      <c r="S310" s="29"/>
      <c r="T310" s="29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26"/>
      <c r="S311" s="29"/>
      <c r="T311" s="29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26"/>
      <c r="S312" s="29"/>
      <c r="T312" s="29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26"/>
      <c r="S313" s="29"/>
      <c r="T313" s="29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26"/>
      <c r="S314" s="29"/>
      <c r="T314" s="29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26"/>
      <c r="S315" s="29"/>
      <c r="T315" s="29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26"/>
      <c r="S316" s="29"/>
      <c r="T316" s="29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26"/>
      <c r="S317" s="29"/>
      <c r="T317" s="29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26"/>
      <c r="S318" s="29"/>
      <c r="T318" s="29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26"/>
      <c r="S319" s="29"/>
      <c r="T319" s="29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26"/>
      <c r="S320" s="29"/>
      <c r="T320" s="29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26"/>
      <c r="S321" s="29"/>
      <c r="T321" s="29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26"/>
      <c r="S322" s="29"/>
      <c r="T322" s="29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26"/>
      <c r="S323" s="29"/>
      <c r="T323" s="29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26"/>
      <c r="S324" s="29"/>
      <c r="T324" s="29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26"/>
      <c r="S325" s="29"/>
      <c r="T325" s="29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26"/>
      <c r="S326" s="29"/>
      <c r="T326" s="29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26"/>
      <c r="S327" s="29"/>
      <c r="T327" s="29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26"/>
      <c r="S328" s="29"/>
      <c r="T328" s="29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26"/>
      <c r="S329" s="29"/>
      <c r="T329" s="29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26"/>
      <c r="S330" s="29"/>
      <c r="T330" s="29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26"/>
      <c r="S331" s="29"/>
      <c r="T331" s="29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26"/>
      <c r="S332" s="29"/>
      <c r="T332" s="29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26"/>
      <c r="S333" s="29"/>
      <c r="T333" s="29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26"/>
      <c r="S334" s="29"/>
      <c r="T334" s="29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26"/>
      <c r="S335" s="29"/>
      <c r="T335" s="29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26"/>
      <c r="S336" s="29"/>
      <c r="T336" s="29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26"/>
      <c r="S337" s="29"/>
      <c r="T337" s="29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26"/>
      <c r="S338" s="29"/>
      <c r="T338" s="29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26"/>
      <c r="S339" s="29"/>
      <c r="T339" s="29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26"/>
      <c r="S340" s="29"/>
      <c r="T340" s="29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26"/>
      <c r="S341" s="29"/>
      <c r="T341" s="29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26"/>
      <c r="S342" s="29"/>
      <c r="T342" s="29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26"/>
      <c r="S343" s="29"/>
      <c r="T343" s="29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26"/>
      <c r="S344" s="29"/>
      <c r="T344" s="29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26"/>
      <c r="S345" s="29"/>
      <c r="T345" s="29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26"/>
      <c r="S346" s="29"/>
      <c r="T346" s="29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26"/>
      <c r="S347" s="29"/>
      <c r="T347" s="29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26"/>
      <c r="S348" s="29"/>
      <c r="T348" s="29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26"/>
      <c r="S349" s="29"/>
      <c r="T349" s="29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26"/>
      <c r="S350" s="29"/>
      <c r="T350" s="29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26"/>
      <c r="S351" s="29"/>
      <c r="T351" s="29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26"/>
      <c r="S352" s="29"/>
      <c r="T352" s="29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26"/>
      <c r="S353" s="29"/>
      <c r="T353" s="29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26"/>
      <c r="S354" s="29"/>
      <c r="T354" s="29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26"/>
      <c r="S355" s="29"/>
      <c r="T355" s="29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26"/>
      <c r="S356" s="29"/>
      <c r="T356" s="29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26"/>
      <c r="S357" s="29"/>
      <c r="T357" s="29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26"/>
      <c r="S358" s="29"/>
      <c r="T358" s="29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26"/>
      <c r="S359" s="29"/>
      <c r="T359" s="29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26"/>
      <c r="S360" s="29"/>
      <c r="T360" s="29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26"/>
      <c r="S361" s="29"/>
      <c r="T361" s="29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26"/>
      <c r="S362" s="29"/>
      <c r="T362" s="29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26"/>
      <c r="S363" s="29"/>
      <c r="T363" s="29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26"/>
      <c r="S364" s="29"/>
      <c r="T364" s="29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26"/>
      <c r="S365" s="29"/>
      <c r="T365" s="29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26"/>
      <c r="S366" s="29"/>
      <c r="T366" s="29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26"/>
      <c r="S367" s="29"/>
      <c r="T367" s="29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26"/>
      <c r="S368" s="29"/>
      <c r="T368" s="29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26"/>
      <c r="S369" s="29"/>
      <c r="T369" s="29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26"/>
      <c r="S370" s="29"/>
      <c r="T370" s="29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26"/>
      <c r="S371" s="29"/>
      <c r="T371" s="29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26"/>
      <c r="S372" s="29"/>
      <c r="T372" s="29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26"/>
      <c r="S373" s="29"/>
      <c r="T373" s="29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26"/>
      <c r="S374" s="29"/>
      <c r="T374" s="29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26"/>
      <c r="S375" s="29"/>
      <c r="T375" s="29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26"/>
      <c r="S376" s="29"/>
      <c r="T376" s="29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26"/>
      <c r="S377" s="29"/>
      <c r="T377" s="29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26"/>
      <c r="S378" s="29"/>
      <c r="T378" s="29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26"/>
      <c r="S379" s="29"/>
      <c r="T379" s="29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26"/>
      <c r="S380" s="29"/>
      <c r="T380" s="29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26"/>
      <c r="S381" s="29"/>
      <c r="T381" s="29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26"/>
      <c r="S382" s="29"/>
      <c r="T382" s="29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26"/>
      <c r="S383" s="29"/>
      <c r="T383" s="29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26"/>
      <c r="S384" s="29"/>
      <c r="T384" s="29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26"/>
      <c r="S385" s="29"/>
      <c r="T385" s="29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26"/>
      <c r="S386" s="29"/>
      <c r="T386" s="29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26"/>
      <c r="S387" s="29"/>
      <c r="T387" s="29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26"/>
      <c r="S388" s="29"/>
      <c r="T388" s="29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26"/>
      <c r="S389" s="29"/>
      <c r="T389" s="29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26"/>
      <c r="S390" s="29"/>
      <c r="T390" s="29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26"/>
      <c r="S391" s="29"/>
      <c r="T391" s="29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26"/>
      <c r="S392" s="29"/>
      <c r="T392" s="29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26"/>
      <c r="S393" s="29"/>
      <c r="T393" s="29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26"/>
      <c r="S394" s="29"/>
      <c r="T394" s="29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26"/>
      <c r="S395" s="29"/>
      <c r="T395" s="29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26"/>
      <c r="S396" s="29"/>
      <c r="T396" s="29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26"/>
      <c r="S397" s="29"/>
      <c r="T397" s="29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26"/>
      <c r="S398" s="29"/>
      <c r="T398" s="29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26"/>
      <c r="S399" s="29"/>
      <c r="T399" s="29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26"/>
      <c r="S400" s="29"/>
      <c r="T400" s="29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26"/>
      <c r="S401" s="29"/>
      <c r="T401" s="29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26"/>
      <c r="S402" s="29"/>
      <c r="T402" s="29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26"/>
      <c r="S403" s="29"/>
      <c r="T403" s="29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26"/>
      <c r="S404" s="29"/>
      <c r="T404" s="29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26"/>
      <c r="S405" s="29"/>
      <c r="T405" s="29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26"/>
      <c r="S406" s="29"/>
      <c r="T406" s="29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26"/>
      <c r="S407" s="29"/>
      <c r="T407" s="29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26"/>
      <c r="S408" s="29"/>
      <c r="T408" s="29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26"/>
      <c r="S409" s="29"/>
      <c r="T409" s="29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26"/>
      <c r="S410" s="29"/>
      <c r="T410" s="29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26"/>
      <c r="S411" s="29"/>
      <c r="T411" s="29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26"/>
      <c r="S412" s="29"/>
      <c r="T412" s="29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26"/>
      <c r="S413" s="29"/>
      <c r="T413" s="29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26"/>
      <c r="S414" s="29"/>
      <c r="T414" s="29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26"/>
      <c r="S415" s="29"/>
      <c r="T415" s="29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26"/>
      <c r="S416" s="29"/>
      <c r="T416" s="29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26"/>
      <c r="S417" s="29"/>
      <c r="T417" s="29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26"/>
      <c r="S418" s="29"/>
      <c r="T418" s="29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26"/>
      <c r="S419" s="29"/>
      <c r="T419" s="29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26"/>
      <c r="S420" s="29"/>
      <c r="T420" s="29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26"/>
      <c r="S421" s="29"/>
      <c r="T421" s="29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26"/>
      <c r="S422" s="29"/>
      <c r="T422" s="29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26"/>
      <c r="S423" s="29"/>
      <c r="T423" s="29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26"/>
      <c r="S424" s="29"/>
      <c r="T424" s="29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26"/>
      <c r="S425" s="29"/>
      <c r="T425" s="29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26"/>
      <c r="S426" s="29"/>
      <c r="T426" s="29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26"/>
      <c r="S427" s="29"/>
      <c r="T427" s="29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26"/>
      <c r="S428" s="29"/>
      <c r="T428" s="29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26"/>
      <c r="S429" s="29"/>
      <c r="T429" s="29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26"/>
      <c r="S430" s="29"/>
      <c r="T430" s="29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26"/>
      <c r="S431" s="29"/>
      <c r="T431" s="29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26"/>
      <c r="S432" s="29"/>
      <c r="T432" s="29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26"/>
      <c r="S433" s="29"/>
      <c r="T433" s="29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26"/>
      <c r="S434" s="29"/>
      <c r="T434" s="29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26"/>
      <c r="S435" s="29"/>
      <c r="T435" s="29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26"/>
      <c r="S436" s="29"/>
      <c r="T436" s="29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26"/>
      <c r="S437" s="29"/>
      <c r="T437" s="29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26"/>
      <c r="S438" s="29"/>
      <c r="T438" s="29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26"/>
      <c r="S439" s="29"/>
      <c r="T439" s="29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26"/>
      <c r="S440" s="29"/>
      <c r="T440" s="29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26"/>
      <c r="S441" s="29"/>
      <c r="T441" s="29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26"/>
      <c r="S442" s="29"/>
      <c r="T442" s="29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26"/>
      <c r="S443" s="29"/>
      <c r="T443" s="29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26"/>
      <c r="S444" s="29"/>
      <c r="T444" s="29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26"/>
      <c r="S445" s="29"/>
      <c r="T445" s="29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26"/>
      <c r="S446" s="29"/>
      <c r="T446" s="29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26"/>
      <c r="S447" s="29"/>
      <c r="T447" s="29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26"/>
      <c r="S448" s="29"/>
      <c r="T448" s="29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26"/>
      <c r="S449" s="29"/>
      <c r="T449" s="29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26"/>
      <c r="S450" s="29"/>
      <c r="T450" s="29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26"/>
      <c r="S451" s="29"/>
      <c r="T451" s="29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26"/>
      <c r="S452" s="29"/>
      <c r="T452" s="29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26"/>
      <c r="S453" s="29"/>
      <c r="T453" s="29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26"/>
      <c r="S454" s="29"/>
      <c r="T454" s="29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26"/>
      <c r="S455" s="29"/>
      <c r="T455" s="29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26"/>
      <c r="S456" s="29"/>
      <c r="T456" s="29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26"/>
      <c r="S457" s="29"/>
      <c r="T457" s="29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26"/>
      <c r="S458" s="29"/>
      <c r="T458" s="29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26"/>
      <c r="S459" s="29"/>
      <c r="T459" s="29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26"/>
      <c r="S460" s="29"/>
      <c r="T460" s="29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26"/>
      <c r="S461" s="29"/>
      <c r="T461" s="29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26"/>
      <c r="S462" s="29"/>
      <c r="T462" s="29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26"/>
      <c r="S463" s="29"/>
      <c r="T463" s="29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26"/>
      <c r="S464" s="29"/>
      <c r="T464" s="29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26"/>
      <c r="S465" s="29"/>
      <c r="T465" s="29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26"/>
      <c r="S466" s="29"/>
      <c r="T466" s="29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26"/>
      <c r="S467" s="29"/>
      <c r="T467" s="29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26"/>
      <c r="S468" s="29"/>
      <c r="T468" s="29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26"/>
      <c r="S469" s="29"/>
      <c r="T469" s="29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26"/>
      <c r="S470" s="29"/>
      <c r="T470" s="29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26"/>
      <c r="S471" s="29"/>
      <c r="T471" s="29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26"/>
      <c r="S472" s="29"/>
      <c r="T472" s="29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26"/>
      <c r="S473" s="29"/>
      <c r="T473" s="29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26"/>
      <c r="S474" s="29"/>
      <c r="T474" s="29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26"/>
      <c r="S475" s="29"/>
      <c r="T475" s="29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26"/>
      <c r="S476" s="29"/>
      <c r="T476" s="29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26"/>
      <c r="S477" s="29"/>
      <c r="T477" s="29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26"/>
      <c r="S478" s="29"/>
      <c r="T478" s="29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26"/>
      <c r="S479" s="29"/>
      <c r="T479" s="29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26"/>
      <c r="S480" s="29"/>
      <c r="T480" s="29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26"/>
      <c r="S481" s="29"/>
      <c r="T481" s="29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26"/>
      <c r="S482" s="29"/>
      <c r="T482" s="29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26"/>
      <c r="S483" s="29"/>
      <c r="T483" s="29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26"/>
      <c r="S484" s="29"/>
      <c r="T484" s="29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26"/>
      <c r="S485" s="29"/>
      <c r="T485" s="29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26"/>
      <c r="S486" s="29"/>
      <c r="T486" s="29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26"/>
      <c r="S487" s="29"/>
      <c r="T487" s="29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26"/>
      <c r="S488" s="29"/>
      <c r="T488" s="29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26"/>
      <c r="S489" s="29"/>
      <c r="T489" s="29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26"/>
      <c r="S490" s="29"/>
      <c r="T490" s="29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26"/>
      <c r="S491" s="29"/>
      <c r="T491" s="29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26"/>
      <c r="S492" s="29"/>
      <c r="T492" s="29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26"/>
      <c r="S493" s="29"/>
      <c r="T493" s="29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26"/>
      <c r="S494" s="29"/>
      <c r="T494" s="29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26"/>
      <c r="S495" s="29"/>
      <c r="T495" s="29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26"/>
      <c r="S496" s="29"/>
      <c r="T496" s="29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26"/>
      <c r="S497" s="29"/>
      <c r="T497" s="29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26"/>
      <c r="S498" s="29"/>
      <c r="T498" s="29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26"/>
      <c r="S499" s="29"/>
      <c r="T499" s="29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26"/>
      <c r="S500" s="29"/>
      <c r="T500" s="29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26"/>
      <c r="S501" s="29"/>
      <c r="T501" s="29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26"/>
      <c r="S502" s="29"/>
      <c r="T502" s="29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26"/>
      <c r="S503" s="29"/>
      <c r="T503" s="29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26"/>
      <c r="S504" s="29"/>
      <c r="T504" s="29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26"/>
      <c r="S505" s="29"/>
      <c r="T505" s="29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26"/>
      <c r="S506" s="29"/>
      <c r="T506" s="29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26"/>
      <c r="S507" s="29"/>
      <c r="T507" s="29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26"/>
      <c r="S508" s="29"/>
      <c r="T508" s="29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26"/>
      <c r="S509" s="29"/>
      <c r="T509" s="29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26"/>
      <c r="S510" s="29"/>
      <c r="T510" s="29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26"/>
      <c r="S511" s="29"/>
      <c r="T511" s="29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26"/>
      <c r="S512" s="29"/>
      <c r="T512" s="29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26"/>
      <c r="S513" s="29"/>
      <c r="T513" s="29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26"/>
      <c r="S514" s="29"/>
      <c r="T514" s="29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26"/>
      <c r="S515" s="29"/>
      <c r="T515" s="29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26"/>
      <c r="S516" s="29"/>
      <c r="T516" s="29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26"/>
      <c r="S517" s="29"/>
      <c r="T517" s="29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26"/>
      <c r="S518" s="29"/>
      <c r="T518" s="29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26"/>
      <c r="S519" s="29"/>
      <c r="T519" s="29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26"/>
      <c r="S520" s="29"/>
      <c r="T520" s="29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26"/>
      <c r="S521" s="29"/>
      <c r="T521" s="29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26"/>
      <c r="S522" s="29"/>
      <c r="T522" s="29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26"/>
      <c r="S523" s="29"/>
      <c r="T523" s="29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26"/>
      <c r="S524" s="29"/>
      <c r="T524" s="29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26"/>
      <c r="S525" s="29"/>
      <c r="T525" s="29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26"/>
      <c r="S526" s="29"/>
      <c r="T526" s="29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26"/>
      <c r="S527" s="29"/>
      <c r="T527" s="29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26"/>
      <c r="S528" s="29"/>
      <c r="T528" s="29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26"/>
      <c r="S529" s="29"/>
      <c r="T529" s="29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26"/>
      <c r="S530" s="29"/>
      <c r="T530" s="29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26"/>
      <c r="S531" s="29"/>
      <c r="T531" s="29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26"/>
      <c r="S532" s="29"/>
      <c r="T532" s="29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26"/>
      <c r="S533" s="29"/>
      <c r="T533" s="29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26"/>
      <c r="S534" s="29"/>
      <c r="T534" s="29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26"/>
      <c r="S535" s="29"/>
      <c r="T535" s="29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26"/>
      <c r="S536" s="29"/>
      <c r="T536" s="29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26"/>
      <c r="S537" s="29"/>
      <c r="T537" s="29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26"/>
      <c r="S538" s="29"/>
      <c r="T538" s="29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26"/>
      <c r="S539" s="29"/>
      <c r="T539" s="29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26"/>
      <c r="S540" s="29"/>
      <c r="T540" s="29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26"/>
      <c r="S541" s="29"/>
      <c r="T541" s="29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26"/>
      <c r="S542" s="29"/>
      <c r="T542" s="29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26"/>
      <c r="S543" s="29"/>
      <c r="T543" s="29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26"/>
      <c r="S544" s="29"/>
      <c r="T544" s="29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26"/>
      <c r="S545" s="29"/>
      <c r="T545" s="29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26"/>
      <c r="S546" s="29"/>
      <c r="T546" s="29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26"/>
      <c r="S547" s="29"/>
      <c r="T547" s="29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26"/>
      <c r="S548" s="29"/>
      <c r="T548" s="29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26"/>
      <c r="S549" s="29"/>
      <c r="T549" s="29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26"/>
      <c r="S550" s="29"/>
      <c r="T550" s="29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26"/>
      <c r="S551" s="29"/>
      <c r="T551" s="29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26"/>
      <c r="S552" s="29"/>
      <c r="T552" s="29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26"/>
      <c r="S553" s="29"/>
      <c r="T553" s="29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26"/>
      <c r="S554" s="29"/>
      <c r="T554" s="29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26"/>
      <c r="S555" s="29"/>
      <c r="T555" s="29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26"/>
      <c r="S556" s="29"/>
      <c r="T556" s="29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26"/>
      <c r="S557" s="29"/>
      <c r="T557" s="29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26"/>
      <c r="S558" s="29"/>
      <c r="T558" s="29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26"/>
      <c r="S559" s="29"/>
      <c r="T559" s="29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26"/>
      <c r="S560" s="29"/>
      <c r="T560" s="29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26"/>
      <c r="S561" s="29"/>
      <c r="T561" s="29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26"/>
      <c r="S562" s="29"/>
      <c r="T562" s="29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26"/>
      <c r="S563" s="29"/>
      <c r="T563" s="29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26"/>
      <c r="S564" s="29"/>
      <c r="T564" s="29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26"/>
      <c r="S565" s="29"/>
      <c r="T565" s="29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26"/>
      <c r="S566" s="29"/>
      <c r="T566" s="29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26"/>
      <c r="S567" s="29"/>
      <c r="T567" s="29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26"/>
      <c r="S568" s="29"/>
      <c r="T568" s="29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26"/>
      <c r="S569" s="29"/>
      <c r="T569" s="29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26"/>
      <c r="S570" s="29"/>
      <c r="T570" s="29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26"/>
      <c r="S571" s="29"/>
      <c r="T571" s="29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26"/>
      <c r="S572" s="29"/>
      <c r="T572" s="29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26"/>
      <c r="S573" s="29"/>
      <c r="T573" s="29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26"/>
      <c r="S574" s="29"/>
      <c r="T574" s="29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26"/>
      <c r="S575" s="29"/>
      <c r="T575" s="29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26"/>
      <c r="S576" s="29"/>
      <c r="T576" s="29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26"/>
      <c r="S577" s="29"/>
      <c r="T577" s="29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26"/>
      <c r="S578" s="29"/>
      <c r="T578" s="29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26"/>
      <c r="S579" s="29"/>
      <c r="T579" s="29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26"/>
      <c r="S580" s="29"/>
      <c r="T580" s="29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26"/>
      <c r="S581" s="29"/>
      <c r="T581" s="29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26"/>
      <c r="S582" s="29"/>
      <c r="T582" s="29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26"/>
      <c r="S583" s="29"/>
      <c r="T583" s="29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26"/>
      <c r="S584" s="29"/>
      <c r="T584" s="29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26"/>
      <c r="S585" s="29"/>
      <c r="T585" s="29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26"/>
      <c r="S586" s="29"/>
      <c r="T586" s="29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26"/>
      <c r="S587" s="29"/>
      <c r="T587" s="29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26"/>
      <c r="S588" s="29"/>
      <c r="T588" s="29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26"/>
      <c r="S589" s="29"/>
      <c r="T589" s="29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26"/>
      <c r="S590" s="29"/>
      <c r="T590" s="29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26"/>
      <c r="S591" s="29"/>
      <c r="T591" s="29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26"/>
      <c r="S592" s="29"/>
      <c r="T592" s="29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26"/>
      <c r="S593" s="29"/>
      <c r="T593" s="29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26"/>
      <c r="S594" s="29"/>
      <c r="T594" s="29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26"/>
      <c r="S595" s="29"/>
      <c r="T595" s="29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26"/>
      <c r="S596" s="29"/>
      <c r="T596" s="29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26"/>
      <c r="S597" s="29"/>
      <c r="T597" s="29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26"/>
      <c r="S598" s="29"/>
      <c r="T598" s="29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26"/>
      <c r="S599" s="29"/>
      <c r="T599" s="29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26"/>
      <c r="S600" s="29"/>
      <c r="T600" s="29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26"/>
      <c r="S601" s="29"/>
      <c r="T601" s="29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26"/>
      <c r="S602" s="29"/>
      <c r="T602" s="29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26"/>
      <c r="S603" s="29"/>
      <c r="T603" s="29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26"/>
      <c r="S604" s="29"/>
      <c r="T604" s="29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26"/>
      <c r="S605" s="29"/>
      <c r="T605" s="29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26"/>
      <c r="S606" s="29"/>
      <c r="T606" s="29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26"/>
      <c r="S607" s="29"/>
      <c r="T607" s="29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26"/>
      <c r="S608" s="29"/>
      <c r="T608" s="29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26"/>
      <c r="S609" s="29"/>
      <c r="T609" s="29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26"/>
      <c r="S610" s="29"/>
      <c r="T610" s="29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26"/>
      <c r="S611" s="29"/>
      <c r="T611" s="29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26"/>
      <c r="S612" s="29"/>
      <c r="T612" s="29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26"/>
      <c r="S613" s="29"/>
      <c r="T613" s="29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26"/>
      <c r="S614" s="29"/>
      <c r="T614" s="29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26"/>
      <c r="S615" s="29"/>
      <c r="T615" s="29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26"/>
      <c r="S616" s="29"/>
      <c r="T616" s="29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26"/>
      <c r="S617" s="29"/>
      <c r="T617" s="29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26"/>
      <c r="S618" s="29"/>
      <c r="T618" s="29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26"/>
      <c r="S619" s="29"/>
      <c r="T619" s="29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26"/>
      <c r="S620" s="29"/>
      <c r="T620" s="29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26"/>
      <c r="S621" s="29"/>
      <c r="T621" s="29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26"/>
      <c r="S622" s="29"/>
      <c r="T622" s="29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26"/>
      <c r="S623" s="29"/>
      <c r="T623" s="29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26"/>
      <c r="S624" s="29"/>
      <c r="T624" s="29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26"/>
      <c r="S625" s="29"/>
      <c r="T625" s="29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26"/>
      <c r="S626" s="29"/>
      <c r="T626" s="29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26"/>
      <c r="S627" s="29"/>
      <c r="T627" s="29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26"/>
      <c r="S628" s="29"/>
      <c r="T628" s="29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26"/>
      <c r="S629" s="29"/>
      <c r="T629" s="29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26"/>
      <c r="S630" s="29"/>
      <c r="T630" s="29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26"/>
      <c r="S631" s="29"/>
      <c r="T631" s="29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26"/>
      <c r="S632" s="29"/>
      <c r="T632" s="29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26"/>
      <c r="S633" s="29"/>
      <c r="T633" s="29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26"/>
      <c r="S634" s="29"/>
      <c r="T634" s="29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26"/>
      <c r="S635" s="29"/>
      <c r="T635" s="29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26"/>
      <c r="S636" s="29"/>
      <c r="T636" s="29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26"/>
      <c r="S637" s="29"/>
      <c r="T637" s="29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26"/>
      <c r="S638" s="29"/>
      <c r="T638" s="29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26"/>
      <c r="S639" s="29"/>
      <c r="T639" s="29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26"/>
      <c r="S640" s="29"/>
      <c r="T640" s="29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26"/>
      <c r="S641" s="29"/>
      <c r="T641" s="29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26"/>
      <c r="S642" s="29"/>
      <c r="T642" s="29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26"/>
      <c r="S643" s="29"/>
      <c r="T643" s="29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26"/>
      <c r="S644" s="29"/>
      <c r="T644" s="29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26"/>
      <c r="S645" s="29"/>
      <c r="T645" s="29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26"/>
      <c r="S646" s="29"/>
      <c r="T646" s="29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26"/>
      <c r="S647" s="29"/>
      <c r="T647" s="29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26"/>
      <c r="S648" s="29"/>
      <c r="T648" s="29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26"/>
      <c r="S649" s="29"/>
      <c r="T649" s="29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26"/>
      <c r="S650" s="29"/>
      <c r="T650" s="29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26"/>
      <c r="S651" s="29"/>
      <c r="T651" s="29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26"/>
      <c r="S652" s="29"/>
      <c r="T652" s="29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26"/>
      <c r="S653" s="29"/>
      <c r="T653" s="29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26"/>
      <c r="S654" s="29"/>
      <c r="T654" s="29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26"/>
      <c r="S655" s="29"/>
      <c r="T655" s="29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26"/>
      <c r="S656" s="29"/>
      <c r="T656" s="29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26"/>
      <c r="S657" s="29"/>
      <c r="T657" s="29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26"/>
      <c r="S658" s="29"/>
      <c r="T658" s="29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26"/>
      <c r="S659" s="29"/>
      <c r="T659" s="29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26"/>
      <c r="S660" s="29"/>
      <c r="T660" s="29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26"/>
      <c r="S661" s="29"/>
      <c r="T661" s="29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26"/>
      <c r="S662" s="29"/>
      <c r="T662" s="29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26"/>
      <c r="S663" s="29"/>
      <c r="T663" s="29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26"/>
      <c r="S664" s="29"/>
      <c r="T664" s="29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26"/>
      <c r="S665" s="29"/>
      <c r="T665" s="29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26"/>
      <c r="S666" s="29"/>
      <c r="T666" s="29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26"/>
      <c r="S667" s="29"/>
      <c r="T667" s="29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26"/>
      <c r="S668" s="29"/>
      <c r="T668" s="29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26"/>
      <c r="S669" s="29"/>
      <c r="T669" s="29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26"/>
      <c r="S670" s="29"/>
      <c r="T670" s="29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26"/>
      <c r="S671" s="29"/>
      <c r="T671" s="29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26"/>
      <c r="S672" s="29"/>
      <c r="T672" s="29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26"/>
      <c r="S673" s="29"/>
      <c r="T673" s="29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26"/>
      <c r="S674" s="29"/>
      <c r="T674" s="29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26"/>
      <c r="S675" s="29"/>
      <c r="T675" s="29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26"/>
      <c r="S676" s="29"/>
      <c r="T676" s="29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26"/>
      <c r="S677" s="29"/>
      <c r="T677" s="29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26"/>
      <c r="S678" s="29"/>
      <c r="T678" s="29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26"/>
      <c r="S679" s="29"/>
      <c r="T679" s="29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26"/>
      <c r="S680" s="29"/>
      <c r="T680" s="29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26"/>
      <c r="S681" s="29"/>
      <c r="T681" s="29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26"/>
      <c r="S682" s="29"/>
      <c r="T682" s="29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26"/>
      <c r="S683" s="29"/>
      <c r="T683" s="29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26"/>
      <c r="S684" s="29"/>
      <c r="T684" s="29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26"/>
      <c r="S685" s="29"/>
      <c r="T685" s="29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26"/>
      <c r="S686" s="29"/>
      <c r="T686" s="29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26"/>
      <c r="S687" s="29"/>
      <c r="T687" s="29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26"/>
      <c r="S688" s="29"/>
      <c r="T688" s="29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26"/>
      <c r="S689" s="29"/>
      <c r="T689" s="29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26"/>
      <c r="S690" s="29"/>
      <c r="T690" s="29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26"/>
      <c r="S691" s="29"/>
      <c r="T691" s="29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26"/>
      <c r="S692" s="29"/>
      <c r="T692" s="29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26"/>
      <c r="S693" s="29"/>
      <c r="T693" s="29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26"/>
      <c r="S694" s="29"/>
      <c r="T694" s="29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26"/>
      <c r="S695" s="29"/>
      <c r="T695" s="29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26"/>
      <c r="S696" s="29"/>
      <c r="T696" s="29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26"/>
      <c r="S697" s="29"/>
      <c r="T697" s="29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26"/>
      <c r="S698" s="29"/>
      <c r="T698" s="29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26"/>
      <c r="S699" s="29"/>
      <c r="T699" s="29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26"/>
      <c r="S700" s="29"/>
      <c r="T700" s="29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26"/>
      <c r="S701" s="29"/>
      <c r="T701" s="29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26"/>
      <c r="S702" s="29"/>
      <c r="T702" s="29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26"/>
      <c r="S703" s="29"/>
      <c r="T703" s="29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26"/>
      <c r="S704" s="29"/>
      <c r="T704" s="29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26"/>
      <c r="S705" s="29"/>
      <c r="T705" s="29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26"/>
      <c r="S706" s="29"/>
      <c r="T706" s="29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26"/>
      <c r="S707" s="29"/>
      <c r="T707" s="29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26"/>
      <c r="S708" s="29"/>
      <c r="T708" s="29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26"/>
      <c r="S709" s="29"/>
      <c r="T709" s="29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26"/>
      <c r="S710" s="29"/>
      <c r="T710" s="29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26"/>
      <c r="S711" s="29"/>
      <c r="T711" s="29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26"/>
      <c r="S712" s="29"/>
      <c r="T712" s="29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26"/>
      <c r="S713" s="29"/>
      <c r="T713" s="29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26"/>
      <c r="S714" s="29"/>
      <c r="T714" s="29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26"/>
      <c r="S715" s="29"/>
      <c r="T715" s="29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26"/>
      <c r="S716" s="29"/>
      <c r="T716" s="29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26"/>
      <c r="S717" s="29"/>
      <c r="T717" s="29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26"/>
      <c r="S718" s="29"/>
      <c r="T718" s="29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26"/>
      <c r="S719" s="29"/>
      <c r="T719" s="29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26"/>
      <c r="S720" s="29"/>
      <c r="T720" s="29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26"/>
      <c r="S721" s="29"/>
      <c r="T721" s="29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26"/>
      <c r="S722" s="29"/>
      <c r="T722" s="29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26"/>
      <c r="S723" s="29"/>
      <c r="T723" s="29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26"/>
      <c r="S724" s="29"/>
      <c r="T724" s="29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26"/>
      <c r="S725" s="29"/>
      <c r="T725" s="29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26"/>
      <c r="S726" s="29"/>
      <c r="T726" s="29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26"/>
      <c r="S727" s="29"/>
      <c r="T727" s="29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26"/>
      <c r="S728" s="29"/>
      <c r="T728" s="29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26"/>
      <c r="S729" s="29"/>
      <c r="T729" s="29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26"/>
      <c r="S730" s="29"/>
      <c r="T730" s="29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26"/>
      <c r="S731" s="29"/>
      <c r="T731" s="29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26"/>
      <c r="S732" s="29"/>
      <c r="T732" s="29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26"/>
      <c r="S733" s="29"/>
      <c r="T733" s="29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26"/>
      <c r="S734" s="29"/>
      <c r="T734" s="29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26"/>
      <c r="S735" s="29"/>
      <c r="T735" s="29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26"/>
      <c r="S736" s="29"/>
      <c r="T736" s="29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26"/>
      <c r="S737" s="29"/>
      <c r="T737" s="29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26"/>
      <c r="S738" s="29"/>
      <c r="T738" s="29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26"/>
      <c r="S739" s="29"/>
      <c r="T739" s="29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26"/>
      <c r="S740" s="29"/>
      <c r="T740" s="29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26"/>
      <c r="S741" s="29"/>
      <c r="T741" s="29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26"/>
      <c r="S742" s="29"/>
      <c r="T742" s="29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26"/>
      <c r="S743" s="29"/>
      <c r="T743" s="29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26"/>
      <c r="S744" s="29"/>
      <c r="T744" s="29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26"/>
      <c r="S745" s="29"/>
      <c r="T745" s="29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26"/>
      <c r="S746" s="29"/>
      <c r="T746" s="29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26"/>
      <c r="S747" s="29"/>
      <c r="T747" s="29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26"/>
      <c r="S748" s="29"/>
      <c r="T748" s="29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26"/>
      <c r="S749" s="29"/>
      <c r="T749" s="29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26"/>
      <c r="S750" s="29"/>
      <c r="T750" s="29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26"/>
      <c r="S751" s="29"/>
      <c r="T751" s="29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26"/>
      <c r="S752" s="29"/>
      <c r="T752" s="29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26"/>
      <c r="S753" s="29"/>
      <c r="T753" s="29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26"/>
      <c r="S754" s="29"/>
      <c r="T754" s="29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26"/>
      <c r="S755" s="29"/>
      <c r="T755" s="29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26"/>
      <c r="S756" s="29"/>
      <c r="T756" s="29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26"/>
      <c r="S757" s="29"/>
      <c r="T757" s="29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26"/>
      <c r="S758" s="29"/>
      <c r="T758" s="29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26"/>
      <c r="S759" s="29"/>
      <c r="T759" s="29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26"/>
      <c r="S760" s="29"/>
      <c r="T760" s="29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26"/>
      <c r="S761" s="29"/>
      <c r="T761" s="29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26"/>
      <c r="S762" s="29"/>
      <c r="T762" s="29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26"/>
      <c r="S763" s="29"/>
      <c r="T763" s="29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26"/>
      <c r="S764" s="29"/>
      <c r="T764" s="29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26"/>
      <c r="S765" s="29"/>
      <c r="T765" s="29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26"/>
      <c r="S766" s="29"/>
      <c r="T766" s="29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26"/>
      <c r="S767" s="29"/>
      <c r="T767" s="29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26"/>
      <c r="S768" s="29"/>
      <c r="T768" s="29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26"/>
      <c r="S769" s="29"/>
      <c r="T769" s="29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26"/>
      <c r="S770" s="29"/>
      <c r="T770" s="29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26"/>
      <c r="S771" s="29"/>
      <c r="T771" s="29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26"/>
      <c r="S772" s="29"/>
      <c r="T772" s="29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26"/>
      <c r="S773" s="29"/>
      <c r="T773" s="29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26"/>
      <c r="S774" s="29"/>
      <c r="T774" s="29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26"/>
      <c r="S775" s="29"/>
      <c r="T775" s="29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26"/>
      <c r="S776" s="29"/>
      <c r="T776" s="29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26"/>
      <c r="S777" s="29"/>
      <c r="T777" s="29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26"/>
      <c r="S778" s="29"/>
      <c r="T778" s="29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26"/>
      <c r="S779" s="29"/>
      <c r="T779" s="29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26"/>
      <c r="S780" s="29"/>
      <c r="T780" s="29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26"/>
      <c r="S781" s="29"/>
      <c r="T781" s="29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26"/>
      <c r="S782" s="29"/>
      <c r="T782" s="29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26"/>
      <c r="S783" s="29"/>
      <c r="T783" s="29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26"/>
      <c r="S784" s="29"/>
      <c r="T784" s="29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26"/>
      <c r="S785" s="29"/>
      <c r="T785" s="29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26"/>
      <c r="S786" s="29"/>
      <c r="T786" s="29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26"/>
      <c r="S787" s="29"/>
      <c r="T787" s="29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26"/>
      <c r="S788" s="29"/>
      <c r="T788" s="29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26"/>
      <c r="S789" s="29"/>
      <c r="T789" s="29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26"/>
      <c r="S790" s="29"/>
      <c r="T790" s="29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26"/>
      <c r="S791" s="29"/>
      <c r="T791" s="29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26"/>
      <c r="S792" s="29"/>
      <c r="T792" s="29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26"/>
      <c r="S793" s="29"/>
      <c r="T793" s="29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26"/>
      <c r="S794" s="29"/>
      <c r="T794" s="29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26"/>
      <c r="S795" s="29"/>
      <c r="T795" s="29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26"/>
      <c r="S796" s="29"/>
      <c r="T796" s="29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26"/>
      <c r="S797" s="29"/>
      <c r="T797" s="29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26"/>
      <c r="S798" s="29"/>
      <c r="T798" s="29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26"/>
      <c r="S799" s="29"/>
      <c r="T799" s="29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26"/>
      <c r="S800" s="29"/>
      <c r="T800" s="29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26"/>
      <c r="S801" s="29"/>
      <c r="T801" s="29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26"/>
      <c r="S802" s="29"/>
      <c r="T802" s="29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26"/>
      <c r="S803" s="29"/>
      <c r="T803" s="29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26"/>
      <c r="S804" s="29"/>
      <c r="T804" s="29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26"/>
      <c r="S805" s="29"/>
      <c r="T805" s="29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26"/>
      <c r="S806" s="29"/>
      <c r="T806" s="29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26"/>
      <c r="S807" s="29"/>
      <c r="T807" s="29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26"/>
      <c r="S808" s="29"/>
      <c r="T808" s="29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26"/>
      <c r="S809" s="29"/>
      <c r="T809" s="29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26"/>
      <c r="S810" s="29"/>
      <c r="T810" s="29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26"/>
      <c r="S811" s="29"/>
      <c r="T811" s="29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26"/>
      <c r="S812" s="29"/>
      <c r="T812" s="29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26"/>
      <c r="S813" s="29"/>
      <c r="T813" s="29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26"/>
      <c r="S814" s="29"/>
      <c r="T814" s="29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26"/>
      <c r="S815" s="29"/>
      <c r="T815" s="29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26"/>
      <c r="S816" s="29"/>
      <c r="T816" s="29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26"/>
      <c r="S817" s="29"/>
      <c r="T817" s="29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26"/>
      <c r="S818" s="29"/>
      <c r="T818" s="29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26"/>
      <c r="S819" s="29"/>
      <c r="T819" s="29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26"/>
      <c r="S820" s="29"/>
      <c r="T820" s="29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26"/>
      <c r="S821" s="29"/>
      <c r="T821" s="29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26"/>
      <c r="S822" s="29"/>
      <c r="T822" s="29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26"/>
      <c r="S823" s="29"/>
      <c r="T823" s="29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26"/>
      <c r="S824" s="29"/>
      <c r="T824" s="29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26"/>
      <c r="S825" s="29"/>
      <c r="T825" s="29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26"/>
      <c r="S826" s="29"/>
      <c r="T826" s="29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26"/>
      <c r="S827" s="29"/>
      <c r="T827" s="29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26"/>
      <c r="S828" s="29"/>
      <c r="T828" s="29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26"/>
      <c r="S829" s="29"/>
      <c r="T829" s="29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26"/>
      <c r="S830" s="29"/>
      <c r="T830" s="29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26"/>
      <c r="S831" s="29"/>
      <c r="T831" s="29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26"/>
      <c r="S832" s="29"/>
      <c r="T832" s="29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26"/>
      <c r="S833" s="29"/>
      <c r="T833" s="29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26"/>
      <c r="S834" s="29"/>
      <c r="T834" s="29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26"/>
      <c r="S835" s="29"/>
      <c r="T835" s="29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26"/>
      <c r="S836" s="29"/>
      <c r="T836" s="29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26"/>
      <c r="S837" s="29"/>
      <c r="T837" s="29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26"/>
      <c r="S838" s="29"/>
      <c r="T838" s="29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26"/>
      <c r="S839" s="29"/>
      <c r="T839" s="29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26"/>
      <c r="S840" s="29"/>
      <c r="T840" s="29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26"/>
      <c r="S841" s="29"/>
      <c r="T841" s="29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26"/>
      <c r="S842" s="29"/>
      <c r="T842" s="29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26"/>
      <c r="S843" s="29"/>
      <c r="T843" s="29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26"/>
      <c r="S844" s="29"/>
      <c r="T844" s="29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26"/>
      <c r="S845" s="29"/>
      <c r="T845" s="29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26"/>
      <c r="S846" s="29"/>
      <c r="T846" s="29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26"/>
      <c r="S847" s="29"/>
      <c r="T847" s="29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26"/>
      <c r="S848" s="29"/>
      <c r="T848" s="29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26"/>
      <c r="S849" s="29"/>
      <c r="T849" s="29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26"/>
      <c r="S850" s="29"/>
      <c r="T850" s="29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26"/>
      <c r="S851" s="29"/>
      <c r="T851" s="29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26"/>
      <c r="S852" s="29"/>
      <c r="T852" s="29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26"/>
      <c r="S853" s="29"/>
      <c r="T853" s="29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26"/>
      <c r="S854" s="29"/>
      <c r="T854" s="29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26"/>
      <c r="S855" s="29"/>
      <c r="T855" s="29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26"/>
      <c r="S856" s="29"/>
      <c r="T856" s="29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26"/>
      <c r="S857" s="29"/>
      <c r="T857" s="29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26"/>
      <c r="S858" s="29"/>
      <c r="T858" s="29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26"/>
      <c r="S859" s="29"/>
      <c r="T859" s="29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26"/>
      <c r="S860" s="29"/>
      <c r="T860" s="29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26"/>
      <c r="S861" s="29"/>
      <c r="T861" s="29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26"/>
      <c r="S862" s="29"/>
      <c r="T862" s="29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26"/>
      <c r="S863" s="29"/>
      <c r="T863" s="29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26"/>
      <c r="S864" s="29"/>
      <c r="T864" s="29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26"/>
      <c r="S865" s="29"/>
      <c r="T865" s="29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26"/>
      <c r="S866" s="29"/>
      <c r="T866" s="29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26"/>
      <c r="S867" s="29"/>
      <c r="T867" s="29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26"/>
      <c r="S868" s="29"/>
      <c r="T868" s="29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26"/>
      <c r="S869" s="29"/>
      <c r="T869" s="29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26"/>
      <c r="S870" s="29"/>
      <c r="T870" s="29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26"/>
      <c r="S871" s="29"/>
      <c r="T871" s="29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26"/>
      <c r="S872" s="29"/>
      <c r="T872" s="29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26"/>
      <c r="S873" s="29"/>
      <c r="T873" s="29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26"/>
      <c r="S874" s="29"/>
      <c r="T874" s="29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26"/>
      <c r="S875" s="29"/>
      <c r="T875" s="29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26"/>
      <c r="S876" s="29"/>
      <c r="T876" s="29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26"/>
      <c r="S877" s="29"/>
      <c r="T877" s="29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26"/>
      <c r="S878" s="29"/>
      <c r="T878" s="29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26"/>
      <c r="S879" s="29"/>
      <c r="T879" s="29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26"/>
      <c r="S880" s="29"/>
      <c r="T880" s="29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26"/>
      <c r="S881" s="29"/>
      <c r="T881" s="29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26"/>
      <c r="S882" s="29"/>
      <c r="T882" s="29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26"/>
      <c r="S883" s="29"/>
      <c r="T883" s="29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26"/>
      <c r="S884" s="29"/>
      <c r="T884" s="29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26"/>
      <c r="S885" s="29"/>
      <c r="T885" s="29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26"/>
      <c r="S886" s="29"/>
      <c r="T886" s="29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26"/>
      <c r="S887" s="29"/>
      <c r="T887" s="29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26"/>
      <c r="S888" s="29"/>
      <c r="T888" s="29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26"/>
      <c r="S889" s="29"/>
      <c r="T889" s="29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26"/>
      <c r="S890" s="29"/>
      <c r="T890" s="29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26"/>
      <c r="S891" s="29"/>
      <c r="T891" s="29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26"/>
      <c r="S892" s="29"/>
      <c r="T892" s="29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26"/>
      <c r="S893" s="29"/>
      <c r="T893" s="29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26"/>
      <c r="S894" s="29"/>
      <c r="T894" s="29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26"/>
      <c r="S895" s="29"/>
      <c r="T895" s="29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26"/>
      <c r="S896" s="29"/>
      <c r="T896" s="29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26"/>
      <c r="S897" s="29"/>
      <c r="T897" s="29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26"/>
      <c r="S898" s="29"/>
      <c r="T898" s="29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26"/>
      <c r="S899" s="29"/>
      <c r="T899" s="29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26"/>
      <c r="S900" s="29"/>
      <c r="T900" s="29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26"/>
      <c r="S901" s="29"/>
      <c r="T901" s="29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26"/>
      <c r="S902" s="29"/>
      <c r="T902" s="29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26"/>
      <c r="S903" s="29"/>
      <c r="T903" s="29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26"/>
      <c r="S904" s="29"/>
      <c r="T904" s="29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26"/>
      <c r="S905" s="29"/>
      <c r="T905" s="29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26"/>
      <c r="S906" s="29"/>
      <c r="T906" s="29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26"/>
      <c r="S907" s="29"/>
      <c r="T907" s="29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26"/>
      <c r="S908" s="29"/>
      <c r="T908" s="29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26"/>
      <c r="S909" s="29"/>
      <c r="T909" s="29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26"/>
      <c r="S910" s="29"/>
      <c r="T910" s="29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26"/>
      <c r="S911" s="29"/>
      <c r="T911" s="29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26"/>
      <c r="S912" s="29"/>
      <c r="T912" s="29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26"/>
      <c r="S913" s="29"/>
      <c r="T913" s="29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26"/>
      <c r="S914" s="29"/>
      <c r="T914" s="29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26"/>
      <c r="S915" s="29"/>
      <c r="T915" s="29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26"/>
      <c r="S916" s="29"/>
      <c r="T916" s="29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26"/>
      <c r="S917" s="29"/>
      <c r="T917" s="29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26"/>
      <c r="S918" s="29"/>
      <c r="T918" s="29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26"/>
      <c r="S919" s="29"/>
      <c r="T919" s="29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26"/>
      <c r="S920" s="29"/>
      <c r="T920" s="29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26"/>
      <c r="S921" s="29"/>
      <c r="T921" s="29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26"/>
      <c r="S922" s="29"/>
      <c r="T922" s="29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26"/>
      <c r="S923" s="29"/>
      <c r="T923" s="29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26"/>
      <c r="S924" s="29"/>
      <c r="T924" s="29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26"/>
      <c r="S925" s="29"/>
      <c r="T925" s="29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26"/>
      <c r="S926" s="29"/>
      <c r="T926" s="29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26"/>
      <c r="S927" s="29"/>
      <c r="T927" s="29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26"/>
      <c r="S928" s="29"/>
      <c r="T928" s="29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26"/>
      <c r="S929" s="29"/>
      <c r="T929" s="29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26"/>
      <c r="S930" s="29"/>
      <c r="T930" s="29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26"/>
      <c r="S931" s="29"/>
      <c r="T931" s="29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26"/>
      <c r="S932" s="29"/>
      <c r="T932" s="29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26"/>
      <c r="S933" s="29"/>
      <c r="T933" s="29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26"/>
      <c r="S934" s="29"/>
      <c r="T934" s="29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26"/>
      <c r="S935" s="29"/>
      <c r="T935" s="29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26"/>
      <c r="S936" s="29"/>
      <c r="T936" s="29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26"/>
      <c r="S937" s="29"/>
      <c r="T937" s="29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26"/>
      <c r="S938" s="29"/>
      <c r="T938" s="29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26"/>
      <c r="S939" s="29"/>
      <c r="T939" s="29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26"/>
      <c r="S940" s="29"/>
      <c r="T940" s="29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26"/>
      <c r="S941" s="29"/>
      <c r="T941" s="29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26"/>
      <c r="S942" s="29"/>
      <c r="T942" s="29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26"/>
      <c r="S943" s="29"/>
      <c r="T943" s="29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26"/>
      <c r="S944" s="29"/>
      <c r="T944" s="29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26"/>
      <c r="S945" s="29"/>
      <c r="T945" s="29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26"/>
      <c r="S946" s="29"/>
      <c r="T946" s="29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26"/>
      <c r="S947" s="29"/>
      <c r="T947" s="29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26"/>
      <c r="S948" s="29"/>
      <c r="T948" s="29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26"/>
      <c r="S949" s="29"/>
      <c r="T949" s="29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26"/>
      <c r="S950" s="29"/>
      <c r="T950" s="29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26"/>
      <c r="S951" s="29"/>
      <c r="T951" s="29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26"/>
      <c r="S952" s="29"/>
      <c r="T952" s="29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26"/>
      <c r="S953" s="29"/>
      <c r="T953" s="29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26"/>
      <c r="S954" s="29"/>
      <c r="T954" s="29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26"/>
      <c r="S955" s="29"/>
      <c r="T955" s="29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26"/>
      <c r="S956" s="29"/>
      <c r="T956" s="29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26"/>
      <c r="S957" s="29"/>
      <c r="T957" s="29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26"/>
      <c r="S958" s="29"/>
      <c r="T958" s="29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26"/>
      <c r="S959" s="29"/>
      <c r="T959" s="29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26"/>
      <c r="S960" s="29"/>
      <c r="T960" s="29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26"/>
      <c r="S961" s="29"/>
      <c r="T961" s="29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26"/>
      <c r="S962" s="29"/>
      <c r="T962" s="29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26"/>
      <c r="S963" s="29"/>
      <c r="T963" s="29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26"/>
      <c r="S964" s="29"/>
      <c r="T964" s="29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26"/>
      <c r="S965" s="29"/>
      <c r="T965" s="29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26"/>
      <c r="S966" s="29"/>
      <c r="T966" s="29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26"/>
      <c r="S967" s="29"/>
      <c r="T967" s="29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26"/>
      <c r="S968" s="29"/>
      <c r="T968" s="29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26"/>
      <c r="S969" s="29"/>
      <c r="T969" s="29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26"/>
      <c r="S970" s="29"/>
      <c r="T970" s="29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26"/>
      <c r="S971" s="29"/>
      <c r="T971" s="29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26"/>
      <c r="S972" s="29"/>
      <c r="T972" s="29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26"/>
      <c r="S973" s="29"/>
      <c r="T973" s="29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26"/>
      <c r="S974" s="29"/>
      <c r="T974" s="29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26"/>
      <c r="S975" s="29"/>
      <c r="T975" s="29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26"/>
      <c r="S976" s="29"/>
      <c r="T976" s="29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26"/>
      <c r="S977" s="29"/>
      <c r="T977" s="29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26"/>
      <c r="S978" s="29"/>
      <c r="T978" s="29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26"/>
      <c r="S979" s="29"/>
      <c r="T979" s="29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26"/>
      <c r="S980" s="29"/>
      <c r="T980" s="29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26"/>
      <c r="S981" s="29"/>
      <c r="T981" s="29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26"/>
      <c r="S982" s="29"/>
      <c r="T982" s="29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26"/>
      <c r="S983" s="29"/>
      <c r="T983" s="29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26"/>
      <c r="S984" s="29"/>
      <c r="T984" s="29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26"/>
      <c r="S985" s="29"/>
      <c r="T985" s="29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26"/>
      <c r="S986" s="29"/>
      <c r="T986" s="29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26"/>
      <c r="S987" s="29"/>
      <c r="T987" s="29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26"/>
      <c r="S988" s="29"/>
      <c r="T988" s="29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26"/>
      <c r="S989" s="29"/>
      <c r="T989" s="29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26"/>
      <c r="S990" s="29"/>
      <c r="T990" s="29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26"/>
      <c r="S991" s="29"/>
      <c r="T991" s="29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26"/>
      <c r="S992" s="29"/>
      <c r="T992" s="29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26"/>
      <c r="S993" s="29"/>
      <c r="T993" s="29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26"/>
      <c r="S994" s="29"/>
      <c r="T994" s="29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26"/>
      <c r="S995" s="29"/>
      <c r="T995" s="29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26"/>
      <c r="S996" s="29"/>
      <c r="T996" s="29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26"/>
      <c r="S997" s="29"/>
      <c r="T997" s="29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26"/>
      <c r="S998" s="29"/>
      <c r="T998" s="29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26"/>
      <c r="S999" s="29"/>
      <c r="T999" s="29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26"/>
      <c r="S1000" s="29"/>
      <c r="T1000" s="29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26"/>
      <c r="S1001" s="29"/>
      <c r="T1001" s="29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H1001"/>
  <sheetViews>
    <sheetView workbookViewId="0"/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22" t="s">
        <v>159</v>
      </c>
      <c r="S1" s="23" t="s">
        <v>160</v>
      </c>
      <c r="T1" s="23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15</v>
      </c>
      <c r="C2" s="18" t="s">
        <v>173</v>
      </c>
      <c r="D2" s="18" t="s">
        <v>164</v>
      </c>
      <c r="E2" s="18"/>
      <c r="F2" s="18">
        <v>50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>
        <v>0.6</v>
      </c>
      <c r="N2" s="20"/>
      <c r="O2" s="21">
        <v>100</v>
      </c>
      <c r="P2" s="21">
        <v>0</v>
      </c>
      <c r="Q2" s="22" t="s">
        <v>183</v>
      </c>
      <c r="R2" s="22" t="s">
        <v>186</v>
      </c>
      <c r="S2" s="23" t="s">
        <v>187</v>
      </c>
      <c r="T2" s="23" t="s">
        <v>188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/>
      <c r="B3" s="18"/>
      <c r="C3" s="18"/>
      <c r="D3" s="18"/>
      <c r="E3" s="18"/>
      <c r="F3" s="18"/>
      <c r="G3" s="18"/>
      <c r="H3" s="19"/>
      <c r="I3" s="19"/>
      <c r="J3" s="19"/>
      <c r="K3" s="19"/>
      <c r="L3" s="19"/>
      <c r="M3" s="24"/>
      <c r="N3" s="20"/>
      <c r="O3" s="25"/>
      <c r="P3" s="25"/>
      <c r="Q3" s="26"/>
      <c r="R3" s="27"/>
      <c r="S3" s="28"/>
      <c r="T3" s="29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/>
      <c r="B4" s="18"/>
      <c r="C4" s="18"/>
      <c r="D4" s="18"/>
      <c r="E4" s="18"/>
      <c r="F4" s="18"/>
      <c r="G4" s="18"/>
      <c r="H4" s="19"/>
      <c r="I4" s="19"/>
      <c r="J4" s="19"/>
      <c r="K4" s="19"/>
      <c r="L4" s="19"/>
      <c r="M4" s="24"/>
      <c r="N4" s="20"/>
      <c r="O4" s="25"/>
      <c r="P4" s="25"/>
      <c r="Q4" s="26"/>
      <c r="R4" s="27"/>
      <c r="S4" s="28"/>
      <c r="T4" s="29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/>
      <c r="B5" s="18"/>
      <c r="C5" s="18"/>
      <c r="D5" s="18"/>
      <c r="E5" s="18"/>
      <c r="F5" s="18"/>
      <c r="G5" s="18"/>
      <c r="H5" s="19"/>
      <c r="I5" s="19"/>
      <c r="J5" s="19"/>
      <c r="K5" s="19"/>
      <c r="L5" s="19"/>
      <c r="M5" s="24"/>
      <c r="N5" s="20"/>
      <c r="O5" s="25"/>
      <c r="P5" s="25"/>
      <c r="Q5" s="26"/>
      <c r="R5" s="27"/>
      <c r="S5" s="28"/>
      <c r="T5" s="2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/>
      <c r="B6" s="18"/>
      <c r="C6" s="18"/>
      <c r="D6" s="18"/>
      <c r="E6" s="18"/>
      <c r="F6" s="18"/>
      <c r="G6" s="18"/>
      <c r="H6" s="19"/>
      <c r="I6" s="19"/>
      <c r="J6" s="19"/>
      <c r="K6" s="19"/>
      <c r="L6" s="19"/>
      <c r="M6" s="24"/>
      <c r="N6" s="20"/>
      <c r="O6" s="21"/>
      <c r="P6" s="25"/>
      <c r="Q6" s="26"/>
      <c r="R6" s="22"/>
      <c r="S6" s="23"/>
      <c r="T6" s="29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/>
      <c r="B7" s="18"/>
      <c r="C7" s="18"/>
      <c r="D7" s="18"/>
      <c r="E7" s="18"/>
      <c r="F7" s="18"/>
      <c r="G7" s="18"/>
      <c r="H7" s="19"/>
      <c r="I7" s="19"/>
      <c r="J7" s="19"/>
      <c r="K7" s="19"/>
      <c r="L7" s="19"/>
      <c r="M7" s="24"/>
      <c r="N7" s="20"/>
      <c r="O7" s="21"/>
      <c r="P7" s="25"/>
      <c r="Q7" s="26"/>
      <c r="R7" s="22"/>
      <c r="S7" s="23"/>
      <c r="T7" s="2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/>
      <c r="B8" s="18"/>
      <c r="C8" s="18"/>
      <c r="D8" s="18"/>
      <c r="E8" s="18"/>
      <c r="F8" s="18"/>
      <c r="G8" s="18"/>
      <c r="H8" s="19"/>
      <c r="I8" s="19"/>
      <c r="J8" s="19"/>
      <c r="K8" s="19"/>
      <c r="L8" s="19"/>
      <c r="M8" s="24"/>
      <c r="N8" s="20"/>
      <c r="O8" s="21"/>
      <c r="P8" s="25"/>
      <c r="Q8" s="26"/>
      <c r="R8" s="22"/>
      <c r="S8" s="23"/>
      <c r="T8" s="2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/>
      <c r="B9" s="18"/>
      <c r="C9" s="18"/>
      <c r="D9" s="18"/>
      <c r="E9" s="18"/>
      <c r="F9" s="18"/>
      <c r="G9" s="18"/>
      <c r="H9" s="19"/>
      <c r="I9" s="19"/>
      <c r="J9" s="19"/>
      <c r="K9" s="19"/>
      <c r="L9" s="19"/>
      <c r="M9" s="24"/>
      <c r="N9" s="20"/>
      <c r="O9" s="21"/>
      <c r="P9" s="25"/>
      <c r="Q9" s="26"/>
      <c r="R9" s="22"/>
      <c r="S9" s="23"/>
      <c r="T9" s="2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24"/>
      <c r="N10" s="20"/>
      <c r="O10" s="21"/>
      <c r="P10" s="25"/>
      <c r="Q10" s="26"/>
      <c r="R10" s="22"/>
      <c r="S10" s="23"/>
      <c r="T10" s="2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20"/>
      <c r="B11" s="20"/>
      <c r="C11" s="20"/>
      <c r="D11" s="20"/>
      <c r="E11" s="20"/>
      <c r="F11" s="20"/>
      <c r="G11" s="20"/>
      <c r="H11" s="30"/>
      <c r="I11" s="30"/>
      <c r="J11" s="30"/>
      <c r="K11" s="19"/>
      <c r="L11" s="30"/>
      <c r="M11" s="20"/>
      <c r="N11" s="20"/>
      <c r="O11" s="25"/>
      <c r="P11" s="25"/>
      <c r="Q11" s="26"/>
      <c r="R11" s="26"/>
      <c r="S11" s="29"/>
      <c r="T11" s="2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20"/>
      <c r="B12" s="20"/>
      <c r="C12" s="20"/>
      <c r="D12" s="20"/>
      <c r="E12" s="20"/>
      <c r="F12" s="20"/>
      <c r="G12" s="20"/>
      <c r="H12" s="30"/>
      <c r="I12" s="30"/>
      <c r="J12" s="30"/>
      <c r="K12" s="30"/>
      <c r="L12" s="30"/>
      <c r="M12" s="20"/>
      <c r="N12" s="20"/>
      <c r="O12" s="25"/>
      <c r="P12" s="25"/>
      <c r="Q12" s="26"/>
      <c r="R12" s="26"/>
      <c r="S12" s="29"/>
      <c r="T12" s="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20"/>
      <c r="B13" s="20"/>
      <c r="C13" s="20"/>
      <c r="D13" s="20"/>
      <c r="E13" s="20"/>
      <c r="F13" s="20"/>
      <c r="G13" s="20"/>
      <c r="H13" s="30"/>
      <c r="I13" s="30"/>
      <c r="J13" s="30"/>
      <c r="K13" s="30"/>
      <c r="L13" s="30"/>
      <c r="M13" s="20"/>
      <c r="N13" s="20"/>
      <c r="O13" s="25"/>
      <c r="P13" s="25"/>
      <c r="Q13" s="26"/>
      <c r="R13" s="26"/>
      <c r="S13" s="29"/>
      <c r="T13" s="2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20"/>
      <c r="B14" s="20"/>
      <c r="C14" s="20"/>
      <c r="D14" s="20"/>
      <c r="E14" s="20"/>
      <c r="F14" s="20"/>
      <c r="G14" s="20"/>
      <c r="H14" s="30"/>
      <c r="I14" s="30"/>
      <c r="J14" s="30"/>
      <c r="K14" s="30"/>
      <c r="L14" s="30"/>
      <c r="M14" s="20"/>
      <c r="N14" s="20"/>
      <c r="O14" s="25"/>
      <c r="P14" s="25"/>
      <c r="Q14" s="26"/>
      <c r="R14" s="26"/>
      <c r="S14" s="29"/>
      <c r="T14" s="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20"/>
      <c r="B15" s="20"/>
      <c r="C15" s="20"/>
      <c r="D15" s="20"/>
      <c r="E15" s="20"/>
      <c r="F15" s="20"/>
      <c r="G15" s="20"/>
      <c r="H15" s="30"/>
      <c r="I15" s="30"/>
      <c r="J15" s="30"/>
      <c r="K15" s="30"/>
      <c r="L15" s="30"/>
      <c r="M15" s="20"/>
      <c r="N15" s="20"/>
      <c r="O15" s="25"/>
      <c r="P15" s="25"/>
      <c r="Q15" s="26"/>
      <c r="R15" s="26"/>
      <c r="S15" s="29"/>
      <c r="T15" s="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25"/>
      <c r="P16" s="25"/>
      <c r="Q16" s="26"/>
      <c r="R16" s="26"/>
      <c r="S16" s="29"/>
      <c r="T16" s="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25"/>
      <c r="P17" s="25"/>
      <c r="Q17" s="26"/>
      <c r="R17" s="26"/>
      <c r="S17" s="29"/>
      <c r="T17" s="2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26"/>
      <c r="S18" s="29"/>
      <c r="T18" s="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25"/>
      <c r="P19" s="25"/>
      <c r="Q19" s="26"/>
      <c r="R19" s="26"/>
      <c r="S19" s="29"/>
      <c r="T19" s="2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26"/>
      <c r="S20" s="29"/>
      <c r="T20" s="2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26"/>
      <c r="S21" s="29"/>
      <c r="T21" s="2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26"/>
      <c r="S22" s="29"/>
      <c r="T22" s="2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26"/>
      <c r="S23" s="29"/>
      <c r="T23" s="2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26"/>
      <c r="S24" s="29"/>
      <c r="T24" s="2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26"/>
      <c r="S25" s="29"/>
      <c r="T25" s="2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26"/>
      <c r="S26" s="29"/>
      <c r="T26" s="2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26"/>
      <c r="S27" s="29"/>
      <c r="T27" s="2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26"/>
      <c r="S28" s="29"/>
      <c r="T28" s="2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26"/>
      <c r="S29" s="29"/>
      <c r="T29" s="2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26"/>
      <c r="S30" s="29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26"/>
      <c r="S31" s="29"/>
      <c r="T31" s="2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26"/>
      <c r="S32" s="29"/>
      <c r="T32" s="2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26"/>
      <c r="S33" s="29"/>
      <c r="T33" s="2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26"/>
      <c r="S34" s="29"/>
      <c r="T34" s="2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26"/>
      <c r="S35" s="29"/>
      <c r="T35" s="2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26"/>
      <c r="S36" s="29"/>
      <c r="T36" s="2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26"/>
      <c r="S37" s="29"/>
      <c r="T37" s="2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26"/>
      <c r="S38" s="29"/>
      <c r="T38" s="2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26"/>
      <c r="S39" s="29"/>
      <c r="T39" s="2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26"/>
      <c r="S40" s="29"/>
      <c r="T40" s="2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26"/>
      <c r="S41" s="29"/>
      <c r="T41" s="2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26"/>
      <c r="S42" s="29"/>
      <c r="T42" s="2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26"/>
      <c r="S43" s="29"/>
      <c r="T43" s="2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26"/>
      <c r="S44" s="29"/>
      <c r="T44" s="2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26"/>
      <c r="S45" s="29"/>
      <c r="T45" s="2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26"/>
      <c r="S46" s="29"/>
      <c r="T46" s="2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26"/>
      <c r="S47" s="29"/>
      <c r="T47" s="2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26"/>
      <c r="S48" s="29"/>
      <c r="T48" s="2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26"/>
      <c r="S49" s="29"/>
      <c r="T49" s="2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26"/>
      <c r="S50" s="29"/>
      <c r="T50" s="2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26"/>
      <c r="S51" s="29"/>
      <c r="T51" s="2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26"/>
      <c r="S52" s="29"/>
      <c r="T52" s="2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26"/>
      <c r="S53" s="29"/>
      <c r="T53" s="2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26"/>
      <c r="S54" s="29"/>
      <c r="T54" s="2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26"/>
      <c r="S55" s="29"/>
      <c r="T55" s="2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26"/>
      <c r="S56" s="29"/>
      <c r="T56" s="2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26"/>
      <c r="S57" s="29"/>
      <c r="T57" s="29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26"/>
      <c r="S58" s="29"/>
      <c r="T58" s="2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26"/>
      <c r="S59" s="29"/>
      <c r="T59" s="29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26"/>
      <c r="S60" s="29"/>
      <c r="T60" s="29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26"/>
      <c r="S61" s="29"/>
      <c r="T61" s="29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26"/>
      <c r="S62" s="29"/>
      <c r="T62" s="29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26"/>
      <c r="S63" s="29"/>
      <c r="T63" s="29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26"/>
      <c r="S64" s="29"/>
      <c r="T64" s="29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26"/>
      <c r="S65" s="29"/>
      <c r="T65" s="29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26"/>
      <c r="S66" s="29"/>
      <c r="T66" s="29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26"/>
      <c r="S67" s="29"/>
      <c r="T67" s="29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26"/>
      <c r="S68" s="29"/>
      <c r="T68" s="29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26"/>
      <c r="S69" s="29"/>
      <c r="T69" s="29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26"/>
      <c r="S70" s="29"/>
      <c r="T70" s="2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26"/>
      <c r="S71" s="29"/>
      <c r="T71" s="2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26"/>
      <c r="S72" s="29"/>
      <c r="T72" s="2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26"/>
      <c r="S73" s="29"/>
      <c r="T73" s="29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26"/>
      <c r="S74" s="29"/>
      <c r="T74" s="29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26"/>
      <c r="S75" s="29"/>
      <c r="T75" s="2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26"/>
      <c r="S76" s="29"/>
      <c r="T76" s="2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26"/>
      <c r="S77" s="29"/>
      <c r="T77" s="2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26"/>
      <c r="S78" s="29"/>
      <c r="T78" s="29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26"/>
      <c r="S79" s="29"/>
      <c r="T79" s="2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26"/>
      <c r="S80" s="29"/>
      <c r="T80" s="29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26"/>
      <c r="S81" s="29"/>
      <c r="T81" s="29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26"/>
      <c r="S82" s="29"/>
      <c r="T82" s="2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26"/>
      <c r="S83" s="29"/>
      <c r="T83" s="29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26"/>
      <c r="S84" s="29"/>
      <c r="T84" s="29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26"/>
      <c r="S85" s="29"/>
      <c r="T85" s="29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26"/>
      <c r="S86" s="29"/>
      <c r="T86" s="29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26"/>
      <c r="S87" s="29"/>
      <c r="T87" s="2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26"/>
      <c r="S88" s="29"/>
      <c r="T88" s="29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26"/>
      <c r="S89" s="29"/>
      <c r="T89" s="29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26"/>
      <c r="S90" s="29"/>
      <c r="T90" s="29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26"/>
      <c r="S91" s="29"/>
      <c r="T91" s="29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26"/>
      <c r="S92" s="29"/>
      <c r="T92" s="2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26"/>
      <c r="S93" s="29"/>
      <c r="T93" s="29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26"/>
      <c r="S94" s="29"/>
      <c r="T94" s="29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26"/>
      <c r="S95" s="29"/>
      <c r="T95" s="29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26"/>
      <c r="S96" s="29"/>
      <c r="T96" s="29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26"/>
      <c r="S97" s="29"/>
      <c r="T97" s="29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26"/>
      <c r="S98" s="29"/>
      <c r="T98" s="29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26"/>
      <c r="S99" s="29"/>
      <c r="T99" s="29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26"/>
      <c r="S100" s="29"/>
      <c r="T100" s="29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26"/>
      <c r="S101" s="29"/>
      <c r="T101" s="29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26"/>
      <c r="S102" s="29"/>
      <c r="T102" s="29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26"/>
      <c r="S103" s="29"/>
      <c r="T103" s="29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26"/>
      <c r="S104" s="29"/>
      <c r="T104" s="29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26"/>
      <c r="S105" s="29"/>
      <c r="T105" s="29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26"/>
      <c r="S106" s="29"/>
      <c r="T106" s="29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26"/>
      <c r="S107" s="29"/>
      <c r="T107" s="29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26"/>
      <c r="S108" s="29"/>
      <c r="T108" s="29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26"/>
      <c r="S109" s="29"/>
      <c r="T109" s="29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26"/>
      <c r="S110" s="29"/>
      <c r="T110" s="29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26"/>
      <c r="S111" s="29"/>
      <c r="T111" s="29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26"/>
      <c r="S112" s="29"/>
      <c r="T112" s="29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26"/>
      <c r="S113" s="29"/>
      <c r="T113" s="29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26"/>
      <c r="S114" s="29"/>
      <c r="T114" s="29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26"/>
      <c r="S115" s="29"/>
      <c r="T115" s="29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26"/>
      <c r="S116" s="29"/>
      <c r="T116" s="29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26"/>
      <c r="S117" s="29"/>
      <c r="T117" s="29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26"/>
      <c r="S118" s="29"/>
      <c r="T118" s="29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26"/>
      <c r="S119" s="29"/>
      <c r="T119" s="29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26"/>
      <c r="S120" s="29"/>
      <c r="T120" s="29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26"/>
      <c r="S121" s="29"/>
      <c r="T121" s="29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26"/>
      <c r="S122" s="29"/>
      <c r="T122" s="29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26"/>
      <c r="S123" s="29"/>
      <c r="T123" s="29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26"/>
      <c r="S124" s="29"/>
      <c r="T124" s="29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26"/>
      <c r="S125" s="29"/>
      <c r="T125" s="29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26"/>
      <c r="S126" s="29"/>
      <c r="T126" s="29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26"/>
      <c r="S127" s="29"/>
      <c r="T127" s="29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26"/>
      <c r="S128" s="29"/>
      <c r="T128" s="29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26"/>
      <c r="S129" s="29"/>
      <c r="T129" s="29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26"/>
      <c r="S130" s="29"/>
      <c r="T130" s="29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26"/>
      <c r="S131" s="29"/>
      <c r="T131" s="29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26"/>
      <c r="S132" s="29"/>
      <c r="T132" s="29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26"/>
      <c r="S133" s="29"/>
      <c r="T133" s="29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26"/>
      <c r="S134" s="29"/>
      <c r="T134" s="29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26"/>
      <c r="S135" s="29"/>
      <c r="T135" s="29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26"/>
      <c r="S136" s="29"/>
      <c r="T136" s="29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26"/>
      <c r="S137" s="29"/>
      <c r="T137" s="29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26"/>
      <c r="S138" s="29"/>
      <c r="T138" s="29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26"/>
      <c r="S139" s="29"/>
      <c r="T139" s="29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26"/>
      <c r="S140" s="29"/>
      <c r="T140" s="29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26"/>
      <c r="S141" s="29"/>
      <c r="T141" s="29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26"/>
      <c r="S142" s="29"/>
      <c r="T142" s="29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26"/>
      <c r="S143" s="29"/>
      <c r="T143" s="29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26"/>
      <c r="S144" s="29"/>
      <c r="T144" s="29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26"/>
      <c r="S145" s="29"/>
      <c r="T145" s="29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26"/>
      <c r="S146" s="29"/>
      <c r="T146" s="29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26"/>
      <c r="S147" s="29"/>
      <c r="T147" s="29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26"/>
      <c r="S148" s="29"/>
      <c r="T148" s="29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26"/>
      <c r="S149" s="29"/>
      <c r="T149" s="29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26"/>
      <c r="S150" s="29"/>
      <c r="T150" s="29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26"/>
      <c r="S151" s="29"/>
      <c r="T151" s="29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26"/>
      <c r="S152" s="29"/>
      <c r="T152" s="29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26"/>
      <c r="S153" s="29"/>
      <c r="T153" s="29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26"/>
      <c r="S154" s="29"/>
      <c r="T154" s="29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26"/>
      <c r="S155" s="29"/>
      <c r="T155" s="29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26"/>
      <c r="S156" s="29"/>
      <c r="T156" s="29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26"/>
      <c r="S157" s="29"/>
      <c r="T157" s="29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26"/>
      <c r="S158" s="29"/>
      <c r="T158" s="29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26"/>
      <c r="S159" s="29"/>
      <c r="T159" s="29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26"/>
      <c r="S160" s="29"/>
      <c r="T160" s="29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26"/>
      <c r="S161" s="29"/>
      <c r="T161" s="29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26"/>
      <c r="S162" s="29"/>
      <c r="T162" s="29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26"/>
      <c r="S163" s="29"/>
      <c r="T163" s="29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26"/>
      <c r="S164" s="29"/>
      <c r="T164" s="29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26"/>
      <c r="S165" s="29"/>
      <c r="T165" s="29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26"/>
      <c r="S166" s="29"/>
      <c r="T166" s="29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26"/>
      <c r="S167" s="29"/>
      <c r="T167" s="29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26"/>
      <c r="S168" s="29"/>
      <c r="T168" s="29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26"/>
      <c r="S169" s="29"/>
      <c r="T169" s="29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26"/>
      <c r="S170" s="29"/>
      <c r="T170" s="29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26"/>
      <c r="S171" s="29"/>
      <c r="T171" s="29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26"/>
      <c r="S172" s="29"/>
      <c r="T172" s="29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26"/>
      <c r="S173" s="29"/>
      <c r="T173" s="29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26"/>
      <c r="S174" s="29"/>
      <c r="T174" s="29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26"/>
      <c r="S175" s="29"/>
      <c r="T175" s="29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26"/>
      <c r="S176" s="29"/>
      <c r="T176" s="29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26"/>
      <c r="S177" s="29"/>
      <c r="T177" s="29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26"/>
      <c r="S178" s="29"/>
      <c r="T178" s="29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26"/>
      <c r="S179" s="29"/>
      <c r="T179" s="29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26"/>
      <c r="S180" s="29"/>
      <c r="T180" s="29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26"/>
      <c r="S181" s="29"/>
      <c r="T181" s="29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26"/>
      <c r="S182" s="29"/>
      <c r="T182" s="29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26"/>
      <c r="S183" s="29"/>
      <c r="T183" s="29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26"/>
      <c r="S184" s="29"/>
      <c r="T184" s="29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26"/>
      <c r="S185" s="29"/>
      <c r="T185" s="29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26"/>
      <c r="S186" s="29"/>
      <c r="T186" s="29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26"/>
      <c r="S187" s="29"/>
      <c r="T187" s="29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26"/>
      <c r="S188" s="29"/>
      <c r="T188" s="29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26"/>
      <c r="S189" s="29"/>
      <c r="T189" s="29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26"/>
      <c r="S190" s="29"/>
      <c r="T190" s="29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26"/>
      <c r="S191" s="29"/>
      <c r="T191" s="29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26"/>
      <c r="S192" s="29"/>
      <c r="T192" s="29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26"/>
      <c r="S193" s="29"/>
      <c r="T193" s="29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26"/>
      <c r="S194" s="29"/>
      <c r="T194" s="29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26"/>
      <c r="S195" s="29"/>
      <c r="T195" s="29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26"/>
      <c r="S196" s="29"/>
      <c r="T196" s="29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26"/>
      <c r="S197" s="29"/>
      <c r="T197" s="29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26"/>
      <c r="S198" s="29"/>
      <c r="T198" s="29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26"/>
      <c r="S199" s="29"/>
      <c r="T199" s="29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26"/>
      <c r="S200" s="29"/>
      <c r="T200" s="29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26"/>
      <c r="S201" s="29"/>
      <c r="T201" s="29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26"/>
      <c r="S202" s="29"/>
      <c r="T202" s="29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26"/>
      <c r="S203" s="29"/>
      <c r="T203" s="29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26"/>
      <c r="S204" s="29"/>
      <c r="T204" s="29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26"/>
      <c r="S205" s="29"/>
      <c r="T205" s="29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26"/>
      <c r="S206" s="29"/>
      <c r="T206" s="29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26"/>
      <c r="S207" s="29"/>
      <c r="T207" s="29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26"/>
      <c r="S208" s="29"/>
      <c r="T208" s="29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26"/>
      <c r="S209" s="29"/>
      <c r="T209" s="29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26"/>
      <c r="S210" s="29"/>
      <c r="T210" s="29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26"/>
      <c r="S211" s="29"/>
      <c r="T211" s="29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26"/>
      <c r="S212" s="29"/>
      <c r="T212" s="29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26"/>
      <c r="S213" s="29"/>
      <c r="T213" s="29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26"/>
      <c r="S214" s="29"/>
      <c r="T214" s="29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26"/>
      <c r="S215" s="29"/>
      <c r="T215" s="29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26"/>
      <c r="S216" s="29"/>
      <c r="T216" s="29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26"/>
      <c r="S217" s="29"/>
      <c r="T217" s="29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26"/>
      <c r="S218" s="29"/>
      <c r="T218" s="29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26"/>
      <c r="S219" s="29"/>
      <c r="T219" s="29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26"/>
      <c r="S220" s="29"/>
      <c r="T220" s="29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26"/>
      <c r="S221" s="29"/>
      <c r="T221" s="29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26"/>
      <c r="S222" s="29"/>
      <c r="T222" s="29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26"/>
      <c r="S223" s="29"/>
      <c r="T223" s="29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26"/>
      <c r="S224" s="29"/>
      <c r="T224" s="29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26"/>
      <c r="S225" s="29"/>
      <c r="T225" s="29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26"/>
      <c r="S226" s="29"/>
      <c r="T226" s="29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26"/>
      <c r="S227" s="29"/>
      <c r="T227" s="29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26"/>
      <c r="S228" s="29"/>
      <c r="T228" s="29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26"/>
      <c r="S229" s="29"/>
      <c r="T229" s="29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26"/>
      <c r="S230" s="29"/>
      <c r="T230" s="29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26"/>
      <c r="S231" s="29"/>
      <c r="T231" s="29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26"/>
      <c r="S232" s="29"/>
      <c r="T232" s="29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26"/>
      <c r="S233" s="29"/>
      <c r="T233" s="29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26"/>
      <c r="S234" s="29"/>
      <c r="T234" s="29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26"/>
      <c r="S235" s="29"/>
      <c r="T235" s="29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26"/>
      <c r="S236" s="29"/>
      <c r="T236" s="29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26"/>
      <c r="S237" s="29"/>
      <c r="T237" s="29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26"/>
      <c r="S238" s="29"/>
      <c r="T238" s="29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26"/>
      <c r="S239" s="29"/>
      <c r="T239" s="29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26"/>
      <c r="S240" s="29"/>
      <c r="T240" s="29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26"/>
      <c r="S241" s="29"/>
      <c r="T241" s="29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26"/>
      <c r="S242" s="29"/>
      <c r="T242" s="29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26"/>
      <c r="S243" s="29"/>
      <c r="T243" s="29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26"/>
      <c r="S244" s="29"/>
      <c r="T244" s="29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26"/>
      <c r="S245" s="29"/>
      <c r="T245" s="29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26"/>
      <c r="S246" s="29"/>
      <c r="T246" s="29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26"/>
      <c r="S247" s="29"/>
      <c r="T247" s="29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26"/>
      <c r="S248" s="29"/>
      <c r="T248" s="29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26"/>
      <c r="S249" s="29"/>
      <c r="T249" s="29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26"/>
      <c r="S250" s="29"/>
      <c r="T250" s="29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26"/>
      <c r="S251" s="29"/>
      <c r="T251" s="29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26"/>
      <c r="S252" s="29"/>
      <c r="T252" s="29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26"/>
      <c r="S253" s="29"/>
      <c r="T253" s="29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26"/>
      <c r="S254" s="29"/>
      <c r="T254" s="29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26"/>
      <c r="S255" s="29"/>
      <c r="T255" s="29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26"/>
      <c r="S256" s="29"/>
      <c r="T256" s="29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26"/>
      <c r="S257" s="29"/>
      <c r="T257" s="29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26"/>
      <c r="S258" s="29"/>
      <c r="T258" s="29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26"/>
      <c r="S259" s="29"/>
      <c r="T259" s="29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26"/>
      <c r="S260" s="29"/>
      <c r="T260" s="29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26"/>
      <c r="S261" s="29"/>
      <c r="T261" s="29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26"/>
      <c r="S262" s="29"/>
      <c r="T262" s="29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26"/>
      <c r="S263" s="29"/>
      <c r="T263" s="29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26"/>
      <c r="S264" s="29"/>
      <c r="T264" s="29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26"/>
      <c r="S265" s="29"/>
      <c r="T265" s="29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26"/>
      <c r="S266" s="29"/>
      <c r="T266" s="29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26"/>
      <c r="S267" s="29"/>
      <c r="T267" s="29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26"/>
      <c r="S268" s="29"/>
      <c r="T268" s="29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26"/>
      <c r="S269" s="29"/>
      <c r="T269" s="29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26"/>
      <c r="S270" s="29"/>
      <c r="T270" s="29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26"/>
      <c r="S271" s="29"/>
      <c r="T271" s="29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26"/>
      <c r="S272" s="29"/>
      <c r="T272" s="29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26"/>
      <c r="S273" s="29"/>
      <c r="T273" s="29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26"/>
      <c r="S274" s="29"/>
      <c r="T274" s="29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26"/>
      <c r="S275" s="29"/>
      <c r="T275" s="29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26"/>
      <c r="S276" s="29"/>
      <c r="T276" s="29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26"/>
      <c r="S277" s="29"/>
      <c r="T277" s="29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26"/>
      <c r="S278" s="29"/>
      <c r="T278" s="29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26"/>
      <c r="S279" s="29"/>
      <c r="T279" s="29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26"/>
      <c r="S280" s="29"/>
      <c r="T280" s="29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26"/>
      <c r="S281" s="29"/>
      <c r="T281" s="29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26"/>
      <c r="S282" s="29"/>
      <c r="T282" s="29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26"/>
      <c r="S283" s="29"/>
      <c r="T283" s="29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26"/>
      <c r="S284" s="29"/>
      <c r="T284" s="29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26"/>
      <c r="S285" s="29"/>
      <c r="T285" s="29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26"/>
      <c r="S286" s="29"/>
      <c r="T286" s="29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26"/>
      <c r="S287" s="29"/>
      <c r="T287" s="29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26"/>
      <c r="S288" s="29"/>
      <c r="T288" s="29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26"/>
      <c r="S289" s="29"/>
      <c r="T289" s="29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26"/>
      <c r="S290" s="29"/>
      <c r="T290" s="29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26"/>
      <c r="S291" s="29"/>
      <c r="T291" s="29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26"/>
      <c r="S292" s="29"/>
      <c r="T292" s="29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26"/>
      <c r="S293" s="29"/>
      <c r="T293" s="29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26"/>
      <c r="S294" s="29"/>
      <c r="T294" s="29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26"/>
      <c r="S295" s="29"/>
      <c r="T295" s="29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26"/>
      <c r="S296" s="29"/>
      <c r="T296" s="29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26"/>
      <c r="S297" s="29"/>
      <c r="T297" s="29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26"/>
      <c r="S298" s="29"/>
      <c r="T298" s="29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26"/>
      <c r="S299" s="29"/>
      <c r="T299" s="29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26"/>
      <c r="S300" s="29"/>
      <c r="T300" s="29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26"/>
      <c r="S301" s="29"/>
      <c r="T301" s="29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26"/>
      <c r="S302" s="29"/>
      <c r="T302" s="29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26"/>
      <c r="S303" s="29"/>
      <c r="T303" s="29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26"/>
      <c r="S304" s="29"/>
      <c r="T304" s="29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26"/>
      <c r="S305" s="29"/>
      <c r="T305" s="29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26"/>
      <c r="S306" s="29"/>
      <c r="T306" s="29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26"/>
      <c r="S307" s="29"/>
      <c r="T307" s="29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26"/>
      <c r="S308" s="29"/>
      <c r="T308" s="29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26"/>
      <c r="S309" s="29"/>
      <c r="T309" s="29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26"/>
      <c r="S310" s="29"/>
      <c r="T310" s="29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26"/>
      <c r="S311" s="29"/>
      <c r="T311" s="29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26"/>
      <c r="S312" s="29"/>
      <c r="T312" s="29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26"/>
      <c r="S313" s="29"/>
      <c r="T313" s="29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26"/>
      <c r="S314" s="29"/>
      <c r="T314" s="29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26"/>
      <c r="S315" s="29"/>
      <c r="T315" s="29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26"/>
      <c r="S316" s="29"/>
      <c r="T316" s="29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26"/>
      <c r="S317" s="29"/>
      <c r="T317" s="29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26"/>
      <c r="S318" s="29"/>
      <c r="T318" s="29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26"/>
      <c r="S319" s="29"/>
      <c r="T319" s="29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26"/>
      <c r="S320" s="29"/>
      <c r="T320" s="29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26"/>
      <c r="S321" s="29"/>
      <c r="T321" s="29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26"/>
      <c r="S322" s="29"/>
      <c r="T322" s="29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26"/>
      <c r="S323" s="29"/>
      <c r="T323" s="29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26"/>
      <c r="S324" s="29"/>
      <c r="T324" s="29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26"/>
      <c r="S325" s="29"/>
      <c r="T325" s="29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26"/>
      <c r="S326" s="29"/>
      <c r="T326" s="29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26"/>
      <c r="S327" s="29"/>
      <c r="T327" s="29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26"/>
      <c r="S328" s="29"/>
      <c r="T328" s="29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26"/>
      <c r="S329" s="29"/>
      <c r="T329" s="29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26"/>
      <c r="S330" s="29"/>
      <c r="T330" s="29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26"/>
      <c r="S331" s="29"/>
      <c r="T331" s="29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26"/>
      <c r="S332" s="29"/>
      <c r="T332" s="29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26"/>
      <c r="S333" s="29"/>
      <c r="T333" s="29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26"/>
      <c r="S334" s="29"/>
      <c r="T334" s="29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26"/>
      <c r="S335" s="29"/>
      <c r="T335" s="29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26"/>
      <c r="S336" s="29"/>
      <c r="T336" s="29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26"/>
      <c r="S337" s="29"/>
      <c r="T337" s="29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26"/>
      <c r="S338" s="29"/>
      <c r="T338" s="29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26"/>
      <c r="S339" s="29"/>
      <c r="T339" s="29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26"/>
      <c r="S340" s="29"/>
      <c r="T340" s="29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26"/>
      <c r="S341" s="29"/>
      <c r="T341" s="29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26"/>
      <c r="S342" s="29"/>
      <c r="T342" s="29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26"/>
      <c r="S343" s="29"/>
      <c r="T343" s="29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26"/>
      <c r="S344" s="29"/>
      <c r="T344" s="29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26"/>
      <c r="S345" s="29"/>
      <c r="T345" s="29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26"/>
      <c r="S346" s="29"/>
      <c r="T346" s="29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26"/>
      <c r="S347" s="29"/>
      <c r="T347" s="29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26"/>
      <c r="S348" s="29"/>
      <c r="T348" s="29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26"/>
      <c r="S349" s="29"/>
      <c r="T349" s="29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26"/>
      <c r="S350" s="29"/>
      <c r="T350" s="29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26"/>
      <c r="S351" s="29"/>
      <c r="T351" s="29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26"/>
      <c r="S352" s="29"/>
      <c r="T352" s="29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26"/>
      <c r="S353" s="29"/>
      <c r="T353" s="29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26"/>
      <c r="S354" s="29"/>
      <c r="T354" s="29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26"/>
      <c r="S355" s="29"/>
      <c r="T355" s="29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26"/>
      <c r="S356" s="29"/>
      <c r="T356" s="29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26"/>
      <c r="S357" s="29"/>
      <c r="T357" s="29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26"/>
      <c r="S358" s="29"/>
      <c r="T358" s="29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26"/>
      <c r="S359" s="29"/>
      <c r="T359" s="29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26"/>
      <c r="S360" s="29"/>
      <c r="T360" s="29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26"/>
      <c r="S361" s="29"/>
      <c r="T361" s="29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26"/>
      <c r="S362" s="29"/>
      <c r="T362" s="29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26"/>
      <c r="S363" s="29"/>
      <c r="T363" s="29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26"/>
      <c r="S364" s="29"/>
      <c r="T364" s="29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26"/>
      <c r="S365" s="29"/>
      <c r="T365" s="29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26"/>
      <c r="S366" s="29"/>
      <c r="T366" s="29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26"/>
      <c r="S367" s="29"/>
      <c r="T367" s="29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26"/>
      <c r="S368" s="29"/>
      <c r="T368" s="29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26"/>
      <c r="S369" s="29"/>
      <c r="T369" s="29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26"/>
      <c r="S370" s="29"/>
      <c r="T370" s="29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26"/>
      <c r="S371" s="29"/>
      <c r="T371" s="29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26"/>
      <c r="S372" s="29"/>
      <c r="T372" s="29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26"/>
      <c r="S373" s="29"/>
      <c r="T373" s="29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26"/>
      <c r="S374" s="29"/>
      <c r="T374" s="29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26"/>
      <c r="S375" s="29"/>
      <c r="T375" s="29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26"/>
      <c r="S376" s="29"/>
      <c r="T376" s="29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26"/>
      <c r="S377" s="29"/>
      <c r="T377" s="29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26"/>
      <c r="S378" s="29"/>
      <c r="T378" s="29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26"/>
      <c r="S379" s="29"/>
      <c r="T379" s="29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26"/>
      <c r="S380" s="29"/>
      <c r="T380" s="29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26"/>
      <c r="S381" s="29"/>
      <c r="T381" s="29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26"/>
      <c r="S382" s="29"/>
      <c r="T382" s="29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26"/>
      <c r="S383" s="29"/>
      <c r="T383" s="29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26"/>
      <c r="S384" s="29"/>
      <c r="T384" s="29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26"/>
      <c r="S385" s="29"/>
      <c r="T385" s="29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26"/>
      <c r="S386" s="29"/>
      <c r="T386" s="29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26"/>
      <c r="S387" s="29"/>
      <c r="T387" s="29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26"/>
      <c r="S388" s="29"/>
      <c r="T388" s="29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26"/>
      <c r="S389" s="29"/>
      <c r="T389" s="29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26"/>
      <c r="S390" s="29"/>
      <c r="T390" s="29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26"/>
      <c r="S391" s="29"/>
      <c r="T391" s="29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26"/>
      <c r="S392" s="29"/>
      <c r="T392" s="29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26"/>
      <c r="S393" s="29"/>
      <c r="T393" s="29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26"/>
      <c r="S394" s="29"/>
      <c r="T394" s="29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26"/>
      <c r="S395" s="29"/>
      <c r="T395" s="29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26"/>
      <c r="S396" s="29"/>
      <c r="T396" s="29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26"/>
      <c r="S397" s="29"/>
      <c r="T397" s="29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26"/>
      <c r="S398" s="29"/>
      <c r="T398" s="29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26"/>
      <c r="S399" s="29"/>
      <c r="T399" s="29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26"/>
      <c r="S400" s="29"/>
      <c r="T400" s="29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26"/>
      <c r="S401" s="29"/>
      <c r="T401" s="29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26"/>
      <c r="S402" s="29"/>
      <c r="T402" s="29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26"/>
      <c r="S403" s="29"/>
      <c r="T403" s="29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26"/>
      <c r="S404" s="29"/>
      <c r="T404" s="29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26"/>
      <c r="S405" s="29"/>
      <c r="T405" s="29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26"/>
      <c r="S406" s="29"/>
      <c r="T406" s="29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26"/>
      <c r="S407" s="29"/>
      <c r="T407" s="29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26"/>
      <c r="S408" s="29"/>
      <c r="T408" s="29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26"/>
      <c r="S409" s="29"/>
      <c r="T409" s="29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26"/>
      <c r="S410" s="29"/>
      <c r="T410" s="29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26"/>
      <c r="S411" s="29"/>
      <c r="T411" s="29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26"/>
      <c r="S412" s="29"/>
      <c r="T412" s="29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26"/>
      <c r="S413" s="29"/>
      <c r="T413" s="29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26"/>
      <c r="S414" s="29"/>
      <c r="T414" s="29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26"/>
      <c r="S415" s="29"/>
      <c r="T415" s="29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26"/>
      <c r="S416" s="29"/>
      <c r="T416" s="29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26"/>
      <c r="S417" s="29"/>
      <c r="T417" s="29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26"/>
      <c r="S418" s="29"/>
      <c r="T418" s="29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26"/>
      <c r="S419" s="29"/>
      <c r="T419" s="29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26"/>
      <c r="S420" s="29"/>
      <c r="T420" s="29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26"/>
      <c r="S421" s="29"/>
      <c r="T421" s="29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26"/>
      <c r="S422" s="29"/>
      <c r="T422" s="29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26"/>
      <c r="S423" s="29"/>
      <c r="T423" s="29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26"/>
      <c r="S424" s="29"/>
      <c r="T424" s="29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26"/>
      <c r="S425" s="29"/>
      <c r="T425" s="29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26"/>
      <c r="S426" s="29"/>
      <c r="T426" s="29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26"/>
      <c r="S427" s="29"/>
      <c r="T427" s="29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26"/>
      <c r="S428" s="29"/>
      <c r="T428" s="29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26"/>
      <c r="S429" s="29"/>
      <c r="T429" s="29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26"/>
      <c r="S430" s="29"/>
      <c r="T430" s="29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26"/>
      <c r="S431" s="29"/>
      <c r="T431" s="29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26"/>
      <c r="S432" s="29"/>
      <c r="T432" s="29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26"/>
      <c r="S433" s="29"/>
      <c r="T433" s="29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26"/>
      <c r="S434" s="29"/>
      <c r="T434" s="29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26"/>
      <c r="S435" s="29"/>
      <c r="T435" s="29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26"/>
      <c r="S436" s="29"/>
      <c r="T436" s="29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26"/>
      <c r="S437" s="29"/>
      <c r="T437" s="29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26"/>
      <c r="S438" s="29"/>
      <c r="T438" s="29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26"/>
      <c r="S439" s="29"/>
      <c r="T439" s="29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26"/>
      <c r="S440" s="29"/>
      <c r="T440" s="29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26"/>
      <c r="S441" s="29"/>
      <c r="T441" s="29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26"/>
      <c r="S442" s="29"/>
      <c r="T442" s="29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26"/>
      <c r="S443" s="29"/>
      <c r="T443" s="29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26"/>
      <c r="S444" s="29"/>
      <c r="T444" s="29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26"/>
      <c r="S445" s="29"/>
      <c r="T445" s="29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26"/>
      <c r="S446" s="29"/>
      <c r="T446" s="29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26"/>
      <c r="S447" s="29"/>
      <c r="T447" s="29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26"/>
      <c r="S448" s="29"/>
      <c r="T448" s="29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26"/>
      <c r="S449" s="29"/>
      <c r="T449" s="29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26"/>
      <c r="S450" s="29"/>
      <c r="T450" s="29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26"/>
      <c r="S451" s="29"/>
      <c r="T451" s="29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26"/>
      <c r="S452" s="29"/>
      <c r="T452" s="29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26"/>
      <c r="S453" s="29"/>
      <c r="T453" s="29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26"/>
      <c r="S454" s="29"/>
      <c r="T454" s="29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26"/>
      <c r="S455" s="29"/>
      <c r="T455" s="29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26"/>
      <c r="S456" s="29"/>
      <c r="T456" s="29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26"/>
      <c r="S457" s="29"/>
      <c r="T457" s="29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26"/>
      <c r="S458" s="29"/>
      <c r="T458" s="29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26"/>
      <c r="S459" s="29"/>
      <c r="T459" s="29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26"/>
      <c r="S460" s="29"/>
      <c r="T460" s="29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26"/>
      <c r="S461" s="29"/>
      <c r="T461" s="29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26"/>
      <c r="S462" s="29"/>
      <c r="T462" s="29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26"/>
      <c r="S463" s="29"/>
      <c r="T463" s="29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26"/>
      <c r="S464" s="29"/>
      <c r="T464" s="29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26"/>
      <c r="S465" s="29"/>
      <c r="T465" s="29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26"/>
      <c r="S466" s="29"/>
      <c r="T466" s="29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26"/>
      <c r="S467" s="29"/>
      <c r="T467" s="29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26"/>
      <c r="S468" s="29"/>
      <c r="T468" s="29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26"/>
      <c r="S469" s="29"/>
      <c r="T469" s="29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26"/>
      <c r="S470" s="29"/>
      <c r="T470" s="29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26"/>
      <c r="S471" s="29"/>
      <c r="T471" s="29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26"/>
      <c r="S472" s="29"/>
      <c r="T472" s="29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26"/>
      <c r="S473" s="29"/>
      <c r="T473" s="29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26"/>
      <c r="S474" s="29"/>
      <c r="T474" s="29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26"/>
      <c r="S475" s="29"/>
      <c r="T475" s="29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26"/>
      <c r="S476" s="29"/>
      <c r="T476" s="29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26"/>
      <c r="S477" s="29"/>
      <c r="T477" s="29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26"/>
      <c r="S478" s="29"/>
      <c r="T478" s="29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26"/>
      <c r="S479" s="29"/>
      <c r="T479" s="29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26"/>
      <c r="S480" s="29"/>
      <c r="T480" s="29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26"/>
      <c r="S481" s="29"/>
      <c r="T481" s="29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26"/>
      <c r="S482" s="29"/>
      <c r="T482" s="29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26"/>
      <c r="S483" s="29"/>
      <c r="T483" s="29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26"/>
      <c r="S484" s="29"/>
      <c r="T484" s="29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26"/>
      <c r="S485" s="29"/>
      <c r="T485" s="29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26"/>
      <c r="S486" s="29"/>
      <c r="T486" s="29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26"/>
      <c r="S487" s="29"/>
      <c r="T487" s="29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26"/>
      <c r="S488" s="29"/>
      <c r="T488" s="29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26"/>
      <c r="S489" s="29"/>
      <c r="T489" s="29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26"/>
      <c r="S490" s="29"/>
      <c r="T490" s="29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26"/>
      <c r="S491" s="29"/>
      <c r="T491" s="29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26"/>
      <c r="S492" s="29"/>
      <c r="T492" s="29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26"/>
      <c r="S493" s="29"/>
      <c r="T493" s="29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26"/>
      <c r="S494" s="29"/>
      <c r="T494" s="29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26"/>
      <c r="S495" s="29"/>
      <c r="T495" s="29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26"/>
      <c r="S496" s="29"/>
      <c r="T496" s="29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26"/>
      <c r="S497" s="29"/>
      <c r="T497" s="29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26"/>
      <c r="S498" s="29"/>
      <c r="T498" s="29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26"/>
      <c r="S499" s="29"/>
      <c r="T499" s="29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26"/>
      <c r="S500" s="29"/>
      <c r="T500" s="29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26"/>
      <c r="S501" s="29"/>
      <c r="T501" s="29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26"/>
      <c r="S502" s="29"/>
      <c r="T502" s="29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26"/>
      <c r="S503" s="29"/>
      <c r="T503" s="29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26"/>
      <c r="S504" s="29"/>
      <c r="T504" s="29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26"/>
      <c r="S505" s="29"/>
      <c r="T505" s="29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26"/>
      <c r="S506" s="29"/>
      <c r="T506" s="29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26"/>
      <c r="S507" s="29"/>
      <c r="T507" s="29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26"/>
      <c r="S508" s="29"/>
      <c r="T508" s="29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26"/>
      <c r="S509" s="29"/>
      <c r="T509" s="29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26"/>
      <c r="S510" s="29"/>
      <c r="T510" s="29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26"/>
      <c r="S511" s="29"/>
      <c r="T511" s="29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26"/>
      <c r="S512" s="29"/>
      <c r="T512" s="29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26"/>
      <c r="S513" s="29"/>
      <c r="T513" s="29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26"/>
      <c r="S514" s="29"/>
      <c r="T514" s="29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26"/>
      <c r="S515" s="29"/>
      <c r="T515" s="29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26"/>
      <c r="S516" s="29"/>
      <c r="T516" s="29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26"/>
      <c r="S517" s="29"/>
      <c r="T517" s="29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26"/>
      <c r="S518" s="29"/>
      <c r="T518" s="29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26"/>
      <c r="S519" s="29"/>
      <c r="T519" s="29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26"/>
      <c r="S520" s="29"/>
      <c r="T520" s="29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26"/>
      <c r="S521" s="29"/>
      <c r="T521" s="29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26"/>
      <c r="S522" s="29"/>
      <c r="T522" s="29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26"/>
      <c r="S523" s="29"/>
      <c r="T523" s="29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26"/>
      <c r="S524" s="29"/>
      <c r="T524" s="29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26"/>
      <c r="S525" s="29"/>
      <c r="T525" s="29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26"/>
      <c r="S526" s="29"/>
      <c r="T526" s="29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26"/>
      <c r="S527" s="29"/>
      <c r="T527" s="29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26"/>
      <c r="S528" s="29"/>
      <c r="T528" s="29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26"/>
      <c r="S529" s="29"/>
      <c r="T529" s="29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26"/>
      <c r="S530" s="29"/>
      <c r="T530" s="29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26"/>
      <c r="S531" s="29"/>
      <c r="T531" s="29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26"/>
      <c r="S532" s="29"/>
      <c r="T532" s="29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26"/>
      <c r="S533" s="29"/>
      <c r="T533" s="29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26"/>
      <c r="S534" s="29"/>
      <c r="T534" s="29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26"/>
      <c r="S535" s="29"/>
      <c r="T535" s="29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26"/>
      <c r="S536" s="29"/>
      <c r="T536" s="29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26"/>
      <c r="S537" s="29"/>
      <c r="T537" s="29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26"/>
      <c r="S538" s="29"/>
      <c r="T538" s="29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26"/>
      <c r="S539" s="29"/>
      <c r="T539" s="29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26"/>
      <c r="S540" s="29"/>
      <c r="T540" s="29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26"/>
      <c r="S541" s="29"/>
      <c r="T541" s="29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26"/>
      <c r="S542" s="29"/>
      <c r="T542" s="29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26"/>
      <c r="S543" s="29"/>
      <c r="T543" s="29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26"/>
      <c r="S544" s="29"/>
      <c r="T544" s="29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26"/>
      <c r="S545" s="29"/>
      <c r="T545" s="29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26"/>
      <c r="S546" s="29"/>
      <c r="T546" s="29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26"/>
      <c r="S547" s="29"/>
      <c r="T547" s="29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26"/>
      <c r="S548" s="29"/>
      <c r="T548" s="29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26"/>
      <c r="S549" s="29"/>
      <c r="T549" s="29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26"/>
      <c r="S550" s="29"/>
      <c r="T550" s="29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26"/>
      <c r="S551" s="29"/>
      <c r="T551" s="29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26"/>
      <c r="S552" s="29"/>
      <c r="T552" s="29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26"/>
      <c r="S553" s="29"/>
      <c r="T553" s="29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26"/>
      <c r="S554" s="29"/>
      <c r="T554" s="29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26"/>
      <c r="S555" s="29"/>
      <c r="T555" s="29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26"/>
      <c r="S556" s="29"/>
      <c r="T556" s="29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26"/>
      <c r="S557" s="29"/>
      <c r="T557" s="29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26"/>
      <c r="S558" s="29"/>
      <c r="T558" s="29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26"/>
      <c r="S559" s="29"/>
      <c r="T559" s="29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26"/>
      <c r="S560" s="29"/>
      <c r="T560" s="29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26"/>
      <c r="S561" s="29"/>
      <c r="T561" s="29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26"/>
      <c r="S562" s="29"/>
      <c r="T562" s="29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26"/>
      <c r="S563" s="29"/>
      <c r="T563" s="29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26"/>
      <c r="S564" s="29"/>
      <c r="T564" s="29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26"/>
      <c r="S565" s="29"/>
      <c r="T565" s="29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26"/>
      <c r="S566" s="29"/>
      <c r="T566" s="29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26"/>
      <c r="S567" s="29"/>
      <c r="T567" s="29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26"/>
      <c r="S568" s="29"/>
      <c r="T568" s="29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26"/>
      <c r="S569" s="29"/>
      <c r="T569" s="29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26"/>
      <c r="S570" s="29"/>
      <c r="T570" s="29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26"/>
      <c r="S571" s="29"/>
      <c r="T571" s="29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26"/>
      <c r="S572" s="29"/>
      <c r="T572" s="29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26"/>
      <c r="S573" s="29"/>
      <c r="T573" s="29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26"/>
      <c r="S574" s="29"/>
      <c r="T574" s="29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26"/>
      <c r="S575" s="29"/>
      <c r="T575" s="29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26"/>
      <c r="S576" s="29"/>
      <c r="T576" s="29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26"/>
      <c r="S577" s="29"/>
      <c r="T577" s="29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26"/>
      <c r="S578" s="29"/>
      <c r="T578" s="29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26"/>
      <c r="S579" s="29"/>
      <c r="T579" s="29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26"/>
      <c r="S580" s="29"/>
      <c r="T580" s="29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26"/>
      <c r="S581" s="29"/>
      <c r="T581" s="29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26"/>
      <c r="S582" s="29"/>
      <c r="T582" s="29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26"/>
      <c r="S583" s="29"/>
      <c r="T583" s="29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26"/>
      <c r="S584" s="29"/>
      <c r="T584" s="29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26"/>
      <c r="S585" s="29"/>
      <c r="T585" s="29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26"/>
      <c r="S586" s="29"/>
      <c r="T586" s="29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26"/>
      <c r="S587" s="29"/>
      <c r="T587" s="29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26"/>
      <c r="S588" s="29"/>
      <c r="T588" s="29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26"/>
      <c r="S589" s="29"/>
      <c r="T589" s="29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26"/>
      <c r="S590" s="29"/>
      <c r="T590" s="29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26"/>
      <c r="S591" s="29"/>
      <c r="T591" s="29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26"/>
      <c r="S592" s="29"/>
      <c r="T592" s="29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26"/>
      <c r="S593" s="29"/>
      <c r="T593" s="29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26"/>
      <c r="S594" s="29"/>
      <c r="T594" s="29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26"/>
      <c r="S595" s="29"/>
      <c r="T595" s="29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26"/>
      <c r="S596" s="29"/>
      <c r="T596" s="29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26"/>
      <c r="S597" s="29"/>
      <c r="T597" s="29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26"/>
      <c r="S598" s="29"/>
      <c r="T598" s="29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26"/>
      <c r="S599" s="29"/>
      <c r="T599" s="29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26"/>
      <c r="S600" s="29"/>
      <c r="T600" s="29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26"/>
      <c r="S601" s="29"/>
      <c r="T601" s="29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26"/>
      <c r="S602" s="29"/>
      <c r="T602" s="29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26"/>
      <c r="S603" s="29"/>
      <c r="T603" s="29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26"/>
      <c r="S604" s="29"/>
      <c r="T604" s="29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26"/>
      <c r="S605" s="29"/>
      <c r="T605" s="29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26"/>
      <c r="S606" s="29"/>
      <c r="T606" s="29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26"/>
      <c r="S607" s="29"/>
      <c r="T607" s="29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26"/>
      <c r="S608" s="29"/>
      <c r="T608" s="29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26"/>
      <c r="S609" s="29"/>
      <c r="T609" s="29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26"/>
      <c r="S610" s="29"/>
      <c r="T610" s="29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26"/>
      <c r="S611" s="29"/>
      <c r="T611" s="29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26"/>
      <c r="S612" s="29"/>
      <c r="T612" s="29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26"/>
      <c r="S613" s="29"/>
      <c r="T613" s="29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26"/>
      <c r="S614" s="29"/>
      <c r="T614" s="29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26"/>
      <c r="S615" s="29"/>
      <c r="T615" s="29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26"/>
      <c r="S616" s="29"/>
      <c r="T616" s="29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26"/>
      <c r="S617" s="29"/>
      <c r="T617" s="29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26"/>
      <c r="S618" s="29"/>
      <c r="T618" s="29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26"/>
      <c r="S619" s="29"/>
      <c r="T619" s="29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26"/>
      <c r="S620" s="29"/>
      <c r="T620" s="29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26"/>
      <c r="S621" s="29"/>
      <c r="T621" s="29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26"/>
      <c r="S622" s="29"/>
      <c r="T622" s="29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26"/>
      <c r="S623" s="29"/>
      <c r="T623" s="29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26"/>
      <c r="S624" s="29"/>
      <c r="T624" s="29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26"/>
      <c r="S625" s="29"/>
      <c r="T625" s="29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26"/>
      <c r="S626" s="29"/>
      <c r="T626" s="29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26"/>
      <c r="S627" s="29"/>
      <c r="T627" s="29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26"/>
      <c r="S628" s="29"/>
      <c r="T628" s="29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26"/>
      <c r="S629" s="29"/>
      <c r="T629" s="29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26"/>
      <c r="S630" s="29"/>
      <c r="T630" s="29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26"/>
      <c r="S631" s="29"/>
      <c r="T631" s="29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26"/>
      <c r="S632" s="29"/>
      <c r="T632" s="29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26"/>
      <c r="S633" s="29"/>
      <c r="T633" s="29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26"/>
      <c r="S634" s="29"/>
      <c r="T634" s="29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26"/>
      <c r="S635" s="29"/>
      <c r="T635" s="29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26"/>
      <c r="S636" s="29"/>
      <c r="T636" s="29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26"/>
      <c r="S637" s="29"/>
      <c r="T637" s="29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26"/>
      <c r="S638" s="29"/>
      <c r="T638" s="29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26"/>
      <c r="S639" s="29"/>
      <c r="T639" s="29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26"/>
      <c r="S640" s="29"/>
      <c r="T640" s="29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26"/>
      <c r="S641" s="29"/>
      <c r="T641" s="29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26"/>
      <c r="S642" s="29"/>
      <c r="T642" s="29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26"/>
      <c r="S643" s="29"/>
      <c r="T643" s="29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26"/>
      <c r="S644" s="29"/>
      <c r="T644" s="29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26"/>
      <c r="S645" s="29"/>
      <c r="T645" s="29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26"/>
      <c r="S646" s="29"/>
      <c r="T646" s="29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26"/>
      <c r="S647" s="29"/>
      <c r="T647" s="29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26"/>
      <c r="S648" s="29"/>
      <c r="T648" s="29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26"/>
      <c r="S649" s="29"/>
      <c r="T649" s="29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26"/>
      <c r="S650" s="29"/>
      <c r="T650" s="29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26"/>
      <c r="S651" s="29"/>
      <c r="T651" s="29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26"/>
      <c r="S652" s="29"/>
      <c r="T652" s="29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26"/>
      <c r="S653" s="29"/>
      <c r="T653" s="29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26"/>
      <c r="S654" s="29"/>
      <c r="T654" s="29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26"/>
      <c r="S655" s="29"/>
      <c r="T655" s="29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26"/>
      <c r="S656" s="29"/>
      <c r="T656" s="29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26"/>
      <c r="S657" s="29"/>
      <c r="T657" s="29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26"/>
      <c r="S658" s="29"/>
      <c r="T658" s="29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26"/>
      <c r="S659" s="29"/>
      <c r="T659" s="29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26"/>
      <c r="S660" s="29"/>
      <c r="T660" s="29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26"/>
      <c r="S661" s="29"/>
      <c r="T661" s="29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26"/>
      <c r="S662" s="29"/>
      <c r="T662" s="29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26"/>
      <c r="S663" s="29"/>
      <c r="T663" s="29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26"/>
      <c r="S664" s="29"/>
      <c r="T664" s="29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26"/>
      <c r="S665" s="29"/>
      <c r="T665" s="29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26"/>
      <c r="S666" s="29"/>
      <c r="T666" s="29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26"/>
      <c r="S667" s="29"/>
      <c r="T667" s="29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26"/>
      <c r="S668" s="29"/>
      <c r="T668" s="29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26"/>
      <c r="S669" s="29"/>
      <c r="T669" s="29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26"/>
      <c r="S670" s="29"/>
      <c r="T670" s="29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26"/>
      <c r="S671" s="29"/>
      <c r="T671" s="29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26"/>
      <c r="S672" s="29"/>
      <c r="T672" s="29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26"/>
      <c r="S673" s="29"/>
      <c r="T673" s="29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26"/>
      <c r="S674" s="29"/>
      <c r="T674" s="29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26"/>
      <c r="S675" s="29"/>
      <c r="T675" s="29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26"/>
      <c r="S676" s="29"/>
      <c r="T676" s="29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26"/>
      <c r="S677" s="29"/>
      <c r="T677" s="29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26"/>
      <c r="S678" s="29"/>
      <c r="T678" s="29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26"/>
      <c r="S679" s="29"/>
      <c r="T679" s="29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26"/>
      <c r="S680" s="29"/>
      <c r="T680" s="29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26"/>
      <c r="S681" s="29"/>
      <c r="T681" s="29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26"/>
      <c r="S682" s="29"/>
      <c r="T682" s="29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26"/>
      <c r="S683" s="29"/>
      <c r="T683" s="29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26"/>
      <c r="S684" s="29"/>
      <c r="T684" s="29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26"/>
      <c r="S685" s="29"/>
      <c r="T685" s="29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26"/>
      <c r="S686" s="29"/>
      <c r="T686" s="29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26"/>
      <c r="S687" s="29"/>
      <c r="T687" s="29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26"/>
      <c r="S688" s="29"/>
      <c r="T688" s="29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26"/>
      <c r="S689" s="29"/>
      <c r="T689" s="29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26"/>
      <c r="S690" s="29"/>
      <c r="T690" s="29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26"/>
      <c r="S691" s="29"/>
      <c r="T691" s="29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26"/>
      <c r="S692" s="29"/>
      <c r="T692" s="29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26"/>
      <c r="S693" s="29"/>
      <c r="T693" s="29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26"/>
      <c r="S694" s="29"/>
      <c r="T694" s="29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26"/>
      <c r="S695" s="29"/>
      <c r="T695" s="29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26"/>
      <c r="S696" s="29"/>
      <c r="T696" s="29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26"/>
      <c r="S697" s="29"/>
      <c r="T697" s="29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26"/>
      <c r="S698" s="29"/>
      <c r="T698" s="29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26"/>
      <c r="S699" s="29"/>
      <c r="T699" s="29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26"/>
      <c r="S700" s="29"/>
      <c r="T700" s="29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26"/>
      <c r="S701" s="29"/>
      <c r="T701" s="29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26"/>
      <c r="S702" s="29"/>
      <c r="T702" s="29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26"/>
      <c r="S703" s="29"/>
      <c r="T703" s="29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26"/>
      <c r="S704" s="29"/>
      <c r="T704" s="29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26"/>
      <c r="S705" s="29"/>
      <c r="T705" s="29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26"/>
      <c r="S706" s="29"/>
      <c r="T706" s="29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26"/>
      <c r="S707" s="29"/>
      <c r="T707" s="29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26"/>
      <c r="S708" s="29"/>
      <c r="T708" s="29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26"/>
      <c r="S709" s="29"/>
      <c r="T709" s="29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26"/>
      <c r="S710" s="29"/>
      <c r="T710" s="29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26"/>
      <c r="S711" s="29"/>
      <c r="T711" s="29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26"/>
      <c r="S712" s="29"/>
      <c r="T712" s="29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26"/>
      <c r="S713" s="29"/>
      <c r="T713" s="29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26"/>
      <c r="S714" s="29"/>
      <c r="T714" s="29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26"/>
      <c r="S715" s="29"/>
      <c r="T715" s="29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26"/>
      <c r="S716" s="29"/>
      <c r="T716" s="29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26"/>
      <c r="S717" s="29"/>
      <c r="T717" s="29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26"/>
      <c r="S718" s="29"/>
      <c r="T718" s="29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26"/>
      <c r="S719" s="29"/>
      <c r="T719" s="29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26"/>
      <c r="S720" s="29"/>
      <c r="T720" s="29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26"/>
      <c r="S721" s="29"/>
      <c r="T721" s="29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26"/>
      <c r="S722" s="29"/>
      <c r="T722" s="29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26"/>
      <c r="S723" s="29"/>
      <c r="T723" s="29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26"/>
      <c r="S724" s="29"/>
      <c r="T724" s="29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26"/>
      <c r="S725" s="29"/>
      <c r="T725" s="29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26"/>
      <c r="S726" s="29"/>
      <c r="T726" s="29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26"/>
      <c r="S727" s="29"/>
      <c r="T727" s="29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26"/>
      <c r="S728" s="29"/>
      <c r="T728" s="29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26"/>
      <c r="S729" s="29"/>
      <c r="T729" s="29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26"/>
      <c r="S730" s="29"/>
      <c r="T730" s="29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26"/>
      <c r="S731" s="29"/>
      <c r="T731" s="29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26"/>
      <c r="S732" s="29"/>
      <c r="T732" s="29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26"/>
      <c r="S733" s="29"/>
      <c r="T733" s="29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26"/>
      <c r="S734" s="29"/>
      <c r="T734" s="29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26"/>
      <c r="S735" s="29"/>
      <c r="T735" s="29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26"/>
      <c r="S736" s="29"/>
      <c r="T736" s="29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26"/>
      <c r="S737" s="29"/>
      <c r="T737" s="29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26"/>
      <c r="S738" s="29"/>
      <c r="T738" s="29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26"/>
      <c r="S739" s="29"/>
      <c r="T739" s="29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26"/>
      <c r="S740" s="29"/>
      <c r="T740" s="29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26"/>
      <c r="S741" s="29"/>
      <c r="T741" s="29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26"/>
      <c r="S742" s="29"/>
      <c r="T742" s="29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26"/>
      <c r="S743" s="29"/>
      <c r="T743" s="29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26"/>
      <c r="S744" s="29"/>
      <c r="T744" s="29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26"/>
      <c r="S745" s="29"/>
      <c r="T745" s="29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26"/>
      <c r="S746" s="29"/>
      <c r="T746" s="29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26"/>
      <c r="S747" s="29"/>
      <c r="T747" s="29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26"/>
      <c r="S748" s="29"/>
      <c r="T748" s="29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26"/>
      <c r="S749" s="29"/>
      <c r="T749" s="29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26"/>
      <c r="S750" s="29"/>
      <c r="T750" s="29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26"/>
      <c r="S751" s="29"/>
      <c r="T751" s="29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26"/>
      <c r="S752" s="29"/>
      <c r="T752" s="29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26"/>
      <c r="S753" s="29"/>
      <c r="T753" s="29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26"/>
      <c r="S754" s="29"/>
      <c r="T754" s="29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26"/>
      <c r="S755" s="29"/>
      <c r="T755" s="29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26"/>
      <c r="S756" s="29"/>
      <c r="T756" s="29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26"/>
      <c r="S757" s="29"/>
      <c r="T757" s="29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26"/>
      <c r="S758" s="29"/>
      <c r="T758" s="29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26"/>
      <c r="S759" s="29"/>
      <c r="T759" s="29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26"/>
      <c r="S760" s="29"/>
      <c r="T760" s="29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26"/>
      <c r="S761" s="29"/>
      <c r="T761" s="29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26"/>
      <c r="S762" s="29"/>
      <c r="T762" s="29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26"/>
      <c r="S763" s="29"/>
      <c r="T763" s="29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26"/>
      <c r="S764" s="29"/>
      <c r="T764" s="29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26"/>
      <c r="S765" s="29"/>
      <c r="T765" s="29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26"/>
      <c r="S766" s="29"/>
      <c r="T766" s="29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26"/>
      <c r="S767" s="29"/>
      <c r="T767" s="29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26"/>
      <c r="S768" s="29"/>
      <c r="T768" s="29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26"/>
      <c r="S769" s="29"/>
      <c r="T769" s="29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26"/>
      <c r="S770" s="29"/>
      <c r="T770" s="29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26"/>
      <c r="S771" s="29"/>
      <c r="T771" s="29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26"/>
      <c r="S772" s="29"/>
      <c r="T772" s="29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26"/>
      <c r="S773" s="29"/>
      <c r="T773" s="29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26"/>
      <c r="S774" s="29"/>
      <c r="T774" s="29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26"/>
      <c r="S775" s="29"/>
      <c r="T775" s="29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26"/>
      <c r="S776" s="29"/>
      <c r="T776" s="29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26"/>
      <c r="S777" s="29"/>
      <c r="T777" s="29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26"/>
      <c r="S778" s="29"/>
      <c r="T778" s="29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26"/>
      <c r="S779" s="29"/>
      <c r="T779" s="29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26"/>
      <c r="S780" s="29"/>
      <c r="T780" s="29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26"/>
      <c r="S781" s="29"/>
      <c r="T781" s="29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26"/>
      <c r="S782" s="29"/>
      <c r="T782" s="29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26"/>
      <c r="S783" s="29"/>
      <c r="T783" s="29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26"/>
      <c r="S784" s="29"/>
      <c r="T784" s="29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26"/>
      <c r="S785" s="29"/>
      <c r="T785" s="29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26"/>
      <c r="S786" s="29"/>
      <c r="T786" s="29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26"/>
      <c r="S787" s="29"/>
      <c r="T787" s="29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26"/>
      <c r="S788" s="29"/>
      <c r="T788" s="29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26"/>
      <c r="S789" s="29"/>
      <c r="T789" s="29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26"/>
      <c r="S790" s="29"/>
      <c r="T790" s="29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26"/>
      <c r="S791" s="29"/>
      <c r="T791" s="29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26"/>
      <c r="S792" s="29"/>
      <c r="T792" s="29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26"/>
      <c r="S793" s="29"/>
      <c r="T793" s="29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26"/>
      <c r="S794" s="29"/>
      <c r="T794" s="29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26"/>
      <c r="S795" s="29"/>
      <c r="T795" s="29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26"/>
      <c r="S796" s="29"/>
      <c r="T796" s="29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26"/>
      <c r="S797" s="29"/>
      <c r="T797" s="29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26"/>
      <c r="S798" s="29"/>
      <c r="T798" s="29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26"/>
      <c r="S799" s="29"/>
      <c r="T799" s="29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26"/>
      <c r="S800" s="29"/>
      <c r="T800" s="29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26"/>
      <c r="S801" s="29"/>
      <c r="T801" s="29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26"/>
      <c r="S802" s="29"/>
      <c r="T802" s="29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26"/>
      <c r="S803" s="29"/>
      <c r="T803" s="29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26"/>
      <c r="S804" s="29"/>
      <c r="T804" s="29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26"/>
      <c r="S805" s="29"/>
      <c r="T805" s="29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26"/>
      <c r="S806" s="29"/>
      <c r="T806" s="29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26"/>
      <c r="S807" s="29"/>
      <c r="T807" s="29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26"/>
      <c r="S808" s="29"/>
      <c r="T808" s="29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26"/>
      <c r="S809" s="29"/>
      <c r="T809" s="29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26"/>
      <c r="S810" s="29"/>
      <c r="T810" s="29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26"/>
      <c r="S811" s="29"/>
      <c r="T811" s="29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26"/>
      <c r="S812" s="29"/>
      <c r="T812" s="29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26"/>
      <c r="S813" s="29"/>
      <c r="T813" s="29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26"/>
      <c r="S814" s="29"/>
      <c r="T814" s="29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26"/>
      <c r="S815" s="29"/>
      <c r="T815" s="29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26"/>
      <c r="S816" s="29"/>
      <c r="T816" s="29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26"/>
      <c r="S817" s="29"/>
      <c r="T817" s="29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26"/>
      <c r="S818" s="29"/>
      <c r="T818" s="29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26"/>
      <c r="S819" s="29"/>
      <c r="T819" s="29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26"/>
      <c r="S820" s="29"/>
      <c r="T820" s="29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26"/>
      <c r="S821" s="29"/>
      <c r="T821" s="29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26"/>
      <c r="S822" s="29"/>
      <c r="T822" s="29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26"/>
      <c r="S823" s="29"/>
      <c r="T823" s="29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26"/>
      <c r="S824" s="29"/>
      <c r="T824" s="29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26"/>
      <c r="S825" s="29"/>
      <c r="T825" s="29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26"/>
      <c r="S826" s="29"/>
      <c r="T826" s="29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26"/>
      <c r="S827" s="29"/>
      <c r="T827" s="29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26"/>
      <c r="S828" s="29"/>
      <c r="T828" s="29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26"/>
      <c r="S829" s="29"/>
      <c r="T829" s="29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26"/>
      <c r="S830" s="29"/>
      <c r="T830" s="29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26"/>
      <c r="S831" s="29"/>
      <c r="T831" s="29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26"/>
      <c r="S832" s="29"/>
      <c r="T832" s="29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26"/>
      <c r="S833" s="29"/>
      <c r="T833" s="29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26"/>
      <c r="S834" s="29"/>
      <c r="T834" s="29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26"/>
      <c r="S835" s="29"/>
      <c r="T835" s="29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26"/>
      <c r="S836" s="29"/>
      <c r="T836" s="29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26"/>
      <c r="S837" s="29"/>
      <c r="T837" s="29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26"/>
      <c r="S838" s="29"/>
      <c r="T838" s="29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26"/>
      <c r="S839" s="29"/>
      <c r="T839" s="29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26"/>
      <c r="S840" s="29"/>
      <c r="T840" s="29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26"/>
      <c r="S841" s="29"/>
      <c r="T841" s="29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26"/>
      <c r="S842" s="29"/>
      <c r="T842" s="29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26"/>
      <c r="S843" s="29"/>
      <c r="T843" s="29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26"/>
      <c r="S844" s="29"/>
      <c r="T844" s="29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26"/>
      <c r="S845" s="29"/>
      <c r="T845" s="29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26"/>
      <c r="S846" s="29"/>
      <c r="T846" s="29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26"/>
      <c r="S847" s="29"/>
      <c r="T847" s="29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26"/>
      <c r="S848" s="29"/>
      <c r="T848" s="29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26"/>
      <c r="S849" s="29"/>
      <c r="T849" s="29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26"/>
      <c r="S850" s="29"/>
      <c r="T850" s="29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26"/>
      <c r="S851" s="29"/>
      <c r="T851" s="29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26"/>
      <c r="S852" s="29"/>
      <c r="T852" s="29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26"/>
      <c r="S853" s="29"/>
      <c r="T853" s="29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26"/>
      <c r="S854" s="29"/>
      <c r="T854" s="29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26"/>
      <c r="S855" s="29"/>
      <c r="T855" s="29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26"/>
      <c r="S856" s="29"/>
      <c r="T856" s="29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26"/>
      <c r="S857" s="29"/>
      <c r="T857" s="29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26"/>
      <c r="S858" s="29"/>
      <c r="T858" s="29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26"/>
      <c r="S859" s="29"/>
      <c r="T859" s="29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26"/>
      <c r="S860" s="29"/>
      <c r="T860" s="29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26"/>
      <c r="S861" s="29"/>
      <c r="T861" s="29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26"/>
      <c r="S862" s="29"/>
      <c r="T862" s="29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26"/>
      <c r="S863" s="29"/>
      <c r="T863" s="29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26"/>
      <c r="S864" s="29"/>
      <c r="T864" s="29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26"/>
      <c r="S865" s="29"/>
      <c r="T865" s="29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26"/>
      <c r="S866" s="29"/>
      <c r="T866" s="29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26"/>
      <c r="S867" s="29"/>
      <c r="T867" s="29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26"/>
      <c r="S868" s="29"/>
      <c r="T868" s="29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26"/>
      <c r="S869" s="29"/>
      <c r="T869" s="29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26"/>
      <c r="S870" s="29"/>
      <c r="T870" s="29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26"/>
      <c r="S871" s="29"/>
      <c r="T871" s="29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26"/>
      <c r="S872" s="29"/>
      <c r="T872" s="29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26"/>
      <c r="S873" s="29"/>
      <c r="T873" s="29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26"/>
      <c r="S874" s="29"/>
      <c r="T874" s="29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26"/>
      <c r="S875" s="29"/>
      <c r="T875" s="29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26"/>
      <c r="S876" s="29"/>
      <c r="T876" s="29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26"/>
      <c r="S877" s="29"/>
      <c r="T877" s="29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26"/>
      <c r="S878" s="29"/>
      <c r="T878" s="29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26"/>
      <c r="S879" s="29"/>
      <c r="T879" s="29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26"/>
      <c r="S880" s="29"/>
      <c r="T880" s="29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26"/>
      <c r="S881" s="29"/>
      <c r="T881" s="29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26"/>
      <c r="S882" s="29"/>
      <c r="T882" s="29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26"/>
      <c r="S883" s="29"/>
      <c r="T883" s="29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26"/>
      <c r="S884" s="29"/>
      <c r="T884" s="29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26"/>
      <c r="S885" s="29"/>
      <c r="T885" s="29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26"/>
      <c r="S886" s="29"/>
      <c r="T886" s="29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26"/>
      <c r="S887" s="29"/>
      <c r="T887" s="29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26"/>
      <c r="S888" s="29"/>
      <c r="T888" s="29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26"/>
      <c r="S889" s="29"/>
      <c r="T889" s="29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26"/>
      <c r="S890" s="29"/>
      <c r="T890" s="29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26"/>
      <c r="S891" s="29"/>
      <c r="T891" s="29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26"/>
      <c r="S892" s="29"/>
      <c r="T892" s="29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26"/>
      <c r="S893" s="29"/>
      <c r="T893" s="29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26"/>
      <c r="S894" s="29"/>
      <c r="T894" s="29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26"/>
      <c r="S895" s="29"/>
      <c r="T895" s="29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26"/>
      <c r="S896" s="29"/>
      <c r="T896" s="29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26"/>
      <c r="S897" s="29"/>
      <c r="T897" s="29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26"/>
      <c r="S898" s="29"/>
      <c r="T898" s="29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26"/>
      <c r="S899" s="29"/>
      <c r="T899" s="29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26"/>
      <c r="S900" s="29"/>
      <c r="T900" s="29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26"/>
      <c r="S901" s="29"/>
      <c r="T901" s="29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26"/>
      <c r="S902" s="29"/>
      <c r="T902" s="29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26"/>
      <c r="S903" s="29"/>
      <c r="T903" s="29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26"/>
      <c r="S904" s="29"/>
      <c r="T904" s="29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26"/>
      <c r="S905" s="29"/>
      <c r="T905" s="29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26"/>
      <c r="S906" s="29"/>
      <c r="T906" s="29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26"/>
      <c r="S907" s="29"/>
      <c r="T907" s="29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26"/>
      <c r="S908" s="29"/>
      <c r="T908" s="29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26"/>
      <c r="S909" s="29"/>
      <c r="T909" s="29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26"/>
      <c r="S910" s="29"/>
      <c r="T910" s="29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26"/>
      <c r="S911" s="29"/>
      <c r="T911" s="29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26"/>
      <c r="S912" s="29"/>
      <c r="T912" s="29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26"/>
      <c r="S913" s="29"/>
      <c r="T913" s="29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26"/>
      <c r="S914" s="29"/>
      <c r="T914" s="29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26"/>
      <c r="S915" s="29"/>
      <c r="T915" s="29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26"/>
      <c r="S916" s="29"/>
      <c r="T916" s="29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26"/>
      <c r="S917" s="29"/>
      <c r="T917" s="29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26"/>
      <c r="S918" s="29"/>
      <c r="T918" s="29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26"/>
      <c r="S919" s="29"/>
      <c r="T919" s="29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26"/>
      <c r="S920" s="29"/>
      <c r="T920" s="29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26"/>
      <c r="S921" s="29"/>
      <c r="T921" s="29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26"/>
      <c r="S922" s="29"/>
      <c r="T922" s="29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26"/>
      <c r="S923" s="29"/>
      <c r="T923" s="29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26"/>
      <c r="S924" s="29"/>
      <c r="T924" s="29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26"/>
      <c r="S925" s="29"/>
      <c r="T925" s="29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26"/>
      <c r="S926" s="29"/>
      <c r="T926" s="29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26"/>
      <c r="S927" s="29"/>
      <c r="T927" s="29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26"/>
      <c r="S928" s="29"/>
      <c r="T928" s="29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26"/>
      <c r="S929" s="29"/>
      <c r="T929" s="29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26"/>
      <c r="S930" s="29"/>
      <c r="T930" s="29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26"/>
      <c r="S931" s="29"/>
      <c r="T931" s="29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26"/>
      <c r="S932" s="29"/>
      <c r="T932" s="29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26"/>
      <c r="S933" s="29"/>
      <c r="T933" s="29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26"/>
      <c r="S934" s="29"/>
      <c r="T934" s="29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26"/>
      <c r="S935" s="29"/>
      <c r="T935" s="29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26"/>
      <c r="S936" s="29"/>
      <c r="T936" s="29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26"/>
      <c r="S937" s="29"/>
      <c r="T937" s="29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26"/>
      <c r="S938" s="29"/>
      <c r="T938" s="29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26"/>
      <c r="S939" s="29"/>
      <c r="T939" s="29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26"/>
      <c r="S940" s="29"/>
      <c r="T940" s="29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26"/>
      <c r="S941" s="29"/>
      <c r="T941" s="29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26"/>
      <c r="S942" s="29"/>
      <c r="T942" s="29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26"/>
      <c r="S943" s="29"/>
      <c r="T943" s="29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26"/>
      <c r="S944" s="29"/>
      <c r="T944" s="29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26"/>
      <c r="S945" s="29"/>
      <c r="T945" s="29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26"/>
      <c r="S946" s="29"/>
      <c r="T946" s="29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26"/>
      <c r="S947" s="29"/>
      <c r="T947" s="29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26"/>
      <c r="S948" s="29"/>
      <c r="T948" s="29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26"/>
      <c r="S949" s="29"/>
      <c r="T949" s="29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26"/>
      <c r="S950" s="29"/>
      <c r="T950" s="29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26"/>
      <c r="S951" s="29"/>
      <c r="T951" s="29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26"/>
      <c r="S952" s="29"/>
      <c r="T952" s="29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26"/>
      <c r="S953" s="29"/>
      <c r="T953" s="29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26"/>
      <c r="S954" s="29"/>
      <c r="T954" s="29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26"/>
      <c r="S955" s="29"/>
      <c r="T955" s="29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26"/>
      <c r="S956" s="29"/>
      <c r="T956" s="29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26"/>
      <c r="S957" s="29"/>
      <c r="T957" s="29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26"/>
      <c r="S958" s="29"/>
      <c r="T958" s="29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26"/>
      <c r="S959" s="29"/>
      <c r="T959" s="29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26"/>
      <c r="S960" s="29"/>
      <c r="T960" s="29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26"/>
      <c r="S961" s="29"/>
      <c r="T961" s="29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26"/>
      <c r="S962" s="29"/>
      <c r="T962" s="29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26"/>
      <c r="S963" s="29"/>
      <c r="T963" s="29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26"/>
      <c r="S964" s="29"/>
      <c r="T964" s="29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26"/>
      <c r="S965" s="29"/>
      <c r="T965" s="29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26"/>
      <c r="S966" s="29"/>
      <c r="T966" s="29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26"/>
      <c r="S967" s="29"/>
      <c r="T967" s="29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26"/>
      <c r="S968" s="29"/>
      <c r="T968" s="29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26"/>
      <c r="S969" s="29"/>
      <c r="T969" s="29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26"/>
      <c r="S970" s="29"/>
      <c r="T970" s="29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26"/>
      <c r="S971" s="29"/>
      <c r="T971" s="29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26"/>
      <c r="S972" s="29"/>
      <c r="T972" s="29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26"/>
      <c r="S973" s="29"/>
      <c r="T973" s="29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26"/>
      <c r="S974" s="29"/>
      <c r="T974" s="29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26"/>
      <c r="S975" s="29"/>
      <c r="T975" s="29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26"/>
      <c r="S976" s="29"/>
      <c r="T976" s="29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26"/>
      <c r="S977" s="29"/>
      <c r="T977" s="29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26"/>
      <c r="S978" s="29"/>
      <c r="T978" s="29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26"/>
      <c r="S979" s="29"/>
      <c r="T979" s="29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26"/>
      <c r="S980" s="29"/>
      <c r="T980" s="29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26"/>
      <c r="S981" s="29"/>
      <c r="T981" s="29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26"/>
      <c r="S982" s="29"/>
      <c r="T982" s="29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26"/>
      <c r="S983" s="29"/>
      <c r="T983" s="29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26"/>
      <c r="S984" s="29"/>
      <c r="T984" s="29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26"/>
      <c r="S985" s="29"/>
      <c r="T985" s="29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26"/>
      <c r="S986" s="29"/>
      <c r="T986" s="29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26"/>
      <c r="S987" s="29"/>
      <c r="T987" s="29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26"/>
      <c r="S988" s="29"/>
      <c r="T988" s="29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26"/>
      <c r="S989" s="29"/>
      <c r="T989" s="29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26"/>
      <c r="S990" s="29"/>
      <c r="T990" s="29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26"/>
      <c r="S991" s="29"/>
      <c r="T991" s="29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26"/>
      <c r="S992" s="29"/>
      <c r="T992" s="29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26"/>
      <c r="S993" s="29"/>
      <c r="T993" s="29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26"/>
      <c r="S994" s="29"/>
      <c r="T994" s="29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26"/>
      <c r="S995" s="29"/>
      <c r="T995" s="29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26"/>
      <c r="S996" s="29"/>
      <c r="T996" s="29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26"/>
      <c r="S997" s="29"/>
      <c r="T997" s="29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26"/>
      <c r="S998" s="29"/>
      <c r="T998" s="29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26"/>
      <c r="S999" s="29"/>
      <c r="T999" s="29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26"/>
      <c r="S1000" s="29"/>
      <c r="T1000" s="29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26"/>
      <c r="S1001" s="29"/>
      <c r="T1001" s="29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664B-8EB8-3643-97D8-7E6F9A5F6C2F}">
  <dimension ref="A1:M4"/>
  <sheetViews>
    <sheetView workbookViewId="0">
      <selection activeCell="F14" sqref="F14"/>
    </sheetView>
  </sheetViews>
  <sheetFormatPr baseColWidth="10" defaultRowHeight="16"/>
  <cols>
    <col min="1" max="1" width="10.83203125" style="4"/>
    <col min="2" max="3" width="12.1640625" style="4" bestFit="1" customWidth="1"/>
    <col min="4" max="4" width="7.83203125" style="4" bestFit="1" customWidth="1"/>
    <col min="5" max="5" width="8.1640625" style="4" bestFit="1" customWidth="1"/>
    <col min="6" max="7" width="12.1640625" style="4" bestFit="1" customWidth="1"/>
    <col min="8" max="16384" width="10.83203125" style="4"/>
  </cols>
  <sheetData>
    <row r="1" spans="1:13">
      <c r="B1" s="45" t="s">
        <v>190</v>
      </c>
      <c r="C1" s="45"/>
      <c r="D1" s="46" t="s">
        <v>191</v>
      </c>
      <c r="E1" s="46"/>
      <c r="F1" s="47" t="s">
        <v>192</v>
      </c>
      <c r="G1" s="47"/>
      <c r="H1" s="48" t="s">
        <v>193</v>
      </c>
      <c r="I1" s="48"/>
      <c r="J1" s="45" t="s">
        <v>194</v>
      </c>
      <c r="K1" s="45"/>
      <c r="L1" s="49" t="s">
        <v>204</v>
      </c>
      <c r="M1" s="49"/>
    </row>
    <row r="2" spans="1:13">
      <c r="A2" s="4" t="s">
        <v>195</v>
      </c>
      <c r="B2" s="45">
        <f>'Model 2 - Paper'!O27</f>
        <v>92.075000000000003</v>
      </c>
      <c r="C2" s="45">
        <f>'Model 2 - Paper'!P27</f>
        <v>7.9616500000000014</v>
      </c>
      <c r="D2" s="46">
        <f>'Model 3'!O17</f>
        <v>98.820000000000007</v>
      </c>
      <c r="E2" s="46">
        <f>'Model 3'!P17</f>
        <v>0.59</v>
      </c>
      <c r="F2" s="47">
        <f>'Model 4'!O19</f>
        <v>95.712499999999991</v>
      </c>
      <c r="G2" s="47">
        <f>'Model 4'!P19</f>
        <v>2.3988888888888891</v>
      </c>
      <c r="H2" s="48">
        <f>'Model 5'!O19</f>
        <v>99.539999999999992</v>
      </c>
      <c r="I2" s="48">
        <f>'Model 5'!P19</f>
        <v>0.20166666666666666</v>
      </c>
      <c r="J2" s="45">
        <f>'Model 6 - More Complex'!O13</f>
        <v>100</v>
      </c>
      <c r="K2" s="45">
        <v>0</v>
      </c>
      <c r="L2" s="49">
        <f>'Model 3 - Sequential - Best'!N37</f>
        <v>95.65</v>
      </c>
      <c r="M2" s="49">
        <f>'Model 3 - Sequential - Best'!O37</f>
        <v>1.5068571428571425</v>
      </c>
    </row>
    <row r="3" spans="1:13">
      <c r="A3" s="4" t="s">
        <v>196</v>
      </c>
      <c r="B3" s="45">
        <f>'Model 2 - Paper'!Q27</f>
        <v>63.75</v>
      </c>
      <c r="C3" s="45">
        <f>'Model 2 - Paper'!R27</f>
        <v>8.3498416666666682</v>
      </c>
      <c r="D3" s="46">
        <f>'Model 3'!Q17</f>
        <v>73.820000000000007</v>
      </c>
      <c r="E3" s="46">
        <f>'Model 3'!R17</f>
        <v>7.0120000000000005</v>
      </c>
      <c r="F3" s="47">
        <f>'Model 4'!Q19</f>
        <v>75.433333333333337</v>
      </c>
      <c r="G3" s="47">
        <f>'Model 4'!R19</f>
        <v>6.26</v>
      </c>
      <c r="H3" s="48">
        <f>'Model 5'!Q19</f>
        <v>72.600000000000009</v>
      </c>
      <c r="I3" s="48">
        <f>'Model 5'!R19</f>
        <v>3.7826333333333326</v>
      </c>
      <c r="J3" s="45">
        <f>'Model 6 - More Complex'!Q13</f>
        <v>72.833333333333343</v>
      </c>
      <c r="K3" s="45">
        <f>'Model 6 - More Complex'!R13</f>
        <v>3.1333333333333333</v>
      </c>
      <c r="L3" s="49">
        <f>'Model 3 - Sequential - Best'!P37</f>
        <v>77.510714285714286</v>
      </c>
      <c r="M3" s="49">
        <f>'Model 3 - Sequential - Best'!Q37</f>
        <v>5.1769285714285704</v>
      </c>
    </row>
    <row r="4" spans="1:13">
      <c r="A4" s="4" t="s">
        <v>197</v>
      </c>
      <c r="B4" s="45">
        <f>'Model 2 - Paper'!T27</f>
        <v>6.3841333333333337</v>
      </c>
      <c r="C4" s="45">
        <f>'Model 2 - Paper'!T27</f>
        <v>6.3841333333333337</v>
      </c>
      <c r="D4" s="46">
        <f>'Model 3'!S17</f>
        <v>75.559999999999988</v>
      </c>
      <c r="E4" s="46">
        <f>'Model 3'!T17</f>
        <v>3.0451199999999998</v>
      </c>
      <c r="F4" s="47">
        <f>'Model 4'!S19</f>
        <v>77.155555555555551</v>
      </c>
      <c r="G4" s="47">
        <f>'Model 4'!T19</f>
        <v>3.2833333333333332</v>
      </c>
      <c r="H4" s="48">
        <f>'Model 5'!S19</f>
        <v>76.558333333333323</v>
      </c>
      <c r="I4" s="48">
        <f>'Model 5'!T19</f>
        <v>2.306575</v>
      </c>
      <c r="J4" s="45">
        <f>'Model 6 - More Complex'!S13</f>
        <v>77.044444444444437</v>
      </c>
      <c r="K4" s="45">
        <f>'Model 6 - More Complex'!T13</f>
        <v>1.3889999999999998</v>
      </c>
      <c r="L4" s="49">
        <f>'Model 3 - Sequential - Best'!R37</f>
        <v>76.971428571428561</v>
      </c>
      <c r="M4" s="49">
        <f>'Model 3 - Sequential - Best'!S37</f>
        <v>2.8142857142857145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Naive Net - 100Hz</vt:lpstr>
      <vt:lpstr>Paper Network-100Hz</vt:lpstr>
      <vt:lpstr>Linear network</vt:lpstr>
      <vt:lpstr>SLP</vt:lpstr>
      <vt:lpstr>Model 2 - Paper</vt:lpstr>
      <vt:lpstr>Model 3</vt:lpstr>
      <vt:lpstr>Model 3 - Sequential - Best</vt:lpstr>
      <vt:lpstr>Model 4</vt:lpstr>
      <vt:lpstr>Model 5</vt:lpstr>
      <vt:lpstr>Model 6 - More Complex</vt:lpstr>
      <vt:lpstr>Model 7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Cleres</cp:lastModifiedBy>
  <dcterms:created xsi:type="dcterms:W3CDTF">2018-05-17T22:07:00Z</dcterms:created>
  <dcterms:modified xsi:type="dcterms:W3CDTF">2018-05-18T16:58:21Z</dcterms:modified>
</cp:coreProperties>
</file>