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roopdata.csv" sheetId="1" r:id="rId3"/>
  </sheets>
  <definedNames/>
  <calcPr/>
</workbook>
</file>

<file path=xl/sharedStrings.xml><?xml version="1.0" encoding="utf-8"?>
<sst xmlns="http://schemas.openxmlformats.org/spreadsheetml/2006/main" count="13" uniqueCount="12">
  <si>
    <t>Congruent</t>
  </si>
  <si>
    <t>Incongruent</t>
  </si>
  <si>
    <t>difference</t>
  </si>
  <si>
    <t>mean difference</t>
  </si>
  <si>
    <t>squared mean difference</t>
  </si>
  <si>
    <t>sum</t>
  </si>
  <si>
    <t>mean</t>
  </si>
  <si>
    <t>std of the difference</t>
  </si>
  <si>
    <t>s/sqrt(n)</t>
  </si>
  <si>
    <t>t</t>
  </si>
  <si>
    <t>IC</t>
  </si>
  <si>
    <t>&lt; IC &lt;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</si>
</sst>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0.71"/>
    <col customWidth="1" min="6" max="6" width="21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>
      <c r="B2" s="1">
        <v>12.079</v>
      </c>
      <c r="C2" s="1">
        <v>19.278</v>
      </c>
      <c r="D2">
        <f t="shared" ref="D2:D25" si="1">B2-C2</f>
        <v>-7.199</v>
      </c>
      <c r="E2">
        <f t="shared" ref="E2:E25" si="2">$D$28-D2</f>
        <v>-0.7657916667</v>
      </c>
      <c r="F2">
        <f t="shared" ref="F2:F25" si="3">E2*E2</f>
        <v>0.5864368767</v>
      </c>
    </row>
    <row r="3">
      <c r="B3" s="1">
        <v>16.791</v>
      </c>
      <c r="C3" s="1">
        <v>18.741</v>
      </c>
      <c r="D3">
        <f t="shared" si="1"/>
        <v>-1.95</v>
      </c>
      <c r="E3">
        <f t="shared" si="2"/>
        <v>-6.014791667</v>
      </c>
      <c r="F3">
        <f t="shared" si="3"/>
        <v>36.17771879</v>
      </c>
    </row>
    <row r="4">
      <c r="B4" s="1">
        <v>9.564</v>
      </c>
      <c r="C4" s="1">
        <v>21.214</v>
      </c>
      <c r="D4">
        <f t="shared" si="1"/>
        <v>-11.65</v>
      </c>
      <c r="E4">
        <f t="shared" si="2"/>
        <v>3.685208333</v>
      </c>
      <c r="F4">
        <f t="shared" si="3"/>
        <v>13.58076046</v>
      </c>
    </row>
    <row r="5">
      <c r="B5" s="1">
        <v>8.63</v>
      </c>
      <c r="C5" s="1">
        <v>15.687</v>
      </c>
      <c r="D5">
        <f t="shared" si="1"/>
        <v>-7.057</v>
      </c>
      <c r="E5">
        <f t="shared" si="2"/>
        <v>-0.9077916667</v>
      </c>
      <c r="F5">
        <f t="shared" si="3"/>
        <v>0.8240857101</v>
      </c>
    </row>
    <row r="6">
      <c r="B6" s="1">
        <v>14.669</v>
      </c>
      <c r="C6" s="1">
        <v>22.803</v>
      </c>
      <c r="D6">
        <f t="shared" si="1"/>
        <v>-8.134</v>
      </c>
      <c r="E6">
        <f t="shared" si="2"/>
        <v>0.1692083333</v>
      </c>
      <c r="F6">
        <f t="shared" si="3"/>
        <v>0.02863146007</v>
      </c>
    </row>
    <row r="7">
      <c r="B7" s="1">
        <v>12.238</v>
      </c>
      <c r="C7" s="1">
        <v>20.878</v>
      </c>
      <c r="D7">
        <f t="shared" si="1"/>
        <v>-8.64</v>
      </c>
      <c r="E7">
        <f t="shared" si="2"/>
        <v>0.6752083333</v>
      </c>
      <c r="F7">
        <f t="shared" si="3"/>
        <v>0.4559062934</v>
      </c>
    </row>
    <row r="8">
      <c r="B8" s="1">
        <v>14.692</v>
      </c>
      <c r="C8" s="1">
        <v>24.572</v>
      </c>
      <c r="D8">
        <f t="shared" si="1"/>
        <v>-9.88</v>
      </c>
      <c r="E8">
        <f t="shared" si="2"/>
        <v>1.915208333</v>
      </c>
      <c r="F8">
        <f t="shared" si="3"/>
        <v>3.66802296</v>
      </c>
    </row>
    <row r="9">
      <c r="B9" s="1">
        <v>8.987</v>
      </c>
      <c r="C9" s="1">
        <v>17.394</v>
      </c>
      <c r="D9">
        <f t="shared" si="1"/>
        <v>-8.407</v>
      </c>
      <c r="E9">
        <f t="shared" si="2"/>
        <v>0.4422083333</v>
      </c>
      <c r="F9">
        <f t="shared" si="3"/>
        <v>0.1955482101</v>
      </c>
    </row>
    <row r="10">
      <c r="B10" s="1">
        <v>9.401</v>
      </c>
      <c r="C10" s="1">
        <v>20.762</v>
      </c>
      <c r="D10">
        <f t="shared" si="1"/>
        <v>-11.361</v>
      </c>
      <c r="E10">
        <f t="shared" si="2"/>
        <v>3.396208333</v>
      </c>
      <c r="F10">
        <f t="shared" si="3"/>
        <v>11.53423104</v>
      </c>
    </row>
    <row r="11">
      <c r="B11" s="1">
        <v>14.48</v>
      </c>
      <c r="C11" s="1">
        <v>26.282</v>
      </c>
      <c r="D11">
        <f t="shared" si="1"/>
        <v>-11.802</v>
      </c>
      <c r="E11">
        <f t="shared" si="2"/>
        <v>3.837208333</v>
      </c>
      <c r="F11">
        <f t="shared" si="3"/>
        <v>14.72416779</v>
      </c>
    </row>
    <row r="12">
      <c r="B12" s="1">
        <v>22.328</v>
      </c>
      <c r="C12" s="1">
        <v>24.524</v>
      </c>
      <c r="D12">
        <f t="shared" si="1"/>
        <v>-2.196</v>
      </c>
      <c r="E12">
        <f t="shared" si="2"/>
        <v>-5.768791667</v>
      </c>
      <c r="F12">
        <f t="shared" si="3"/>
        <v>33.27895729</v>
      </c>
    </row>
    <row r="13">
      <c r="B13" s="1">
        <v>15.298</v>
      </c>
      <c r="C13" s="1">
        <v>18.644</v>
      </c>
      <c r="D13">
        <f t="shared" si="1"/>
        <v>-3.346</v>
      </c>
      <c r="E13">
        <f t="shared" si="2"/>
        <v>-4.618791667</v>
      </c>
      <c r="F13">
        <f t="shared" si="3"/>
        <v>21.33323646</v>
      </c>
    </row>
    <row r="14">
      <c r="B14" s="1">
        <v>15.073</v>
      </c>
      <c r="C14" s="1">
        <v>17.51</v>
      </c>
      <c r="D14">
        <f t="shared" si="1"/>
        <v>-2.437</v>
      </c>
      <c r="E14">
        <f t="shared" si="2"/>
        <v>-5.527791667</v>
      </c>
      <c r="F14">
        <f t="shared" si="3"/>
        <v>30.55648071</v>
      </c>
    </row>
    <row r="15">
      <c r="B15" s="1">
        <v>16.929</v>
      </c>
      <c r="C15" s="1">
        <v>20.33</v>
      </c>
      <c r="D15">
        <f t="shared" si="1"/>
        <v>-3.401</v>
      </c>
      <c r="E15">
        <f t="shared" si="2"/>
        <v>-4.563791667</v>
      </c>
      <c r="F15">
        <f t="shared" si="3"/>
        <v>20.82819438</v>
      </c>
    </row>
    <row r="16">
      <c r="B16" s="1">
        <v>18.2</v>
      </c>
      <c r="C16" s="1">
        <v>35.255</v>
      </c>
      <c r="D16">
        <f t="shared" si="1"/>
        <v>-17.055</v>
      </c>
      <c r="E16">
        <f t="shared" si="2"/>
        <v>9.090208333</v>
      </c>
      <c r="F16">
        <f t="shared" si="3"/>
        <v>82.63188754</v>
      </c>
    </row>
    <row r="17">
      <c r="B17" s="1">
        <v>12.13</v>
      </c>
      <c r="C17" s="1">
        <v>22.158</v>
      </c>
      <c r="D17">
        <f t="shared" si="1"/>
        <v>-10.028</v>
      </c>
      <c r="E17">
        <f t="shared" si="2"/>
        <v>2.063208333</v>
      </c>
      <c r="F17">
        <f t="shared" si="3"/>
        <v>4.256828627</v>
      </c>
    </row>
    <row r="18">
      <c r="B18" s="1">
        <v>18.495</v>
      </c>
      <c r="C18" s="1">
        <v>25.139</v>
      </c>
      <c r="D18">
        <f t="shared" si="1"/>
        <v>-6.644</v>
      </c>
      <c r="E18">
        <f t="shared" si="2"/>
        <v>-1.320791667</v>
      </c>
      <c r="F18">
        <f t="shared" si="3"/>
        <v>1.744490627</v>
      </c>
    </row>
    <row r="19">
      <c r="B19" s="1">
        <v>10.639</v>
      </c>
      <c r="C19" s="1">
        <v>20.429</v>
      </c>
      <c r="D19">
        <f t="shared" si="1"/>
        <v>-9.79</v>
      </c>
      <c r="E19">
        <f t="shared" si="2"/>
        <v>1.825208333</v>
      </c>
      <c r="F19">
        <f t="shared" si="3"/>
        <v>3.33138546</v>
      </c>
    </row>
    <row r="20">
      <c r="B20" s="1">
        <v>11.344</v>
      </c>
      <c r="C20" s="1">
        <v>17.425</v>
      </c>
      <c r="D20">
        <f t="shared" si="1"/>
        <v>-6.081</v>
      </c>
      <c r="E20">
        <f t="shared" si="2"/>
        <v>-1.883791667</v>
      </c>
      <c r="F20">
        <f t="shared" si="3"/>
        <v>3.548671043</v>
      </c>
    </row>
    <row r="21">
      <c r="B21" s="1">
        <v>12.369</v>
      </c>
      <c r="C21" s="1">
        <v>34.288</v>
      </c>
      <c r="D21">
        <f t="shared" si="1"/>
        <v>-21.919</v>
      </c>
      <c r="E21">
        <f t="shared" si="2"/>
        <v>13.95420833</v>
      </c>
      <c r="F21">
        <f t="shared" si="3"/>
        <v>194.7199302</v>
      </c>
    </row>
    <row r="22">
      <c r="B22" s="1">
        <v>12.944</v>
      </c>
      <c r="C22" s="1">
        <v>23.894</v>
      </c>
      <c r="D22">
        <f t="shared" si="1"/>
        <v>-10.95</v>
      </c>
      <c r="E22">
        <f t="shared" si="2"/>
        <v>2.985208333</v>
      </c>
      <c r="F22">
        <f t="shared" si="3"/>
        <v>8.911468793</v>
      </c>
    </row>
    <row r="23">
      <c r="B23" s="1">
        <v>14.233</v>
      </c>
      <c r="C23" s="1">
        <v>17.96</v>
      </c>
      <c r="D23">
        <f t="shared" si="1"/>
        <v>-3.727</v>
      </c>
      <c r="E23">
        <f t="shared" si="2"/>
        <v>-4.237791667</v>
      </c>
      <c r="F23">
        <f t="shared" si="3"/>
        <v>17.95887821</v>
      </c>
    </row>
    <row r="24">
      <c r="B24" s="1">
        <v>19.71</v>
      </c>
      <c r="C24" s="1">
        <v>22.058</v>
      </c>
      <c r="D24">
        <f t="shared" si="1"/>
        <v>-2.348</v>
      </c>
      <c r="E24">
        <f t="shared" si="2"/>
        <v>-5.616791667</v>
      </c>
      <c r="F24">
        <f t="shared" si="3"/>
        <v>31.54834863</v>
      </c>
    </row>
    <row r="25">
      <c r="B25" s="1">
        <v>16.004</v>
      </c>
      <c r="C25" s="1">
        <v>21.157</v>
      </c>
      <c r="D25">
        <f t="shared" si="1"/>
        <v>-5.153</v>
      </c>
      <c r="E25">
        <f t="shared" si="2"/>
        <v>-2.811791667</v>
      </c>
      <c r="F25">
        <f t="shared" si="3"/>
        <v>7.906172377</v>
      </c>
    </row>
    <row r="27">
      <c r="A27" s="1" t="s">
        <v>5</v>
      </c>
      <c r="B27">
        <f t="shared" ref="B27:D27" si="4">sum(B2:B25)</f>
        <v>337.227</v>
      </c>
      <c r="C27">
        <f t="shared" si="4"/>
        <v>528.382</v>
      </c>
      <c r="D27">
        <f t="shared" si="4"/>
        <v>-191.155</v>
      </c>
      <c r="F27">
        <f>sum(F2:F25)</f>
        <v>544.33044</v>
      </c>
    </row>
    <row r="28">
      <c r="A28" s="1" t="s">
        <v>6</v>
      </c>
      <c r="B28">
        <f t="shared" ref="B28:D28" si="5">B27/24</f>
        <v>14.051125</v>
      </c>
      <c r="C28">
        <f t="shared" si="5"/>
        <v>22.01591667</v>
      </c>
      <c r="D28">
        <f t="shared" si="5"/>
        <v>-7.964791667</v>
      </c>
      <c r="F28">
        <f>F27/23</f>
        <v>23.66654087</v>
      </c>
    </row>
    <row r="29">
      <c r="A29" s="1" t="s">
        <v>7</v>
      </c>
      <c r="B29">
        <f>sqrt(F28)</f>
        <v>4.86482691</v>
      </c>
    </row>
    <row r="30">
      <c r="A30" s="1" t="s">
        <v>8</v>
      </c>
      <c r="B30">
        <f>B29/sqrt(24)</f>
        <v>0.9930286348</v>
      </c>
    </row>
    <row r="31">
      <c r="A31" s="1" t="s">
        <v>9</v>
      </c>
      <c r="B31">
        <f>(B28-C28)/B30</f>
        <v>-8.020706944</v>
      </c>
    </row>
    <row r="32">
      <c r="A32" s="1" t="s">
        <v>3</v>
      </c>
      <c r="B32">
        <f>B28-C28</f>
        <v>-7.964791667</v>
      </c>
    </row>
    <row r="33">
      <c r="A33" s="1" t="s">
        <v>10</v>
      </c>
      <c r="B33">
        <f>B32-2.069*B30</f>
        <v>-10.01936791</v>
      </c>
      <c r="C33" s="1" t="s">
        <v>11</v>
      </c>
      <c r="D33">
        <f>B32+2.069 *B30</f>
        <v>-5.910215421</v>
      </c>
    </row>
  </sheetData>
  <drawing r:id="rId1"/>
</worksheet>
</file>