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nicolasmiranda/Downloads/"/>
    </mc:Choice>
  </mc:AlternateContent>
  <xr:revisionPtr revIDLastSave="0" documentId="13_ncr:1_{69369C04-7962-484F-A923-753BF6708548}" xr6:coauthVersionLast="41" xr6:coauthVersionMax="41" xr10:uidLastSave="{00000000-0000-0000-0000-000000000000}"/>
  <bookViews>
    <workbookView xWindow="0" yWindow="0" windowWidth="25600" windowHeight="16000" xr2:uid="{00000000-000D-0000-FFFF-FFFF00000000}"/>
  </bookViews>
  <sheets>
    <sheet name="Salario x Roles" sheetId="1" r:id="rId1"/>
    <sheet name="Salario x Spr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E12" i="1"/>
  <c r="E11" i="1"/>
  <c r="E10" i="1"/>
  <c r="E9" i="1"/>
  <c r="E8" i="1" l="1"/>
  <c r="D9" i="2" s="1"/>
  <c r="E7" i="1"/>
  <c r="D14" i="2" s="1"/>
  <c r="E6" i="1"/>
  <c r="D19" i="2" s="1"/>
  <c r="E5" i="1"/>
  <c r="D24" i="2" s="1"/>
  <c r="E4" i="1"/>
  <c r="D6" i="2" l="1"/>
  <c r="D11" i="2"/>
  <c r="D15" i="2"/>
  <c r="D20" i="2"/>
  <c r="D25" i="2"/>
  <c r="D7" i="2"/>
  <c r="D12" i="2"/>
  <c r="D17" i="2"/>
  <c r="D21" i="2"/>
  <c r="D26" i="2"/>
  <c r="D8" i="2"/>
  <c r="D13" i="2"/>
  <c r="D18" i="2"/>
  <c r="D23" i="2"/>
  <c r="D27" i="2"/>
  <c r="D29" i="2" l="1"/>
</calcChain>
</file>

<file path=xl/sharedStrings.xml><?xml version="1.0" encoding="utf-8"?>
<sst xmlns="http://schemas.openxmlformats.org/spreadsheetml/2006/main" count="43" uniqueCount="28">
  <si>
    <t>Rol</t>
  </si>
  <si>
    <t>Nombre</t>
  </si>
  <si>
    <t>Rol Equivalente</t>
  </si>
  <si>
    <t>Salario / mes</t>
  </si>
  <si>
    <t>Salario / hora</t>
  </si>
  <si>
    <t>Scrum Master</t>
  </si>
  <si>
    <t>Dedicacion (horas)</t>
  </si>
  <si>
    <t>Coste total</t>
  </si>
  <si>
    <t>Sprint 1</t>
  </si>
  <si>
    <t>Gerente de Desarrollo</t>
  </si>
  <si>
    <t>Juan Orozco</t>
  </si>
  <si>
    <t>Product Owner</t>
  </si>
  <si>
    <t>Director de Proyecto</t>
  </si>
  <si>
    <t>Desarrollador de Software Estándar</t>
  </si>
  <si>
    <t>Administrador Bases de Datos</t>
  </si>
  <si>
    <t>Nicolás Miranda</t>
  </si>
  <si>
    <t>Sebastián González</t>
  </si>
  <si>
    <t>Diego Barajas</t>
  </si>
  <si>
    <t>Brandonn Cruz</t>
  </si>
  <si>
    <t>Sprint 2</t>
  </si>
  <si>
    <t>Sprint 3</t>
  </si>
  <si>
    <t>Reuniones e imprevistos</t>
  </si>
  <si>
    <t>Total</t>
  </si>
  <si>
    <t>Diseñador de Interfaces</t>
  </si>
  <si>
    <t>Arquitecto de Software</t>
  </si>
  <si>
    <t>Director de Calidad</t>
  </si>
  <si>
    <t>Administrador de la Configuración</t>
  </si>
  <si>
    <t>Analista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</si>
</sst>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_-;\-[$$-240A]\ * #,##0_-;_-[$$-240A]\ * &quot;-&quot;??_-;_-@"/>
    <numFmt numFmtId="165" formatCode="&quot;$&quot;#,##0"/>
  </numFmts>
  <fonts count="4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" fontId="0" fillId="0" borderId="1" xfId="0" applyNumberFormat="1" applyFont="1" applyBorder="1" applyAlignment="1"/>
    <xf numFmtId="165" fontId="0" fillId="0" borderId="1" xfId="0" applyNumberFormat="1" applyFont="1" applyBorder="1"/>
    <xf numFmtId="0" fontId="3" fillId="7" borderId="1" xfId="0" applyFont="1" applyFill="1" applyBorder="1" applyAlignment="1"/>
    <xf numFmtId="165" fontId="3" fillId="0" borderId="1" xfId="0" applyNumberFormat="1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000"/>
  <sheetViews>
    <sheetView tabSelected="1" workbookViewId="0">
      <selection activeCell="C25" sqref="C25"/>
    </sheetView>
  </sheetViews>
  <sheetFormatPr baseColWidth="10" defaultColWidth="14.5" defaultRowHeight="15" customHeight="1" x14ac:dyDescent="0.2"/>
  <cols>
    <col min="1" max="1" width="10.6640625" customWidth="1"/>
    <col min="2" max="2" width="35" customWidth="1"/>
    <col min="3" max="3" width="31" customWidth="1"/>
    <col min="4" max="5" width="20.5" customWidth="1"/>
    <col min="6" max="26" width="10.6640625" customWidth="1"/>
  </cols>
  <sheetData>
    <row r="3" spans="2:5" ht="21" customHeight="1" x14ac:dyDescent="0.2">
      <c r="B3" s="1" t="s">
        <v>0</v>
      </c>
      <c r="C3" s="1" t="s">
        <v>2</v>
      </c>
      <c r="D3" s="1" t="s">
        <v>3</v>
      </c>
      <c r="E3" s="1" t="s">
        <v>4</v>
      </c>
    </row>
    <row r="4" spans="2:5" ht="21" customHeight="1" x14ac:dyDescent="0.2">
      <c r="B4" s="3" t="s">
        <v>5</v>
      </c>
      <c r="C4" s="3" t="s">
        <v>9</v>
      </c>
      <c r="D4" s="4">
        <v>4479481</v>
      </c>
      <c r="E4" s="4">
        <f t="shared" ref="E4:E8" si="0">D4/205</f>
        <v>21851.126829268294</v>
      </c>
    </row>
    <row r="5" spans="2:5" ht="21" customHeight="1" x14ac:dyDescent="0.2">
      <c r="B5" s="3" t="s">
        <v>11</v>
      </c>
      <c r="C5" s="3" t="s">
        <v>12</v>
      </c>
      <c r="D5" s="4">
        <v>4093957</v>
      </c>
      <c r="E5" s="4">
        <f t="shared" si="0"/>
        <v>19970.521951219511</v>
      </c>
    </row>
    <row r="6" spans="2:5" ht="21" customHeight="1" x14ac:dyDescent="0.2">
      <c r="B6" s="3" t="s">
        <v>13</v>
      </c>
      <c r="C6" s="3"/>
      <c r="D6" s="4">
        <v>2363002</v>
      </c>
      <c r="E6" s="4">
        <f t="shared" si="0"/>
        <v>11526.839024390243</v>
      </c>
    </row>
    <row r="7" spans="2:5" ht="21" customHeight="1" x14ac:dyDescent="0.2">
      <c r="B7" s="3" t="s">
        <v>14</v>
      </c>
      <c r="C7" s="3"/>
      <c r="D7" s="4">
        <v>2305523</v>
      </c>
      <c r="E7" s="4">
        <f t="shared" si="0"/>
        <v>11246.453658536586</v>
      </c>
    </row>
    <row r="8" spans="2:5" ht="21" customHeight="1" x14ac:dyDescent="0.2">
      <c r="B8" s="3" t="s">
        <v>23</v>
      </c>
      <c r="C8" s="3"/>
      <c r="D8" s="4">
        <v>2500000</v>
      </c>
      <c r="E8" s="4">
        <f t="shared" si="0"/>
        <v>12195.121951219513</v>
      </c>
    </row>
    <row r="9" spans="2:5" ht="21" customHeight="1" x14ac:dyDescent="0.2">
      <c r="B9" s="3" t="s">
        <v>24</v>
      </c>
      <c r="C9" s="3"/>
      <c r="D9" s="4">
        <v>4085549</v>
      </c>
      <c r="E9" s="4">
        <f t="shared" ref="E9:E11" si="1">D9/205</f>
        <v>19929.50731707317</v>
      </c>
    </row>
    <row r="10" spans="2:5" ht="21" customHeight="1" x14ac:dyDescent="0.2">
      <c r="B10" s="3" t="s">
        <v>25</v>
      </c>
      <c r="C10" s="3"/>
      <c r="D10" s="4">
        <v>3007564</v>
      </c>
      <c r="E10" s="4">
        <f t="shared" si="1"/>
        <v>14671.043902439025</v>
      </c>
    </row>
    <row r="11" spans="2:5" ht="21" customHeight="1" x14ac:dyDescent="0.2">
      <c r="B11" s="3" t="s">
        <v>26</v>
      </c>
      <c r="C11" s="3"/>
      <c r="D11" s="4">
        <v>1942889</v>
      </c>
      <c r="E11" s="4">
        <f t="shared" si="1"/>
        <v>9477.5073170731703</v>
      </c>
    </row>
    <row r="12" spans="2:5" ht="21" customHeight="1" x14ac:dyDescent="0.2">
      <c r="B12" s="3" t="s">
        <v>27</v>
      </c>
      <c r="C12" s="3"/>
      <c r="D12" s="4">
        <v>2447019</v>
      </c>
      <c r="E12" s="4">
        <f t="shared" ref="E12" si="2">D12/205</f>
        <v>11936.678048780488</v>
      </c>
    </row>
    <row r="13" spans="2:5" ht="21" customHeight="1" x14ac:dyDescent="0.2"/>
    <row r="14" spans="2:5" ht="21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997"/>
  <sheetViews>
    <sheetView zoomScale="212" workbookViewId="0">
      <selection activeCell="A4" sqref="A4"/>
    </sheetView>
  </sheetViews>
  <sheetFormatPr baseColWidth="10" defaultColWidth="14.5" defaultRowHeight="15" customHeight="1" x14ac:dyDescent="0.2"/>
  <cols>
    <col min="1" max="1" width="10.6640625" customWidth="1"/>
    <col min="2" max="2" width="20.5" customWidth="1"/>
    <col min="3" max="4" width="19.1640625" customWidth="1"/>
    <col min="5" max="26" width="10.6640625" customWidth="1"/>
  </cols>
  <sheetData>
    <row r="3" spans="2:4" x14ac:dyDescent="0.2">
      <c r="B3" s="2" t="s">
        <v>1</v>
      </c>
      <c r="C3" s="2" t="s">
        <v>6</v>
      </c>
      <c r="D3" s="2" t="s">
        <v>7</v>
      </c>
    </row>
    <row r="4" spans="2:4" x14ac:dyDescent="0.2">
      <c r="B4" s="10" t="s">
        <v>8</v>
      </c>
      <c r="C4" s="11"/>
      <c r="D4" s="12"/>
    </row>
    <row r="5" spans="2:4" x14ac:dyDescent="0.2">
      <c r="B5" s="5" t="s">
        <v>10</v>
      </c>
      <c r="C5" s="6">
        <v>6</v>
      </c>
      <c r="D5" s="7">
        <f>(C5*'Salario x Roles'!E4)</f>
        <v>131106.76097560977</v>
      </c>
    </row>
    <row r="6" spans="2:4" x14ac:dyDescent="0.2">
      <c r="B6" s="5" t="s">
        <v>15</v>
      </c>
      <c r="C6" s="6">
        <v>4</v>
      </c>
      <c r="D6" s="7">
        <f>C6*'Salario x Roles'!E5</f>
        <v>79882.087804878043</v>
      </c>
    </row>
    <row r="7" spans="2:4" x14ac:dyDescent="0.2">
      <c r="B7" s="5" t="s">
        <v>16</v>
      </c>
      <c r="C7" s="6">
        <v>6</v>
      </c>
      <c r="D7" s="7">
        <f>C7*'Salario x Roles'!E6</f>
        <v>69161.034146341466</v>
      </c>
    </row>
    <row r="8" spans="2:4" x14ac:dyDescent="0.2">
      <c r="B8" s="5" t="s">
        <v>17</v>
      </c>
      <c r="C8" s="6">
        <v>5</v>
      </c>
      <c r="D8" s="7">
        <f>C8*'Salario x Roles'!E7</f>
        <v>56232.268292682929</v>
      </c>
    </row>
    <row r="9" spans="2:4" x14ac:dyDescent="0.2">
      <c r="B9" s="5" t="s">
        <v>18</v>
      </c>
      <c r="C9" s="6">
        <v>5</v>
      </c>
      <c r="D9" s="7">
        <f>C9*'Salario x Roles'!E8</f>
        <v>60975.609756097561</v>
      </c>
    </row>
    <row r="10" spans="2:4" x14ac:dyDescent="0.2">
      <c r="B10" s="13" t="s">
        <v>19</v>
      </c>
      <c r="C10" s="11"/>
      <c r="D10" s="12"/>
    </row>
    <row r="11" spans="2:4" x14ac:dyDescent="0.2">
      <c r="B11" s="5" t="s">
        <v>10</v>
      </c>
      <c r="C11" s="6">
        <v>8</v>
      </c>
      <c r="D11" s="7">
        <f>(C11*'Salario x Roles'!E4)</f>
        <v>174809.01463414636</v>
      </c>
    </row>
    <row r="12" spans="2:4" x14ac:dyDescent="0.2">
      <c r="B12" s="5" t="s">
        <v>15</v>
      </c>
      <c r="C12" s="6">
        <v>9</v>
      </c>
      <c r="D12" s="7">
        <f>(C12*'Salario x Roles'!E5)</f>
        <v>179734.69756097559</v>
      </c>
    </row>
    <row r="13" spans="2:4" x14ac:dyDescent="0.2">
      <c r="B13" s="5" t="s">
        <v>16</v>
      </c>
      <c r="C13" s="6">
        <v>8</v>
      </c>
      <c r="D13" s="7">
        <f>(C13*'Salario x Roles'!E6)</f>
        <v>92214.712195121945</v>
      </c>
    </row>
    <row r="14" spans="2:4" x14ac:dyDescent="0.2">
      <c r="B14" s="5" t="s">
        <v>17</v>
      </c>
      <c r="C14" s="6">
        <v>8</v>
      </c>
      <c r="D14" s="7">
        <f>(C14*'Salario x Roles'!E7)</f>
        <v>89971.629268292687</v>
      </c>
    </row>
    <row r="15" spans="2:4" x14ac:dyDescent="0.2">
      <c r="B15" s="5" t="s">
        <v>18</v>
      </c>
      <c r="C15" s="6">
        <v>9</v>
      </c>
      <c r="D15" s="7">
        <f>(C15*'Salario x Roles'!E8)</f>
        <v>109756.09756097561</v>
      </c>
    </row>
    <row r="16" spans="2:4" x14ac:dyDescent="0.2">
      <c r="B16" s="14" t="s">
        <v>20</v>
      </c>
      <c r="C16" s="11"/>
      <c r="D16" s="12"/>
    </row>
    <row r="17" spans="2:4" x14ac:dyDescent="0.2">
      <c r="B17" s="5" t="s">
        <v>10</v>
      </c>
      <c r="C17" s="6">
        <v>9</v>
      </c>
      <c r="D17" s="7">
        <f>(C17*'Salario x Roles'!E4)</f>
        <v>196660.14146341465</v>
      </c>
    </row>
    <row r="18" spans="2:4" x14ac:dyDescent="0.2">
      <c r="B18" s="5" t="s">
        <v>15</v>
      </c>
      <c r="C18" s="6">
        <v>9</v>
      </c>
      <c r="D18" s="7">
        <f>(C18*'Salario x Roles'!E5)</f>
        <v>179734.69756097559</v>
      </c>
    </row>
    <row r="19" spans="2:4" ht="15.75" customHeight="1" x14ac:dyDescent="0.2">
      <c r="B19" s="5" t="s">
        <v>16</v>
      </c>
      <c r="C19" s="6">
        <v>10</v>
      </c>
      <c r="D19" s="7">
        <f>(C19*'Salario x Roles'!E6)</f>
        <v>115268.39024390242</v>
      </c>
    </row>
    <row r="20" spans="2:4" ht="15.75" customHeight="1" x14ac:dyDescent="0.2">
      <c r="B20" s="5" t="s">
        <v>17</v>
      </c>
      <c r="C20" s="6">
        <v>12</v>
      </c>
      <c r="D20" s="7">
        <f>(C20*'Salario x Roles'!E7)</f>
        <v>134957.44390243903</v>
      </c>
    </row>
    <row r="21" spans="2:4" ht="15.75" customHeight="1" x14ac:dyDescent="0.2">
      <c r="B21" s="5" t="s">
        <v>18</v>
      </c>
      <c r="C21" s="6">
        <v>10</v>
      </c>
      <c r="D21" s="7">
        <f>(C21*'Salario x Roles'!E8)</f>
        <v>121951.21951219512</v>
      </c>
    </row>
    <row r="22" spans="2:4" ht="15.75" customHeight="1" x14ac:dyDescent="0.2">
      <c r="B22" s="15" t="s">
        <v>21</v>
      </c>
      <c r="C22" s="11"/>
      <c r="D22" s="12"/>
    </row>
    <row r="23" spans="2:4" x14ac:dyDescent="0.2">
      <c r="B23" s="5" t="s">
        <v>10</v>
      </c>
      <c r="C23" s="6">
        <v>22</v>
      </c>
      <c r="D23" s="7">
        <f>(C23*'Salario x Roles'!E4)</f>
        <v>480724.79024390248</v>
      </c>
    </row>
    <row r="24" spans="2:4" x14ac:dyDescent="0.2">
      <c r="B24" s="5" t="s">
        <v>15</v>
      </c>
      <c r="C24" s="6">
        <v>18</v>
      </c>
      <c r="D24" s="7">
        <f>(C24*'Salario x Roles'!E5)</f>
        <v>359469.39512195118</v>
      </c>
    </row>
    <row r="25" spans="2:4" ht="15.75" customHeight="1" x14ac:dyDescent="0.2">
      <c r="B25" s="5" t="s">
        <v>16</v>
      </c>
      <c r="C25" s="6">
        <v>19</v>
      </c>
      <c r="D25" s="7">
        <f>(C25*'Salario x Roles'!E6)</f>
        <v>219009.94146341461</v>
      </c>
    </row>
    <row r="26" spans="2:4" ht="15.75" customHeight="1" x14ac:dyDescent="0.2">
      <c r="B26" s="5" t="s">
        <v>17</v>
      </c>
      <c r="C26" s="6">
        <v>20</v>
      </c>
      <c r="D26" s="7">
        <f>(C26*'Salario x Roles'!E7)</f>
        <v>224929.07317073172</v>
      </c>
    </row>
    <row r="27" spans="2:4" ht="15.75" customHeight="1" x14ac:dyDescent="0.2">
      <c r="B27" s="5" t="s">
        <v>18</v>
      </c>
      <c r="C27" s="6">
        <v>18</v>
      </c>
      <c r="D27" s="7">
        <f>(C27*'Salario x Roles'!E8)</f>
        <v>219512.19512195123</v>
      </c>
    </row>
    <row r="28" spans="2:4" ht="15.75" customHeight="1" x14ac:dyDescent="0.2"/>
    <row r="29" spans="2:4" ht="15.75" customHeight="1" x14ac:dyDescent="0.2">
      <c r="C29" s="8" t="s">
        <v>22</v>
      </c>
      <c r="D29" s="9">
        <f>SUM(D4:D28)</f>
        <v>3296061.1999999997</v>
      </c>
    </row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4">
    <mergeCell ref="B4:D4"/>
    <mergeCell ref="B10:D10"/>
    <mergeCell ref="B16:D16"/>
    <mergeCell ref="B22:D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Salario x Roles</vt:lpstr>
      <vt:lpstr>Salario x 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 Alfonso Borrero Cabal SJ</dc:creator>
  <cp:lastModifiedBy>Microsoft Office User</cp:lastModifiedBy>
  <dcterms:created xsi:type="dcterms:W3CDTF">2019-02-27T01:02:41Z</dcterms:created>
  <dcterms:modified xsi:type="dcterms:W3CDTF">2019-03-01T19:18:44Z</dcterms:modified>
</cp:coreProperties>
</file>