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n\Documents\Universidad\"/>
    </mc:Choice>
  </mc:AlternateContent>
  <xr:revisionPtr revIDLastSave="0" documentId="13_ncr:1_{3E1C4016-FCE3-4D49-A0A2-72F537987D93}" xr6:coauthVersionLast="43" xr6:coauthVersionMax="43" xr10:uidLastSave="{00000000-0000-0000-0000-000000000000}"/>
  <bookViews>
    <workbookView xWindow="-120" yWindow="-120" windowWidth="20730" windowHeight="11160" activeTab="4" xr2:uid="{DB8B3300-5D38-4434-A26F-121B752BDEBE}"/>
  </bookViews>
  <sheets>
    <sheet name="Tareas" sheetId="1" r:id="rId1"/>
    <sheet name="Sprint1" sheetId="2" r:id="rId2"/>
    <sheet name="Sprint2" sheetId="3" r:id="rId3"/>
    <sheet name="Sprint3" sheetId="4" r:id="rId4"/>
    <sheet name="Sprin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4" l="1"/>
  <c r="E28" i="4" s="1"/>
  <c r="F28" i="4" s="1"/>
  <c r="G28" i="4" s="1"/>
  <c r="H28" i="4" s="1"/>
  <c r="I28" i="4" s="1"/>
  <c r="J23" i="4"/>
  <c r="J24" i="4"/>
  <c r="J25" i="4"/>
  <c r="J26" i="4"/>
  <c r="J27" i="4"/>
  <c r="J22" i="4"/>
  <c r="B28" i="4"/>
  <c r="C28" i="4" s="1"/>
  <c r="D32" i="5"/>
  <c r="E32" i="5" s="1"/>
  <c r="F32" i="5" s="1"/>
  <c r="G32" i="5" s="1"/>
  <c r="H32" i="5" s="1"/>
  <c r="I32" i="5" s="1"/>
  <c r="C32" i="5"/>
  <c r="B32" i="5"/>
  <c r="D31" i="5"/>
  <c r="E31" i="5" s="1"/>
  <c r="F31" i="5" s="1"/>
  <c r="G31" i="5" s="1"/>
  <c r="H31" i="5" s="1"/>
  <c r="I31" i="5" s="1"/>
  <c r="C31" i="5"/>
  <c r="B31" i="5"/>
  <c r="J23" i="5"/>
  <c r="J24" i="5"/>
  <c r="J25" i="5"/>
  <c r="J26" i="5"/>
  <c r="J27" i="5"/>
  <c r="J28" i="5"/>
  <c r="J29" i="5"/>
  <c r="J30" i="5"/>
  <c r="J22" i="5"/>
  <c r="J23" i="3"/>
  <c r="J24" i="3"/>
  <c r="J25" i="3"/>
  <c r="J26" i="3"/>
  <c r="J27" i="3"/>
  <c r="J28" i="3"/>
  <c r="J29" i="3"/>
  <c r="J30" i="3"/>
  <c r="J31" i="3"/>
  <c r="J32" i="3"/>
  <c r="J33" i="3"/>
  <c r="J34" i="3"/>
  <c r="J22" i="3"/>
  <c r="J23" i="2"/>
  <c r="J24" i="2"/>
  <c r="J25" i="2"/>
  <c r="J26" i="2"/>
  <c r="J27" i="2"/>
  <c r="J28" i="2"/>
  <c r="J29" i="2"/>
  <c r="J22" i="2"/>
  <c r="B36" i="3"/>
  <c r="C36" i="3" s="1"/>
  <c r="D36" i="3" s="1"/>
  <c r="E36" i="3" s="1"/>
  <c r="F36" i="3" s="1"/>
  <c r="G36" i="3" s="1"/>
  <c r="H36" i="3" s="1"/>
  <c r="I36" i="3" s="1"/>
  <c r="B35" i="3"/>
  <c r="C35" i="3" s="1"/>
  <c r="D35" i="3" s="1"/>
  <c r="E35" i="3" s="1"/>
  <c r="F35" i="3" s="1"/>
  <c r="G35" i="3" s="1"/>
  <c r="H35" i="3" s="1"/>
  <c r="I35" i="3" s="1"/>
  <c r="D31" i="2"/>
  <c r="E31" i="2" s="1"/>
  <c r="F31" i="2" s="1"/>
  <c r="G31" i="2" s="1"/>
  <c r="H31" i="2" s="1"/>
  <c r="I31" i="2" s="1"/>
  <c r="C31" i="2"/>
  <c r="B31" i="2"/>
  <c r="C30" i="2"/>
  <c r="D30" i="2" s="1"/>
  <c r="E30" i="2" s="1"/>
  <c r="F30" i="2" s="1"/>
  <c r="G30" i="2" s="1"/>
  <c r="H30" i="2" s="1"/>
  <c r="I30" i="2" s="1"/>
  <c r="B30" i="2"/>
  <c r="B29" i="4" l="1"/>
  <c r="C29" i="4" s="1"/>
  <c r="D29" i="4" s="1"/>
  <c r="E29" i="4" s="1"/>
  <c r="F29" i="4" s="1"/>
  <c r="G29" i="4" s="1"/>
  <c r="H29" i="4" s="1"/>
  <c r="I29" i="4" s="1"/>
</calcChain>
</file>

<file path=xl/sharedStrings.xml><?xml version="1.0" encoding="utf-8"?>
<sst xmlns="http://schemas.openxmlformats.org/spreadsheetml/2006/main" count="324" uniqueCount="129">
  <si>
    <t>Sección</t>
  </si>
  <si>
    <t>Nombre</t>
  </si>
  <si>
    <t>Encargado</t>
  </si>
  <si>
    <t>Calificación</t>
  </si>
  <si>
    <t>Comentarios</t>
  </si>
  <si>
    <t>Portada</t>
  </si>
  <si>
    <t>Historial de cambios</t>
  </si>
  <si>
    <t>Resumen</t>
  </si>
  <si>
    <t>Tabla de contenidos</t>
  </si>
  <si>
    <t>Lista de figuras</t>
  </si>
  <si>
    <t>Lista de tablas</t>
  </si>
  <si>
    <t>Introducción</t>
  </si>
  <si>
    <t>Descripción global</t>
  </si>
  <si>
    <t>Modelo de dominio</t>
  </si>
  <si>
    <t>Perspectiva del producto</t>
  </si>
  <si>
    <t>Funciones del producto</t>
  </si>
  <si>
    <t>Caracteristicas del usuario</t>
  </si>
  <si>
    <t>Requisitos no funcionales</t>
  </si>
  <si>
    <t>Suposiciones y dependencias</t>
  </si>
  <si>
    <t>Requisitos específicos</t>
  </si>
  <si>
    <t>Requisitos de desempeño</t>
  </si>
  <si>
    <t>Atributos del sistema software</t>
  </si>
  <si>
    <t>Requisitos de la base de datos</t>
  </si>
  <si>
    <t>Proceso de ingeniería de requisitos</t>
  </si>
  <si>
    <t>Planeación</t>
  </si>
  <si>
    <t>Levantamiento</t>
  </si>
  <si>
    <t>Administración de requisitos</t>
  </si>
  <si>
    <t>Proceso de verificación y validación</t>
  </si>
  <si>
    <t>Anexos</t>
  </si>
  <si>
    <t>Justificación según priorización, avance y funcionalidad</t>
  </si>
  <si>
    <t>Prototipo con el CU más difícil implementado</t>
  </si>
  <si>
    <t>Reporte gerencial</t>
  </si>
  <si>
    <t>Presentación</t>
  </si>
  <si>
    <t>7.1</t>
  </si>
  <si>
    <t>7.2</t>
  </si>
  <si>
    <t>7.3</t>
  </si>
  <si>
    <t>7.4</t>
  </si>
  <si>
    <t>7.5</t>
  </si>
  <si>
    <t>7.6</t>
  </si>
  <si>
    <t>8.1</t>
  </si>
  <si>
    <t>8.2</t>
  </si>
  <si>
    <t>8.3</t>
  </si>
  <si>
    <t>8.4</t>
  </si>
  <si>
    <t>9.1</t>
  </si>
  <si>
    <t>9.2</t>
  </si>
  <si>
    <t>9.3</t>
  </si>
  <si>
    <t>Referencias</t>
  </si>
  <si>
    <t>Juan Gonzáles</t>
  </si>
  <si>
    <t>Todos</t>
  </si>
  <si>
    <t>Juan Orozco</t>
  </si>
  <si>
    <t>Nicolás Miranda</t>
  </si>
  <si>
    <t>Juan Gonzáles, Diego Barajas, Brandonn Cruz</t>
  </si>
  <si>
    <t>Diego Barajas</t>
  </si>
  <si>
    <t>Brandonn Cruz</t>
  </si>
  <si>
    <t>Brandonn Cruz, Nicolás Miranda</t>
  </si>
  <si>
    <t>Responsable</t>
  </si>
  <si>
    <t>Tareas</t>
  </si>
  <si>
    <t>Fecha de inicio</t>
  </si>
  <si>
    <t>Fecha de finalización</t>
  </si>
  <si>
    <t>Resultado</t>
  </si>
  <si>
    <t>Juan Gozáles</t>
  </si>
  <si>
    <t>miércoles</t>
  </si>
  <si>
    <t>jueves</t>
  </si>
  <si>
    <t>viernes</t>
  </si>
  <si>
    <t>sábado</t>
  </si>
  <si>
    <t>domingo</t>
  </si>
  <si>
    <t>lunes</t>
  </si>
  <si>
    <t>martes</t>
  </si>
  <si>
    <t>Tarea</t>
  </si>
  <si>
    <t>Horas estimadas</t>
  </si>
  <si>
    <t>Día 1</t>
  </si>
  <si>
    <t>Día 2</t>
  </si>
  <si>
    <t>Día 3</t>
  </si>
  <si>
    <t>Día 4</t>
  </si>
  <si>
    <t>Día 5</t>
  </si>
  <si>
    <t>Día 6</t>
  </si>
  <si>
    <t>Día 7</t>
  </si>
  <si>
    <t>Horas trabajadas</t>
  </si>
  <si>
    <t>Casos de uso</t>
  </si>
  <si>
    <t>Requisitos</t>
  </si>
  <si>
    <t>Actas</t>
  </si>
  <si>
    <t>Planes de entrenamiento</t>
  </si>
  <si>
    <t>Revisar plantilla SRS, funciones del producto</t>
  </si>
  <si>
    <t xml:space="preserve">Juan Gonzáles, Diego Barajas </t>
  </si>
  <si>
    <t>Nicolás Miranda, Juan Gonzáles</t>
  </si>
  <si>
    <t>Revisar plantilla SRS, Requisitos no funcionales</t>
  </si>
  <si>
    <t>Revisar plantilla SRS, perspectiva del producto</t>
  </si>
  <si>
    <t>Revisar plantilla SRS, suposiciones y dependencias</t>
  </si>
  <si>
    <t>Revisar plantilla SRS, portada, características del usuario, desarrollo de la plantilla del prototipo</t>
  </si>
  <si>
    <t>Implementación del menú principal de la aplicación</t>
  </si>
  <si>
    <t>Implementación del caso de uso "Gestionar dieta"</t>
  </si>
  <si>
    <t>Modificación de la implementación del caso de uso "Registrar"</t>
  </si>
  <si>
    <t>Implementación del caso de uso "Mostrar dieta"</t>
  </si>
  <si>
    <t>Continuación de la implementación del caso de uso "Gestionar dieta"</t>
  </si>
  <si>
    <t>Continuación de la implementación del caso de uso "Mostrar dieta"</t>
  </si>
  <si>
    <t>Realizar correcciones del SPMP, modificar casos de uso, reporte gerencial</t>
  </si>
  <si>
    <t>Atributos del sistema software, requisitos de la base de datos, reporte gerencial, realizar correcciones del SPMP</t>
  </si>
  <si>
    <t>Terminar casos de uso, introducción</t>
  </si>
  <si>
    <t>Modelo de dominio, tabla de contenidos, lista de figuras, lista de tablas, introducción</t>
  </si>
  <si>
    <t>Proceso de ingeniería de requisitos, proceso de verificación y validación, resumen</t>
  </si>
  <si>
    <t>Revisar la plantilla SRS</t>
  </si>
  <si>
    <t>Carácterísticas del usuario</t>
  </si>
  <si>
    <t>Desarrollo de la plantilla del prototipo</t>
  </si>
  <si>
    <t>Horas restantes</t>
  </si>
  <si>
    <t>Horas estimadas restantes</t>
  </si>
  <si>
    <t>Día</t>
  </si>
  <si>
    <t>Implementación de los casos de uso registrar y autenticar</t>
  </si>
  <si>
    <t>Terminar casos de uso</t>
  </si>
  <si>
    <t>Horas estimadas restanes</t>
  </si>
  <si>
    <t>Carácterísticas del producto software</t>
  </si>
  <si>
    <t>Características del producto software</t>
  </si>
  <si>
    <t>Implementación de los casos de uso registrar y autenticar, requisitios específicos, requisitos de desempeño,  Características del producto software, introducción</t>
  </si>
  <si>
    <t>Horas restantes estimadas</t>
  </si>
  <si>
    <t>Justificación según priorización</t>
  </si>
  <si>
    <t>Avance y funcionalidad</t>
  </si>
  <si>
    <t>Realizar correcciones del SPMP</t>
  </si>
  <si>
    <t>Modificar casos de uso</t>
  </si>
  <si>
    <t>Correcciones SPMP</t>
  </si>
  <si>
    <t>Terminado</t>
  </si>
  <si>
    <t>La propuesta de Nicolás sobre los puntos fue rechazada, por tanto se elimina una parte de la sección</t>
  </si>
  <si>
    <t>Falta realizar la plantilla de los CU, sin embargo, la tarea del Sprint 1 se da como terminada, dado que la sección se compone de múltiples partes</t>
  </si>
  <si>
    <t>Sin terminar</t>
  </si>
  <si>
    <t>Las tareas del Sprint fueron terminadas, sin embargo debe revisar qué sucedió con su parte de las funciones del producto</t>
  </si>
  <si>
    <t>Como estaba pensada la tarea casi es terminada, sin embargo hay cambios que se deben realizar, para los cuales se harán nuevas estimaciones</t>
  </si>
  <si>
    <t>Falta el CU tutorial, que debe ser agregado</t>
  </si>
  <si>
    <t>Implementación del menú principal de la aplicación, documentar CU "Tutorial"</t>
  </si>
  <si>
    <t>La implementación del menú principal fue realizada por Juan Gonzáles, debido a un acuerdo</t>
  </si>
  <si>
    <t>Documentar CU "Tutorial"</t>
  </si>
  <si>
    <t>Se generaron nuevas tablas que deben ser incluídas, sin embargo no es responsabilidad de Diego Barajas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</si>
</sst>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41" fontId="5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2" fontId="0" fillId="0" borderId="0" xfId="0" applyNumberFormat="1"/>
    <xf numFmtId="0" fontId="2" fillId="0" borderId="0" xfId="2" applyFill="1" applyBorder="1" applyAlignment="1">
      <alignment wrapText="1"/>
    </xf>
    <xf numFmtId="0" fontId="3" fillId="3" borderId="15" xfId="3" applyBorder="1"/>
    <xf numFmtId="0" fontId="3" fillId="3" borderId="15" xfId="3" applyBorder="1" applyAlignment="1">
      <alignment wrapText="1"/>
    </xf>
    <xf numFmtId="0" fontId="0" fillId="5" borderId="0" xfId="0" applyFill="1" applyAlignment="1">
      <alignment horizontal="center" vertical="center" wrapText="1"/>
    </xf>
    <xf numFmtId="0" fontId="2" fillId="0" borderId="5" xfId="2" applyFill="1" applyBorder="1" applyAlignment="1">
      <alignment wrapText="1"/>
    </xf>
    <xf numFmtId="2" fontId="0" fillId="0" borderId="3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2" fillId="0" borderId="16" xfId="2" applyFill="1" applyBorder="1" applyAlignment="1">
      <alignment wrapText="1"/>
    </xf>
    <xf numFmtId="0" fontId="2" fillId="0" borderId="17" xfId="2" applyFill="1" applyBorder="1" applyAlignment="1">
      <alignment wrapText="1"/>
    </xf>
    <xf numFmtId="0" fontId="0" fillId="0" borderId="14" xfId="0" applyBorder="1"/>
    <xf numFmtId="0" fontId="0" fillId="0" borderId="7" xfId="0" applyBorder="1"/>
    <xf numFmtId="2" fontId="0" fillId="0" borderId="14" xfId="0" applyNumberFormat="1" applyBorder="1"/>
    <xf numFmtId="2" fontId="0" fillId="0" borderId="7" xfId="0" applyNumberFormat="1" applyBorder="1"/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0" borderId="5" xfId="4" applyNumberFormat="1" applyFont="1" applyBorder="1" applyAlignment="1">
      <alignment horizontal="center" vertical="center"/>
    </xf>
    <xf numFmtId="164" fontId="0" fillId="5" borderId="5" xfId="4" applyNumberFormat="1" applyFont="1" applyFill="1" applyBorder="1" applyAlignment="1">
      <alignment horizontal="center" vertical="center"/>
    </xf>
    <xf numFmtId="2" fontId="0" fillId="0" borderId="6" xfId="0" applyNumberFormat="1" applyBorder="1"/>
  </cellXfs>
  <cellStyles count="5">
    <cellStyle name="Celda de comprobación" xfId="3" builtinId="23"/>
    <cellStyle name="Millares [0]" xfId="4" builtinId="6"/>
    <cellStyle name="Normal" xfId="0" builtinId="0"/>
    <cellStyle name="Salida" xfId="2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1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Sprint1!$A$30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Sprint1!$B$30:$J$30</c:f>
              <c:numCache>
                <c:formatCode>0.00</c:formatCode>
                <c:ptCount val="9"/>
                <c:pt idx="0">
                  <c:v>34.799999999999997</c:v>
                </c:pt>
                <c:pt idx="1">
                  <c:v>29.799999999999997</c:v>
                </c:pt>
                <c:pt idx="2">
                  <c:v>29.799999999999997</c:v>
                </c:pt>
                <c:pt idx="3">
                  <c:v>23.599999999999998</c:v>
                </c:pt>
                <c:pt idx="4">
                  <c:v>9.1999999999999975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A-4A29-89C8-B918338A13CC}"/>
            </c:ext>
          </c:extLst>
        </c:ser>
        <c:ser>
          <c:idx val="1"/>
          <c:order val="1"/>
          <c:tx>
            <c:strRef>
              <c:f>Sprint1!$A$31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Sprint1!$B$31:$J$31</c:f>
              <c:numCache>
                <c:formatCode>0.00</c:formatCode>
                <c:ptCount val="9"/>
                <c:pt idx="0">
                  <c:v>34.799999999999997</c:v>
                </c:pt>
                <c:pt idx="1">
                  <c:v>29.828571428571426</c:v>
                </c:pt>
                <c:pt idx="2">
                  <c:v>24.857142857142854</c:v>
                </c:pt>
                <c:pt idx="3">
                  <c:v>19.885714285714283</c:v>
                </c:pt>
                <c:pt idx="4">
                  <c:v>14.914285714285711</c:v>
                </c:pt>
                <c:pt idx="5">
                  <c:v>9.9428571428571395</c:v>
                </c:pt>
                <c:pt idx="6">
                  <c:v>4.9714285714285689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A29-89C8-B918338A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93647"/>
        <c:axId val="2042498095"/>
      </c:lineChart>
      <c:catAx>
        <c:axId val="4564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2498095"/>
        <c:crosses val="autoZero"/>
        <c:auto val="1"/>
        <c:lblAlgn val="ctr"/>
        <c:lblOffset val="100"/>
        <c:noMultiLvlLbl val="0"/>
      </c:catAx>
      <c:valAx>
        <c:axId val="20424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4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2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Sprint2!$A$35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Sprint2!$B$35:$J$35</c:f>
              <c:numCache>
                <c:formatCode>0.00</c:formatCode>
                <c:ptCount val="9"/>
                <c:pt idx="0">
                  <c:v>49.999999999999993</c:v>
                </c:pt>
                <c:pt idx="1">
                  <c:v>43.79999999999999</c:v>
                </c:pt>
                <c:pt idx="2">
                  <c:v>43.79999999999999</c:v>
                </c:pt>
                <c:pt idx="3">
                  <c:v>30.999999999999989</c:v>
                </c:pt>
                <c:pt idx="4">
                  <c:v>13.999999999999989</c:v>
                </c:pt>
                <c:pt idx="5">
                  <c:v>8.9999999999999893</c:v>
                </c:pt>
                <c:pt idx="6">
                  <c:v>3.9999999999999893</c:v>
                </c:pt>
                <c:pt idx="7">
                  <c:v>0.99999999999998934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2-442A-90C5-57E8444A7427}"/>
            </c:ext>
          </c:extLst>
        </c:ser>
        <c:ser>
          <c:idx val="1"/>
          <c:order val="1"/>
          <c:tx>
            <c:strRef>
              <c:f>Sprint2!$A$36</c:f>
              <c:strCache>
                <c:ptCount val="1"/>
                <c:pt idx="0">
                  <c:v>Horas estimadas restanes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Sprint2!$B$36:$J$36</c:f>
              <c:numCache>
                <c:formatCode>0.00</c:formatCode>
                <c:ptCount val="9"/>
                <c:pt idx="0">
                  <c:v>49.999999999999993</c:v>
                </c:pt>
                <c:pt idx="1">
                  <c:v>42.857142857142854</c:v>
                </c:pt>
                <c:pt idx="2">
                  <c:v>35.714285714285715</c:v>
                </c:pt>
                <c:pt idx="3">
                  <c:v>28.571428571428573</c:v>
                </c:pt>
                <c:pt idx="4">
                  <c:v>21.428571428571431</c:v>
                </c:pt>
                <c:pt idx="5">
                  <c:v>14.285714285714288</c:v>
                </c:pt>
                <c:pt idx="6">
                  <c:v>7.1428571428571468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2-442A-90C5-57E8444A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59359"/>
        <c:axId val="448524575"/>
      </c:lineChart>
      <c:catAx>
        <c:axId val="45315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524575"/>
        <c:crosses val="autoZero"/>
        <c:auto val="1"/>
        <c:lblAlgn val="ctr"/>
        <c:lblOffset val="100"/>
        <c:noMultiLvlLbl val="0"/>
      </c:catAx>
      <c:valAx>
        <c:axId val="4485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3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Sprint3!$A$28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Sprint3!$B$28:$J$28</c:f>
              <c:numCache>
                <c:formatCode>0.00</c:formatCode>
                <c:ptCount val="9"/>
                <c:pt idx="0">
                  <c:v>26.6</c:v>
                </c:pt>
                <c:pt idx="1">
                  <c:v>21.6</c:v>
                </c:pt>
                <c:pt idx="2">
                  <c:v>19.600000000000001</c:v>
                </c:pt>
                <c:pt idx="3">
                  <c:v>15.8</c:v>
                </c:pt>
                <c:pt idx="4">
                  <c:v>9</c:v>
                </c:pt>
                <c:pt idx="5">
                  <c:v>6.6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5EF-8788-190A3F6DD722}"/>
            </c:ext>
          </c:extLst>
        </c:ser>
        <c:ser>
          <c:idx val="1"/>
          <c:order val="1"/>
          <c:tx>
            <c:strRef>
              <c:f>Sprint3!$A$29</c:f>
              <c:strCache>
                <c:ptCount val="1"/>
                <c:pt idx="0">
                  <c:v>Horas restantes estimadas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Sprint3!$B$29:$J$29</c:f>
              <c:numCache>
                <c:formatCode>0.00</c:formatCode>
                <c:ptCount val="9"/>
                <c:pt idx="0">
                  <c:v>26.6</c:v>
                </c:pt>
                <c:pt idx="1">
                  <c:v>22.8</c:v>
                </c:pt>
                <c:pt idx="2">
                  <c:v>19</c:v>
                </c:pt>
                <c:pt idx="3">
                  <c:v>15.2</c:v>
                </c:pt>
                <c:pt idx="4">
                  <c:v>11.399999999999999</c:v>
                </c:pt>
                <c:pt idx="5">
                  <c:v>7.5999999999999979</c:v>
                </c:pt>
                <c:pt idx="6">
                  <c:v>3.7999999999999976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5EF-8788-190A3F6D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86847"/>
        <c:axId val="2039576287"/>
      </c:lineChart>
      <c:catAx>
        <c:axId val="4564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9576287"/>
        <c:crosses val="autoZero"/>
        <c:auto val="1"/>
        <c:lblAlgn val="ctr"/>
        <c:lblOffset val="100"/>
        <c:noMultiLvlLbl val="0"/>
      </c:catAx>
      <c:valAx>
        <c:axId val="20395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4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4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Sprint4!$A$31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Sprint4!$B$31:$J$31</c:f>
              <c:numCache>
                <c:formatCode>0.00</c:formatCode>
                <c:ptCount val="9"/>
                <c:pt idx="0">
                  <c:v>47.4</c:v>
                </c:pt>
                <c:pt idx="1">
                  <c:v>38.4</c:v>
                </c:pt>
                <c:pt idx="2">
                  <c:v>33.799999999999997</c:v>
                </c:pt>
                <c:pt idx="3">
                  <c:v>29.799999999999997</c:v>
                </c:pt>
                <c:pt idx="4">
                  <c:v>18.999999999999996</c:v>
                </c:pt>
                <c:pt idx="5">
                  <c:v>5.399999999999995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7C2-B931-B5295E27D39B}"/>
            </c:ext>
          </c:extLst>
        </c:ser>
        <c:ser>
          <c:idx val="1"/>
          <c:order val="1"/>
          <c:tx>
            <c:strRef>
              <c:f>Sprint4!$A$32</c:f>
              <c:strCache>
                <c:ptCount val="1"/>
                <c:pt idx="0">
                  <c:v>Horas restantes estimadas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Sprint4!$B$32:$J$32</c:f>
              <c:numCache>
                <c:formatCode>0.00</c:formatCode>
                <c:ptCount val="9"/>
                <c:pt idx="0">
                  <c:v>47.4</c:v>
                </c:pt>
                <c:pt idx="1">
                  <c:v>40.628571428571426</c:v>
                </c:pt>
                <c:pt idx="2">
                  <c:v>33.857142857142854</c:v>
                </c:pt>
                <c:pt idx="3">
                  <c:v>27.085714285714282</c:v>
                </c:pt>
                <c:pt idx="4">
                  <c:v>20.31428571428571</c:v>
                </c:pt>
                <c:pt idx="5">
                  <c:v>13.542857142857137</c:v>
                </c:pt>
                <c:pt idx="6">
                  <c:v>6.771428571428566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7C2-B931-B5295E27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68559"/>
        <c:axId val="495340191"/>
      </c:lineChart>
      <c:catAx>
        <c:axId val="4531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340191"/>
        <c:crosses val="autoZero"/>
        <c:auto val="1"/>
        <c:lblAlgn val="ctr"/>
        <c:lblOffset val="100"/>
        <c:noMultiLvlLbl val="0"/>
      </c:catAx>
      <c:valAx>
        <c:axId val="4953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1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1365250</xdr:colOff>
      <xdr:row>33</xdr:row>
      <xdr:rowOff>25401</xdr:rowOff>
    </xdr:from>
    <xdr:to>
      <xdr:col>5</xdr:col>
      <xdr:colOff>391584</xdr:colOff>
      <xdr:row>47</xdr:row>
      <xdr:rowOff>101601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1073E-BB52-4A07-BA24-F81CF27F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14817</xdr:rowOff>
    </xdr:from>
    <xdr:to>
      <xdr:col>4</xdr:col>
      <xdr:colOff>412750</xdr:colOff>
      <xdr:row>52</xdr:row>
      <xdr:rowOff>91017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05731-F5E9-4211-9F63-6AACEFBF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1375833</xdr:colOff>
      <xdr:row>31</xdr:row>
      <xdr:rowOff>25400</xdr:rowOff>
    </xdr:from>
    <xdr:to>
      <xdr:col>4</xdr:col>
      <xdr:colOff>402166</xdr:colOff>
      <xdr:row>45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0B9793-61BB-4858-8432-972A8C74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184150</xdr:rowOff>
    </xdr:from>
    <xdr:to>
      <xdr:col>4</xdr:col>
      <xdr:colOff>412750</xdr:colOff>
      <xdr:row>48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1BF336-07B0-4A5C-A227-B33F7365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417C-F93F-49E4-A816-4999F023086B}">
  <dimension ref="A8:E44"/>
  <sheetViews>
    <sheetView topLeftCell="A16" workbookViewId="0">
      <selection activeCell="A8" sqref="A8:E44"/>
    </sheetView>
  </sheetViews>
  <sheetFormatPr baseColWidth="10" defaultColWidth="25.7109375" defaultRowHeight="15" x14ac:dyDescent="0.25"/>
  <cols>
    <col min="1" max="16384" width="25.7109375" style="1"/>
  </cols>
  <sheetData>
    <row r="8" spans="1:5" ht="23.25" x14ac:dyDescent="0.25">
      <c r="A8" s="3" t="s">
        <v>0</v>
      </c>
      <c r="B8" s="35" t="s">
        <v>1</v>
      </c>
      <c r="C8" s="3" t="s">
        <v>2</v>
      </c>
      <c r="D8" s="35" t="s">
        <v>3</v>
      </c>
      <c r="E8" s="3" t="s">
        <v>4</v>
      </c>
    </row>
    <row r="9" spans="1:5" x14ac:dyDescent="0.25">
      <c r="A9" s="36"/>
      <c r="B9" s="4" t="s">
        <v>5</v>
      </c>
      <c r="C9" s="36" t="s">
        <v>47</v>
      </c>
      <c r="D9" s="42">
        <v>5</v>
      </c>
      <c r="E9" s="36"/>
    </row>
    <row r="10" spans="1:5" x14ac:dyDescent="0.25">
      <c r="A10" s="37">
        <v>1</v>
      </c>
      <c r="B10" s="2" t="s">
        <v>6</v>
      </c>
      <c r="C10" s="37" t="s">
        <v>48</v>
      </c>
      <c r="D10" s="43">
        <v>5</v>
      </c>
      <c r="E10" s="37"/>
    </row>
    <row r="11" spans="1:5" x14ac:dyDescent="0.25">
      <c r="A11" s="37">
        <v>2</v>
      </c>
      <c r="B11" s="2" t="s">
        <v>7</v>
      </c>
      <c r="C11" s="37" t="s">
        <v>49</v>
      </c>
      <c r="D11" s="43">
        <v>5</v>
      </c>
      <c r="E11" s="37"/>
    </row>
    <row r="12" spans="1:5" x14ac:dyDescent="0.25">
      <c r="A12" s="37">
        <v>3</v>
      </c>
      <c r="B12" s="2" t="s">
        <v>8</v>
      </c>
      <c r="C12" s="37" t="s">
        <v>52</v>
      </c>
      <c r="D12" s="43">
        <v>5</v>
      </c>
      <c r="E12" s="37"/>
    </row>
    <row r="13" spans="1:5" x14ac:dyDescent="0.25">
      <c r="A13" s="37">
        <v>4</v>
      </c>
      <c r="B13" s="2" t="s">
        <v>9</v>
      </c>
      <c r="C13" s="37" t="s">
        <v>52</v>
      </c>
      <c r="D13" s="43">
        <v>5</v>
      </c>
      <c r="E13" s="37"/>
    </row>
    <row r="14" spans="1:5" x14ac:dyDescent="0.25">
      <c r="A14" s="37">
        <v>5</v>
      </c>
      <c r="B14" s="2" t="s">
        <v>10</v>
      </c>
      <c r="C14" s="37" t="s">
        <v>52</v>
      </c>
      <c r="D14" s="43">
        <v>5</v>
      </c>
      <c r="E14" s="37"/>
    </row>
    <row r="15" spans="1:5" ht="30" x14ac:dyDescent="0.25">
      <c r="A15" s="38">
        <v>6</v>
      </c>
      <c r="B15" s="5" t="s">
        <v>11</v>
      </c>
      <c r="C15" s="38" t="s">
        <v>51</v>
      </c>
      <c r="D15" s="44">
        <v>5</v>
      </c>
      <c r="E15" s="38"/>
    </row>
    <row r="16" spans="1:5" x14ac:dyDescent="0.25">
      <c r="A16" s="39">
        <v>7</v>
      </c>
      <c r="B16" s="49" t="s">
        <v>12</v>
      </c>
      <c r="C16" s="39"/>
      <c r="D16" s="45"/>
      <c r="E16" s="39"/>
    </row>
    <row r="17" spans="1:5" x14ac:dyDescent="0.25">
      <c r="A17" s="40" t="s">
        <v>33</v>
      </c>
      <c r="B17" s="17" t="s">
        <v>13</v>
      </c>
      <c r="C17" s="40" t="s">
        <v>52</v>
      </c>
      <c r="D17" s="46">
        <v>5</v>
      </c>
      <c r="E17" s="40"/>
    </row>
    <row r="18" spans="1:5" x14ac:dyDescent="0.25">
      <c r="A18" s="40" t="s">
        <v>34</v>
      </c>
      <c r="B18" s="17" t="s">
        <v>14</v>
      </c>
      <c r="C18" s="40" t="s">
        <v>50</v>
      </c>
      <c r="D18" s="46">
        <v>5</v>
      </c>
      <c r="E18" s="40"/>
    </row>
    <row r="19" spans="1:5" x14ac:dyDescent="0.25">
      <c r="A19" s="40" t="s">
        <v>35</v>
      </c>
      <c r="B19" s="17" t="s">
        <v>15</v>
      </c>
      <c r="C19" s="40" t="s">
        <v>53</v>
      </c>
      <c r="D19" s="46">
        <v>5</v>
      </c>
      <c r="E19" s="40"/>
    </row>
    <row r="20" spans="1:5" x14ac:dyDescent="0.25">
      <c r="A20" s="40" t="s">
        <v>36</v>
      </c>
      <c r="B20" s="17" t="s">
        <v>16</v>
      </c>
      <c r="C20" s="40" t="s">
        <v>47</v>
      </c>
      <c r="D20" s="46">
        <v>5</v>
      </c>
      <c r="E20" s="40"/>
    </row>
    <row r="21" spans="1:5" x14ac:dyDescent="0.25">
      <c r="A21" s="40" t="s">
        <v>37</v>
      </c>
      <c r="B21" s="17" t="s">
        <v>17</v>
      </c>
      <c r="C21" s="40" t="s">
        <v>49</v>
      </c>
      <c r="D21" s="46">
        <v>5</v>
      </c>
      <c r="E21" s="40"/>
    </row>
    <row r="22" spans="1:5" ht="30" x14ac:dyDescent="0.25">
      <c r="A22" s="41" t="s">
        <v>38</v>
      </c>
      <c r="B22" s="34" t="s">
        <v>18</v>
      </c>
      <c r="C22" s="41" t="s">
        <v>52</v>
      </c>
      <c r="D22" s="47">
        <v>5</v>
      </c>
      <c r="E22" s="41"/>
    </row>
    <row r="23" spans="1:5" x14ac:dyDescent="0.25">
      <c r="A23" s="36">
        <v>8</v>
      </c>
      <c r="B23" s="50" t="s">
        <v>19</v>
      </c>
      <c r="C23" s="36" t="s">
        <v>47</v>
      </c>
      <c r="D23" s="42">
        <v>5</v>
      </c>
      <c r="E23" s="36"/>
    </row>
    <row r="24" spans="1:5" ht="30" x14ac:dyDescent="0.25">
      <c r="A24" s="37" t="s">
        <v>39</v>
      </c>
      <c r="B24" s="2" t="s">
        <v>109</v>
      </c>
      <c r="C24" s="37" t="s">
        <v>47</v>
      </c>
      <c r="D24" s="43">
        <v>5</v>
      </c>
      <c r="E24" s="37"/>
    </row>
    <row r="25" spans="1:5" ht="30" x14ac:dyDescent="0.25">
      <c r="A25" s="37" t="s">
        <v>40</v>
      </c>
      <c r="B25" s="2" t="s">
        <v>20</v>
      </c>
      <c r="C25" s="37" t="s">
        <v>84</v>
      </c>
      <c r="D25" s="43">
        <v>5</v>
      </c>
      <c r="E25" s="37"/>
    </row>
    <row r="26" spans="1:5" ht="30" x14ac:dyDescent="0.25">
      <c r="A26" s="37" t="s">
        <v>41</v>
      </c>
      <c r="B26" s="2" t="s">
        <v>21</v>
      </c>
      <c r="C26" s="37" t="s">
        <v>50</v>
      </c>
      <c r="D26" s="43">
        <v>5</v>
      </c>
      <c r="E26" s="37"/>
    </row>
    <row r="27" spans="1:5" ht="30" x14ac:dyDescent="0.25">
      <c r="A27" s="38" t="s">
        <v>42</v>
      </c>
      <c r="B27" s="5" t="s">
        <v>22</v>
      </c>
      <c r="C27" s="38" t="s">
        <v>50</v>
      </c>
      <c r="D27" s="44">
        <v>5</v>
      </c>
      <c r="E27" s="38"/>
    </row>
    <row r="28" spans="1:5" ht="30" x14ac:dyDescent="0.25">
      <c r="A28" s="39">
        <v>9</v>
      </c>
      <c r="B28" s="49" t="s">
        <v>23</v>
      </c>
      <c r="C28" s="39" t="s">
        <v>49</v>
      </c>
      <c r="D28" s="45">
        <v>5</v>
      </c>
      <c r="E28" s="39"/>
    </row>
    <row r="29" spans="1:5" x14ac:dyDescent="0.25">
      <c r="A29" s="40" t="s">
        <v>43</v>
      </c>
      <c r="B29" s="17" t="s">
        <v>24</v>
      </c>
      <c r="C29" s="40" t="s">
        <v>49</v>
      </c>
      <c r="D29" s="46">
        <v>5</v>
      </c>
      <c r="E29" s="40"/>
    </row>
    <row r="30" spans="1:5" x14ac:dyDescent="0.25">
      <c r="A30" s="40" t="s">
        <v>44</v>
      </c>
      <c r="B30" s="17" t="s">
        <v>25</v>
      </c>
      <c r="C30" s="40" t="s">
        <v>49</v>
      </c>
      <c r="D30" s="46">
        <v>5</v>
      </c>
      <c r="E30" s="40"/>
    </row>
    <row r="31" spans="1:5" ht="30" x14ac:dyDescent="0.25">
      <c r="A31" s="41" t="s">
        <v>45</v>
      </c>
      <c r="B31" s="34" t="s">
        <v>26</v>
      </c>
      <c r="C31" s="41" t="s">
        <v>47</v>
      </c>
      <c r="D31" s="47">
        <v>5</v>
      </c>
      <c r="E31" s="41"/>
    </row>
    <row r="32" spans="1:5" ht="30" x14ac:dyDescent="0.25">
      <c r="A32" s="7">
        <v>10</v>
      </c>
      <c r="B32" s="6" t="s">
        <v>27</v>
      </c>
      <c r="C32" s="7" t="s">
        <v>49</v>
      </c>
      <c r="D32" s="48">
        <v>5</v>
      </c>
      <c r="E32" s="7"/>
    </row>
    <row r="33" spans="1:5" x14ac:dyDescent="0.25">
      <c r="A33" s="39">
        <v>11</v>
      </c>
      <c r="B33" s="49" t="s">
        <v>28</v>
      </c>
      <c r="C33" s="39"/>
      <c r="D33" s="45"/>
      <c r="E33" s="39"/>
    </row>
    <row r="34" spans="1:5" x14ac:dyDescent="0.25">
      <c r="A34" s="40"/>
      <c r="B34" s="17" t="s">
        <v>78</v>
      </c>
      <c r="C34" s="40" t="s">
        <v>53</v>
      </c>
      <c r="D34" s="46">
        <v>5</v>
      </c>
      <c r="E34" s="40"/>
    </row>
    <row r="35" spans="1:5" x14ac:dyDescent="0.25">
      <c r="A35" s="40"/>
      <c r="B35" s="17" t="s">
        <v>13</v>
      </c>
      <c r="C35" s="40" t="s">
        <v>52</v>
      </c>
      <c r="D35" s="46">
        <v>5</v>
      </c>
      <c r="E35" s="40"/>
    </row>
    <row r="36" spans="1:5" x14ac:dyDescent="0.25">
      <c r="A36" s="40"/>
      <c r="B36" s="17" t="s">
        <v>79</v>
      </c>
      <c r="C36" s="40" t="s">
        <v>47</v>
      </c>
      <c r="D36" s="46">
        <v>5</v>
      </c>
      <c r="E36" s="40"/>
    </row>
    <row r="37" spans="1:5" x14ac:dyDescent="0.25">
      <c r="A37" s="40"/>
      <c r="B37" s="17" t="s">
        <v>80</v>
      </c>
      <c r="C37" s="40" t="s">
        <v>53</v>
      </c>
      <c r="D37" s="46">
        <v>55</v>
      </c>
      <c r="E37" s="40"/>
    </row>
    <row r="38" spans="1:5" x14ac:dyDescent="0.25">
      <c r="A38" s="41"/>
      <c r="B38" s="34" t="s">
        <v>81</v>
      </c>
      <c r="C38" s="41" t="s">
        <v>50</v>
      </c>
      <c r="D38" s="47">
        <v>5</v>
      </c>
      <c r="E38" s="41"/>
    </row>
    <row r="39" spans="1:5" x14ac:dyDescent="0.25">
      <c r="A39" s="7"/>
      <c r="B39" s="6" t="s">
        <v>46</v>
      </c>
      <c r="C39" s="7" t="s">
        <v>48</v>
      </c>
      <c r="D39" s="48">
        <v>5</v>
      </c>
      <c r="E39" s="7"/>
    </row>
    <row r="40" spans="1:5" ht="45" x14ac:dyDescent="0.25">
      <c r="A40" s="39"/>
      <c r="B40" s="33" t="s">
        <v>29</v>
      </c>
      <c r="C40" s="39" t="s">
        <v>49</v>
      </c>
      <c r="D40" s="45">
        <v>5</v>
      </c>
      <c r="E40" s="39"/>
    </row>
    <row r="41" spans="1:5" ht="30" x14ac:dyDescent="0.25">
      <c r="A41" s="40"/>
      <c r="B41" s="17" t="s">
        <v>30</v>
      </c>
      <c r="C41" s="40" t="s">
        <v>83</v>
      </c>
      <c r="D41" s="46">
        <v>5</v>
      </c>
      <c r="E41" s="40"/>
    </row>
    <row r="42" spans="1:5" ht="30" x14ac:dyDescent="0.25">
      <c r="A42" s="40"/>
      <c r="B42" s="17" t="s">
        <v>31</v>
      </c>
      <c r="C42" s="40" t="s">
        <v>54</v>
      </c>
      <c r="D42" s="46">
        <v>5</v>
      </c>
      <c r="E42" s="40"/>
    </row>
    <row r="43" spans="1:5" x14ac:dyDescent="0.25">
      <c r="A43" s="40"/>
      <c r="B43" s="17" t="s">
        <v>32</v>
      </c>
      <c r="C43" s="40" t="s">
        <v>48</v>
      </c>
      <c r="D43" s="46">
        <v>5</v>
      </c>
      <c r="E43" s="40"/>
    </row>
    <row r="44" spans="1:5" ht="30" x14ac:dyDescent="0.25">
      <c r="A44" s="41"/>
      <c r="B44" s="34" t="s">
        <v>117</v>
      </c>
      <c r="C44" s="41" t="s">
        <v>54</v>
      </c>
      <c r="D44" s="47">
        <v>5</v>
      </c>
      <c r="E44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0FCA-A9ED-4D3F-807C-A91AF4511574}">
  <dimension ref="A2:J34"/>
  <sheetViews>
    <sheetView topLeftCell="A22" zoomScale="90" zoomScaleNormal="90" workbookViewId="0">
      <selection activeCell="H46" sqref="H46"/>
    </sheetView>
  </sheetViews>
  <sheetFormatPr baseColWidth="10" defaultColWidth="20.7109375" defaultRowHeight="15" x14ac:dyDescent="0.25"/>
  <sheetData>
    <row r="2" spans="1:6" ht="46.5" x14ac:dyDescent="0.25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4</v>
      </c>
    </row>
    <row r="3" spans="1:6" ht="90" x14ac:dyDescent="0.25">
      <c r="A3" s="7" t="s">
        <v>60</v>
      </c>
      <c r="B3" s="7" t="s">
        <v>88</v>
      </c>
      <c r="C3" s="8">
        <v>43529</v>
      </c>
      <c r="D3" s="8">
        <v>43536</v>
      </c>
      <c r="E3" s="7" t="s">
        <v>118</v>
      </c>
      <c r="F3" s="7"/>
    </row>
    <row r="4" spans="1:6" ht="45" x14ac:dyDescent="0.25">
      <c r="A4" s="9" t="s">
        <v>49</v>
      </c>
      <c r="B4" s="9" t="s">
        <v>85</v>
      </c>
      <c r="C4" s="10">
        <v>43529</v>
      </c>
      <c r="D4" s="10">
        <v>43536</v>
      </c>
      <c r="E4" s="9" t="s">
        <v>118</v>
      </c>
      <c r="F4" s="9"/>
    </row>
    <row r="5" spans="1:6" ht="90" x14ac:dyDescent="0.25">
      <c r="A5" s="7" t="s">
        <v>50</v>
      </c>
      <c r="B5" s="7" t="s">
        <v>86</v>
      </c>
      <c r="C5" s="8">
        <v>43529</v>
      </c>
      <c r="D5" s="8">
        <v>43536</v>
      </c>
      <c r="E5" s="7" t="s">
        <v>118</v>
      </c>
      <c r="F5" s="7" t="s">
        <v>119</v>
      </c>
    </row>
    <row r="6" spans="1:6" ht="45" x14ac:dyDescent="0.25">
      <c r="A6" s="9" t="s">
        <v>52</v>
      </c>
      <c r="B6" s="9" t="s">
        <v>87</v>
      </c>
      <c r="C6" s="10">
        <v>43529</v>
      </c>
      <c r="D6" s="10">
        <v>43536</v>
      </c>
      <c r="E6" s="9" t="s">
        <v>118</v>
      </c>
      <c r="F6" s="9"/>
    </row>
    <row r="7" spans="1:6" ht="120" x14ac:dyDescent="0.25">
      <c r="A7" s="7" t="s">
        <v>53</v>
      </c>
      <c r="B7" s="7" t="s">
        <v>82</v>
      </c>
      <c r="C7" s="8">
        <v>43529</v>
      </c>
      <c r="D7" s="8">
        <v>43536</v>
      </c>
      <c r="E7" s="7" t="s">
        <v>118</v>
      </c>
      <c r="F7" s="7" t="s">
        <v>120</v>
      </c>
    </row>
    <row r="12" spans="1:6" ht="23.25" x14ac:dyDescent="0.25">
      <c r="A12" s="3" t="s">
        <v>1</v>
      </c>
      <c r="B12" s="3" t="s">
        <v>3</v>
      </c>
    </row>
    <row r="13" spans="1:6" x14ac:dyDescent="0.25">
      <c r="A13" s="11" t="s">
        <v>60</v>
      </c>
      <c r="B13" s="51">
        <v>5</v>
      </c>
    </row>
    <row r="14" spans="1:6" x14ac:dyDescent="0.25">
      <c r="A14" s="12" t="s">
        <v>49</v>
      </c>
      <c r="B14" s="52">
        <v>5</v>
      </c>
    </row>
    <row r="15" spans="1:6" x14ac:dyDescent="0.25">
      <c r="A15" s="11" t="s">
        <v>50</v>
      </c>
      <c r="B15" s="51">
        <v>5</v>
      </c>
    </row>
    <row r="16" spans="1:6" x14ac:dyDescent="0.25">
      <c r="A16" s="12" t="s">
        <v>52</v>
      </c>
      <c r="B16" s="52">
        <v>5</v>
      </c>
    </row>
    <row r="17" spans="1:10" x14ac:dyDescent="0.25">
      <c r="A17" s="11" t="s">
        <v>53</v>
      </c>
      <c r="B17" s="51">
        <v>5</v>
      </c>
    </row>
    <row r="19" spans="1:10" ht="15.75" thickBot="1" x14ac:dyDescent="0.3">
      <c r="A19" t="s">
        <v>105</v>
      </c>
      <c r="C19">
        <v>6</v>
      </c>
      <c r="D19">
        <v>7</v>
      </c>
      <c r="E19">
        <v>8</v>
      </c>
      <c r="F19">
        <v>9</v>
      </c>
      <c r="G19">
        <v>10</v>
      </c>
      <c r="H19">
        <v>11</v>
      </c>
      <c r="I19">
        <v>12</v>
      </c>
    </row>
    <row r="20" spans="1:10" ht="16.5" thickTop="1" thickBot="1" x14ac:dyDescent="0.3">
      <c r="A20" s="15"/>
      <c r="B20" s="15"/>
      <c r="C20" s="15" t="s">
        <v>61</v>
      </c>
      <c r="D20" s="15" t="s">
        <v>62</v>
      </c>
      <c r="E20" s="15" t="s">
        <v>63</v>
      </c>
      <c r="F20" s="15" t="s">
        <v>64</v>
      </c>
      <c r="G20" s="15" t="s">
        <v>65</v>
      </c>
      <c r="H20" s="15" t="s">
        <v>66</v>
      </c>
      <c r="I20" s="15" t="s">
        <v>67</v>
      </c>
      <c r="J20" s="15"/>
    </row>
    <row r="21" spans="1:10" ht="16.5" thickTop="1" thickBot="1" x14ac:dyDescent="0.3">
      <c r="A21" s="16" t="s">
        <v>68</v>
      </c>
      <c r="B21" s="16" t="s">
        <v>69</v>
      </c>
      <c r="C21" s="16" t="s">
        <v>70</v>
      </c>
      <c r="D21" s="16" t="s">
        <v>71</v>
      </c>
      <c r="E21" s="16" t="s">
        <v>72</v>
      </c>
      <c r="F21" s="16" t="s">
        <v>73</v>
      </c>
      <c r="G21" s="16" t="s">
        <v>74</v>
      </c>
      <c r="H21" s="16" t="s">
        <v>75</v>
      </c>
      <c r="I21" s="16" t="s">
        <v>76</v>
      </c>
      <c r="J21" s="16" t="s">
        <v>77</v>
      </c>
    </row>
    <row r="22" spans="1:10" ht="30.75" thickTop="1" x14ac:dyDescent="0.25">
      <c r="A22" s="27" t="s">
        <v>100</v>
      </c>
      <c r="B22" s="22">
        <v>2</v>
      </c>
      <c r="C22" s="13">
        <v>2</v>
      </c>
      <c r="D22" s="13"/>
      <c r="E22" s="13"/>
      <c r="F22" s="13"/>
      <c r="G22" s="13"/>
      <c r="H22" s="13"/>
      <c r="I22" s="13"/>
      <c r="J22" s="23">
        <f>SUM(C22:I22)</f>
        <v>2</v>
      </c>
    </row>
    <row r="23" spans="1:10" x14ac:dyDescent="0.25">
      <c r="A23" s="18" t="s">
        <v>5</v>
      </c>
      <c r="B23" s="22">
        <v>1</v>
      </c>
      <c r="C23" s="13">
        <v>1</v>
      </c>
      <c r="D23" s="13"/>
      <c r="E23" s="13"/>
      <c r="F23" s="13"/>
      <c r="G23" s="13"/>
      <c r="H23" s="13"/>
      <c r="I23" s="13"/>
      <c r="J23" s="23">
        <f t="shared" ref="J23:J29" si="0">SUM(C23:I23)</f>
        <v>1</v>
      </c>
    </row>
    <row r="24" spans="1:10" ht="30" x14ac:dyDescent="0.25">
      <c r="A24" s="18" t="s">
        <v>101</v>
      </c>
      <c r="B24" s="22">
        <v>1.2</v>
      </c>
      <c r="C24" s="13"/>
      <c r="D24" s="13"/>
      <c r="E24" s="13">
        <v>1.2</v>
      </c>
      <c r="F24" s="13"/>
      <c r="G24" s="13"/>
      <c r="H24" s="13"/>
      <c r="I24" s="13"/>
      <c r="J24" s="23">
        <f t="shared" si="0"/>
        <v>1.2</v>
      </c>
    </row>
    <row r="25" spans="1:10" ht="30" x14ac:dyDescent="0.25">
      <c r="A25" s="18" t="s">
        <v>102</v>
      </c>
      <c r="B25" s="22">
        <v>16.2</v>
      </c>
      <c r="C25" s="13">
        <v>2</v>
      </c>
      <c r="D25" s="13"/>
      <c r="E25" s="13">
        <v>4</v>
      </c>
      <c r="F25" s="13">
        <v>5</v>
      </c>
      <c r="G25" s="13">
        <v>5.2</v>
      </c>
      <c r="H25" s="13"/>
      <c r="I25" s="13"/>
      <c r="J25" s="23">
        <f t="shared" si="0"/>
        <v>16.2</v>
      </c>
    </row>
    <row r="26" spans="1:10" ht="30" x14ac:dyDescent="0.25">
      <c r="A26" s="18" t="s">
        <v>17</v>
      </c>
      <c r="B26" s="22">
        <v>2.6</v>
      </c>
      <c r="C26" s="13"/>
      <c r="D26" s="13"/>
      <c r="E26" s="13"/>
      <c r="F26" s="13">
        <v>2.6</v>
      </c>
      <c r="G26" s="13"/>
      <c r="H26" s="13"/>
      <c r="I26" s="13"/>
      <c r="J26" s="23">
        <f t="shared" si="0"/>
        <v>2.6</v>
      </c>
    </row>
    <row r="27" spans="1:10" ht="30" x14ac:dyDescent="0.25">
      <c r="A27" s="18" t="s">
        <v>14</v>
      </c>
      <c r="B27" s="22">
        <v>1</v>
      </c>
      <c r="C27" s="13"/>
      <c r="D27" s="13"/>
      <c r="E27" s="13"/>
      <c r="F27" s="13">
        <v>1</v>
      </c>
      <c r="G27" s="13"/>
      <c r="H27" s="13"/>
      <c r="I27" s="13"/>
      <c r="J27" s="23">
        <f t="shared" si="0"/>
        <v>1</v>
      </c>
    </row>
    <row r="28" spans="1:10" ht="30" x14ac:dyDescent="0.25">
      <c r="A28" s="18" t="s">
        <v>18</v>
      </c>
      <c r="B28" s="22">
        <v>1.8</v>
      </c>
      <c r="C28" s="13"/>
      <c r="D28" s="13"/>
      <c r="E28" s="13">
        <v>1</v>
      </c>
      <c r="F28" s="13">
        <v>0.8</v>
      </c>
      <c r="G28" s="13"/>
      <c r="H28" s="13"/>
      <c r="I28" s="13"/>
      <c r="J28" s="23">
        <f t="shared" si="0"/>
        <v>1.8</v>
      </c>
    </row>
    <row r="29" spans="1:10" ht="30" x14ac:dyDescent="0.25">
      <c r="A29" s="18" t="s">
        <v>15</v>
      </c>
      <c r="B29" s="24">
        <v>9</v>
      </c>
      <c r="C29" s="25"/>
      <c r="D29" s="25"/>
      <c r="E29" s="25"/>
      <c r="F29" s="25">
        <v>5</v>
      </c>
      <c r="G29" s="25">
        <v>4</v>
      </c>
      <c r="H29" s="25"/>
      <c r="I29" s="25"/>
      <c r="J29" s="23">
        <f t="shared" si="0"/>
        <v>9</v>
      </c>
    </row>
    <row r="30" spans="1:10" x14ac:dyDescent="0.25">
      <c r="A30" s="18" t="s">
        <v>103</v>
      </c>
      <c r="B30" s="19">
        <f>SUM(B22:B29)</f>
        <v>34.799999999999997</v>
      </c>
      <c r="C30" s="20">
        <f>B30-SUM(C22:C29)</f>
        <v>29.799999999999997</v>
      </c>
      <c r="D30" s="20">
        <f t="shared" ref="D30:I30" si="1">C30-SUM(D22:D29)</f>
        <v>29.799999999999997</v>
      </c>
      <c r="E30" s="20">
        <f t="shared" si="1"/>
        <v>23.599999999999998</v>
      </c>
      <c r="F30" s="20">
        <f t="shared" si="1"/>
        <v>9.1999999999999975</v>
      </c>
      <c r="G30" s="20">
        <f t="shared" si="1"/>
        <v>0</v>
      </c>
      <c r="H30" s="20">
        <f t="shared" si="1"/>
        <v>0</v>
      </c>
      <c r="I30" s="20">
        <f t="shared" si="1"/>
        <v>0</v>
      </c>
      <c r="J30" s="21"/>
    </row>
    <row r="31" spans="1:10" ht="30" x14ac:dyDescent="0.25">
      <c r="A31" s="18" t="s">
        <v>104</v>
      </c>
      <c r="B31" s="24">
        <f>B30</f>
        <v>34.799999999999997</v>
      </c>
      <c r="C31" s="25">
        <f>B31-($B$30/7)</f>
        <v>29.828571428571426</v>
      </c>
      <c r="D31" s="25">
        <f t="shared" ref="D31:I31" si="2">C31-($B$30/7)</f>
        <v>24.857142857142854</v>
      </c>
      <c r="E31" s="25">
        <f t="shared" si="2"/>
        <v>19.885714285714283</v>
      </c>
      <c r="F31" s="25">
        <f t="shared" si="2"/>
        <v>14.914285714285711</v>
      </c>
      <c r="G31" s="25">
        <f t="shared" si="2"/>
        <v>9.9428571428571395</v>
      </c>
      <c r="H31" s="25">
        <f t="shared" si="2"/>
        <v>4.9714285714285689</v>
      </c>
      <c r="I31" s="25">
        <f t="shared" si="2"/>
        <v>0</v>
      </c>
      <c r="J31" s="26"/>
    </row>
    <row r="32" spans="1:10" x14ac:dyDescent="0.25">
      <c r="A32" s="14"/>
      <c r="B32" s="13"/>
      <c r="C32" s="13"/>
      <c r="D32" s="13"/>
      <c r="E32" s="13"/>
      <c r="F32" s="13"/>
      <c r="G32" s="13"/>
      <c r="H32" s="13"/>
      <c r="I32" s="13"/>
      <c r="J32" s="13"/>
    </row>
    <row r="33" spans="1:9" x14ac:dyDescent="0.25">
      <c r="A33" s="14"/>
      <c r="B33" s="13"/>
      <c r="C33" s="13"/>
      <c r="D33" s="13"/>
      <c r="E33" s="13"/>
      <c r="F33" s="13"/>
      <c r="G33" s="13"/>
      <c r="H33" s="13"/>
      <c r="I33" s="13"/>
    </row>
    <row r="34" spans="1:9" x14ac:dyDescent="0.25">
      <c r="A34" s="14"/>
      <c r="B34" s="13"/>
      <c r="C34" s="13"/>
      <c r="D34" s="13"/>
      <c r="E34" s="13"/>
      <c r="F34" s="13"/>
      <c r="G34" s="13"/>
      <c r="H34" s="13"/>
      <c r="I34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0C0-3A07-48FC-9FE8-66F110B3029D}">
  <dimension ref="A2:J36"/>
  <sheetViews>
    <sheetView zoomScale="90" zoomScaleNormal="90" workbookViewId="0">
      <selection activeCell="G49" sqref="G49"/>
    </sheetView>
  </sheetViews>
  <sheetFormatPr baseColWidth="10" defaultColWidth="20.7109375" defaultRowHeight="15" x14ac:dyDescent="0.25"/>
  <sheetData>
    <row r="2" spans="1:6" ht="46.5" x14ac:dyDescent="0.25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4</v>
      </c>
    </row>
    <row r="3" spans="1:6" ht="135" x14ac:dyDescent="0.25">
      <c r="A3" s="7" t="s">
        <v>60</v>
      </c>
      <c r="B3" s="7" t="s">
        <v>111</v>
      </c>
      <c r="C3" s="8">
        <v>43536</v>
      </c>
      <c r="D3" s="8">
        <v>43543</v>
      </c>
      <c r="E3" s="7" t="s">
        <v>118</v>
      </c>
      <c r="F3" s="7"/>
    </row>
    <row r="4" spans="1:6" ht="60" x14ac:dyDescent="0.25">
      <c r="A4" s="9" t="s">
        <v>49</v>
      </c>
      <c r="B4" s="9" t="s">
        <v>99</v>
      </c>
      <c r="C4" s="10">
        <v>43536</v>
      </c>
      <c r="D4" s="10">
        <v>43543</v>
      </c>
      <c r="E4" s="9" t="s">
        <v>118</v>
      </c>
      <c r="F4" s="9"/>
    </row>
    <row r="5" spans="1:6" ht="30" x14ac:dyDescent="0.25">
      <c r="A5" s="7" t="s">
        <v>50</v>
      </c>
      <c r="B5" s="7" t="s">
        <v>20</v>
      </c>
      <c r="C5" s="8">
        <v>43536</v>
      </c>
      <c r="D5" s="8">
        <v>43543</v>
      </c>
      <c r="E5" s="7" t="s">
        <v>118</v>
      </c>
      <c r="F5" s="7"/>
    </row>
    <row r="6" spans="1:6" ht="75" x14ac:dyDescent="0.25">
      <c r="A6" s="9" t="s">
        <v>52</v>
      </c>
      <c r="B6" s="9" t="s">
        <v>98</v>
      </c>
      <c r="C6" s="10">
        <v>43536</v>
      </c>
      <c r="D6" s="10">
        <v>43543</v>
      </c>
      <c r="E6" s="9" t="s">
        <v>118</v>
      </c>
      <c r="F6" s="9" t="s">
        <v>128</v>
      </c>
    </row>
    <row r="7" spans="1:6" ht="45" x14ac:dyDescent="0.25">
      <c r="A7" s="7" t="s">
        <v>53</v>
      </c>
      <c r="B7" s="7" t="s">
        <v>97</v>
      </c>
      <c r="C7" s="8">
        <v>43536</v>
      </c>
      <c r="D7" s="8">
        <v>43543</v>
      </c>
      <c r="E7" s="7" t="s">
        <v>121</v>
      </c>
      <c r="F7" s="7" t="s">
        <v>124</v>
      </c>
    </row>
    <row r="12" spans="1:6" ht="23.25" x14ac:dyDescent="0.25">
      <c r="A12" s="3" t="s">
        <v>1</v>
      </c>
      <c r="B12" s="3" t="s">
        <v>3</v>
      </c>
    </row>
    <row r="13" spans="1:6" x14ac:dyDescent="0.25">
      <c r="A13" s="11" t="s">
        <v>60</v>
      </c>
      <c r="B13" s="53">
        <v>5</v>
      </c>
    </row>
    <row r="14" spans="1:6" x14ac:dyDescent="0.25">
      <c r="A14" s="12" t="s">
        <v>49</v>
      </c>
      <c r="B14" s="54">
        <v>5</v>
      </c>
    </row>
    <row r="15" spans="1:6" x14ac:dyDescent="0.25">
      <c r="A15" s="11" t="s">
        <v>50</v>
      </c>
      <c r="B15" s="53">
        <v>5</v>
      </c>
    </row>
    <row r="16" spans="1:6" x14ac:dyDescent="0.25">
      <c r="A16" s="12" t="s">
        <v>52</v>
      </c>
      <c r="B16" s="54">
        <v>5</v>
      </c>
    </row>
    <row r="17" spans="1:10" x14ac:dyDescent="0.25">
      <c r="A17" s="11" t="s">
        <v>53</v>
      </c>
      <c r="B17" s="53">
        <v>5</v>
      </c>
    </row>
    <row r="19" spans="1:10" ht="15.75" thickBot="1" x14ac:dyDescent="0.3">
      <c r="A19" t="s">
        <v>105</v>
      </c>
      <c r="C19">
        <v>13</v>
      </c>
      <c r="D19">
        <v>14</v>
      </c>
      <c r="E19">
        <v>15</v>
      </c>
      <c r="F19">
        <v>16</v>
      </c>
      <c r="G19">
        <v>17</v>
      </c>
      <c r="H19">
        <v>18</v>
      </c>
      <c r="I19">
        <v>19</v>
      </c>
    </row>
    <row r="20" spans="1:10" ht="16.5" thickTop="1" thickBot="1" x14ac:dyDescent="0.3">
      <c r="A20" s="15"/>
      <c r="B20" s="15"/>
      <c r="C20" s="15" t="s">
        <v>61</v>
      </c>
      <c r="D20" s="15" t="s">
        <v>62</v>
      </c>
      <c r="E20" s="15" t="s">
        <v>63</v>
      </c>
      <c r="F20" s="15" t="s">
        <v>64</v>
      </c>
      <c r="G20" s="15" t="s">
        <v>65</v>
      </c>
      <c r="H20" s="15" t="s">
        <v>66</v>
      </c>
      <c r="I20" s="15" t="s">
        <v>67</v>
      </c>
      <c r="J20" s="15"/>
    </row>
    <row r="21" spans="1:10" ht="16.5" thickTop="1" thickBot="1" x14ac:dyDescent="0.3">
      <c r="A21" s="16" t="s">
        <v>68</v>
      </c>
      <c r="B21" s="16" t="s">
        <v>69</v>
      </c>
      <c r="C21" s="16" t="s">
        <v>70</v>
      </c>
      <c r="D21" s="16" t="s">
        <v>71</v>
      </c>
      <c r="E21" s="16" t="s">
        <v>72</v>
      </c>
      <c r="F21" s="16" t="s">
        <v>73</v>
      </c>
      <c r="G21" s="16" t="s">
        <v>74</v>
      </c>
      <c r="H21" s="16" t="s">
        <v>75</v>
      </c>
      <c r="I21" s="16" t="s">
        <v>76</v>
      </c>
      <c r="J21" s="16" t="s">
        <v>77</v>
      </c>
    </row>
    <row r="22" spans="1:10" ht="45.75" thickTop="1" x14ac:dyDescent="0.25">
      <c r="A22" s="28" t="s">
        <v>106</v>
      </c>
      <c r="B22" s="22">
        <v>16.2</v>
      </c>
      <c r="C22" s="13">
        <v>1.2</v>
      </c>
      <c r="D22" s="13"/>
      <c r="E22" s="13">
        <v>4</v>
      </c>
      <c r="F22" s="13">
        <v>6</v>
      </c>
      <c r="G22" s="13">
        <v>5</v>
      </c>
      <c r="H22" s="13"/>
      <c r="I22" s="13"/>
      <c r="J22" s="23">
        <f>SUM(C22:I22)</f>
        <v>16.2</v>
      </c>
    </row>
    <row r="23" spans="1:10" x14ac:dyDescent="0.25">
      <c r="A23" s="28" t="s">
        <v>19</v>
      </c>
      <c r="B23" s="22">
        <v>7.4</v>
      </c>
      <c r="C23" s="13"/>
      <c r="D23" s="13"/>
      <c r="E23" s="13">
        <v>2</v>
      </c>
      <c r="F23" s="13">
        <v>5.4</v>
      </c>
      <c r="G23" s="13"/>
      <c r="H23" s="13"/>
      <c r="I23" s="13"/>
      <c r="J23" s="23">
        <f t="shared" ref="J23:J34" si="0">SUM(C23:I23)</f>
        <v>7.4</v>
      </c>
    </row>
    <row r="24" spans="1:10" ht="30" x14ac:dyDescent="0.25">
      <c r="A24" s="28" t="s">
        <v>20</v>
      </c>
      <c r="B24" s="22">
        <v>5</v>
      </c>
      <c r="C24" s="13"/>
      <c r="D24" s="13"/>
      <c r="E24" s="13"/>
      <c r="F24" s="13"/>
      <c r="G24" s="13"/>
      <c r="H24" s="13">
        <v>5</v>
      </c>
      <c r="I24" s="13"/>
      <c r="J24" s="23">
        <f t="shared" si="0"/>
        <v>5</v>
      </c>
    </row>
    <row r="25" spans="1:10" x14ac:dyDescent="0.25">
      <c r="A25" s="28" t="s">
        <v>11</v>
      </c>
      <c r="B25" s="22">
        <v>1</v>
      </c>
      <c r="C25" s="13">
        <v>1</v>
      </c>
      <c r="D25" s="13"/>
      <c r="E25" s="13"/>
      <c r="F25" s="13"/>
      <c r="G25" s="13"/>
      <c r="H25" s="13"/>
      <c r="I25" s="13"/>
      <c r="J25" s="23">
        <f t="shared" si="0"/>
        <v>1</v>
      </c>
    </row>
    <row r="26" spans="1:10" ht="30" x14ac:dyDescent="0.25">
      <c r="A26" s="28" t="s">
        <v>23</v>
      </c>
      <c r="B26" s="22">
        <v>2.2000000000000002</v>
      </c>
      <c r="C26" s="13"/>
      <c r="D26" s="13"/>
      <c r="E26" s="13"/>
      <c r="F26" s="13">
        <v>2.2000000000000002</v>
      </c>
      <c r="G26" s="13"/>
      <c r="H26" s="13"/>
      <c r="I26" s="13"/>
      <c r="J26" s="23">
        <f t="shared" si="0"/>
        <v>2.2000000000000002</v>
      </c>
    </row>
    <row r="27" spans="1:10" ht="45" x14ac:dyDescent="0.25">
      <c r="A27" s="28" t="s">
        <v>27</v>
      </c>
      <c r="B27" s="22">
        <v>3</v>
      </c>
      <c r="C27" s="13"/>
      <c r="D27" s="13"/>
      <c r="E27" s="13">
        <v>3</v>
      </c>
      <c r="F27" s="13"/>
      <c r="G27" s="13"/>
      <c r="H27" s="13"/>
      <c r="I27" s="13"/>
      <c r="J27" s="23">
        <f t="shared" si="0"/>
        <v>3</v>
      </c>
    </row>
    <row r="28" spans="1:10" x14ac:dyDescent="0.25">
      <c r="A28" s="28" t="s">
        <v>7</v>
      </c>
      <c r="B28" s="22">
        <v>1</v>
      </c>
      <c r="C28" s="13">
        <v>1</v>
      </c>
      <c r="D28" s="13"/>
      <c r="E28" s="13"/>
      <c r="F28" s="13"/>
      <c r="G28" s="13"/>
      <c r="H28" s="13"/>
      <c r="I28" s="13"/>
      <c r="J28" s="23">
        <f t="shared" si="0"/>
        <v>1</v>
      </c>
    </row>
    <row r="29" spans="1:10" ht="30" x14ac:dyDescent="0.25">
      <c r="A29" s="28" t="s">
        <v>110</v>
      </c>
      <c r="B29" s="22">
        <v>3.8</v>
      </c>
      <c r="C29" s="13"/>
      <c r="D29" s="13"/>
      <c r="E29" s="13">
        <v>3.8</v>
      </c>
      <c r="F29" s="13"/>
      <c r="G29" s="13"/>
      <c r="H29" s="13"/>
      <c r="I29" s="13"/>
      <c r="J29" s="23">
        <f t="shared" si="0"/>
        <v>3.8</v>
      </c>
    </row>
    <row r="30" spans="1:10" x14ac:dyDescent="0.25">
      <c r="A30" s="28" t="s">
        <v>13</v>
      </c>
      <c r="B30" s="22">
        <v>3</v>
      </c>
      <c r="C30" s="13">
        <v>3</v>
      </c>
      <c r="D30" s="13"/>
      <c r="E30" s="13"/>
      <c r="F30" s="13"/>
      <c r="G30" s="13"/>
      <c r="H30" s="13"/>
      <c r="I30" s="13"/>
      <c r="J30" s="23">
        <f t="shared" si="0"/>
        <v>3</v>
      </c>
    </row>
    <row r="31" spans="1:10" x14ac:dyDescent="0.25">
      <c r="A31" s="28" t="s">
        <v>8</v>
      </c>
      <c r="B31" s="22">
        <v>1</v>
      </c>
      <c r="C31" s="13"/>
      <c r="D31" s="13"/>
      <c r="E31" s="13"/>
      <c r="F31" s="13"/>
      <c r="G31" s="13"/>
      <c r="H31" s="13"/>
      <c r="I31" s="13">
        <v>1</v>
      </c>
      <c r="J31" s="23">
        <f t="shared" si="0"/>
        <v>1</v>
      </c>
    </row>
    <row r="32" spans="1:10" x14ac:dyDescent="0.25">
      <c r="A32" s="28" t="s">
        <v>9</v>
      </c>
      <c r="B32" s="22">
        <v>1</v>
      </c>
      <c r="C32" s="13"/>
      <c r="D32" s="13"/>
      <c r="E32" s="13"/>
      <c r="F32" s="13"/>
      <c r="G32" s="13"/>
      <c r="H32" s="13"/>
      <c r="I32" s="13">
        <v>1</v>
      </c>
      <c r="J32" s="23">
        <f t="shared" si="0"/>
        <v>1</v>
      </c>
    </row>
    <row r="33" spans="1:10" x14ac:dyDescent="0.25">
      <c r="A33" s="28" t="s">
        <v>10</v>
      </c>
      <c r="B33" s="22">
        <v>1</v>
      </c>
      <c r="C33" s="13"/>
      <c r="D33" s="13"/>
      <c r="E33" s="13"/>
      <c r="F33" s="13"/>
      <c r="G33" s="13"/>
      <c r="H33" s="13"/>
      <c r="I33" s="13">
        <v>1</v>
      </c>
      <c r="J33" s="23">
        <f t="shared" si="0"/>
        <v>1</v>
      </c>
    </row>
    <row r="34" spans="1:10" x14ac:dyDescent="0.25">
      <c r="A34" s="28" t="s">
        <v>107</v>
      </c>
      <c r="B34" s="24">
        <v>4.4000000000000004</v>
      </c>
      <c r="C34" s="25"/>
      <c r="D34" s="25"/>
      <c r="E34" s="25"/>
      <c r="F34" s="25">
        <v>3.4</v>
      </c>
      <c r="G34" s="25"/>
      <c r="H34" s="25"/>
      <c r="I34" s="25"/>
      <c r="J34" s="23">
        <f t="shared" si="0"/>
        <v>3.4</v>
      </c>
    </row>
    <row r="35" spans="1:10" x14ac:dyDescent="0.25">
      <c r="A35" s="18" t="s">
        <v>103</v>
      </c>
      <c r="B35" s="31">
        <f>SUM(B22:B34)</f>
        <v>49.999999999999993</v>
      </c>
      <c r="C35" s="31">
        <f t="shared" ref="C35:I35" si="1">B35-SUM(C22:C34)</f>
        <v>43.79999999999999</v>
      </c>
      <c r="D35" s="31">
        <f t="shared" si="1"/>
        <v>43.79999999999999</v>
      </c>
      <c r="E35" s="31">
        <f t="shared" si="1"/>
        <v>30.999999999999989</v>
      </c>
      <c r="F35" s="31">
        <f t="shared" si="1"/>
        <v>13.999999999999989</v>
      </c>
      <c r="G35" s="31">
        <f t="shared" si="1"/>
        <v>8.9999999999999893</v>
      </c>
      <c r="H35" s="31">
        <f t="shared" si="1"/>
        <v>3.9999999999999893</v>
      </c>
      <c r="I35" s="31">
        <f t="shared" si="1"/>
        <v>0.99999999999998934</v>
      </c>
      <c r="J35" s="30"/>
    </row>
    <row r="36" spans="1:10" ht="30" x14ac:dyDescent="0.25">
      <c r="A36" s="18" t="s">
        <v>108</v>
      </c>
      <c r="B36" s="31">
        <f>B35</f>
        <v>49.999999999999993</v>
      </c>
      <c r="C36" s="31">
        <f>B36-($B$35/7)</f>
        <v>42.857142857142854</v>
      </c>
      <c r="D36" s="31">
        <f>C36-($B$35/7)</f>
        <v>35.714285714285715</v>
      </c>
      <c r="E36" s="31">
        <f t="shared" ref="E36:I36" si="2">D36-($B$35/7)</f>
        <v>28.571428571428573</v>
      </c>
      <c r="F36" s="31">
        <f t="shared" si="2"/>
        <v>21.428571428571431</v>
      </c>
      <c r="G36" s="31">
        <f t="shared" si="2"/>
        <v>14.285714285714288</v>
      </c>
      <c r="H36" s="31">
        <f t="shared" si="2"/>
        <v>7.1428571428571468</v>
      </c>
      <c r="I36" s="29">
        <f t="shared" si="2"/>
        <v>0</v>
      </c>
      <c r="J36" s="3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D67-DF3A-4DAD-8974-1C9BF427D2C5}">
  <dimension ref="A2:J35"/>
  <sheetViews>
    <sheetView topLeftCell="A19" zoomScale="90" zoomScaleNormal="90" workbookViewId="0">
      <selection activeCell="E23" sqref="E23"/>
    </sheetView>
  </sheetViews>
  <sheetFormatPr baseColWidth="10" defaultColWidth="20.7109375" defaultRowHeight="15" x14ac:dyDescent="0.25"/>
  <sheetData>
    <row r="2" spans="1:6" ht="46.5" x14ac:dyDescent="0.25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4</v>
      </c>
    </row>
    <row r="3" spans="1:6" ht="120" x14ac:dyDescent="0.25">
      <c r="A3" s="7" t="s">
        <v>60</v>
      </c>
      <c r="B3" s="7" t="s">
        <v>90</v>
      </c>
      <c r="C3" s="8">
        <v>43543</v>
      </c>
      <c r="D3" s="8">
        <v>43550</v>
      </c>
      <c r="E3" s="7" t="s">
        <v>118</v>
      </c>
      <c r="F3" s="7" t="s">
        <v>123</v>
      </c>
    </row>
    <row r="4" spans="1:6" ht="60" x14ac:dyDescent="0.25">
      <c r="A4" s="9" t="s">
        <v>49</v>
      </c>
      <c r="B4" s="9" t="s">
        <v>91</v>
      </c>
      <c r="C4" s="10">
        <v>43543</v>
      </c>
      <c r="D4" s="10">
        <v>43550</v>
      </c>
      <c r="E4" s="9" t="s">
        <v>118</v>
      </c>
      <c r="F4" s="9"/>
    </row>
    <row r="5" spans="1:6" ht="30" x14ac:dyDescent="0.25">
      <c r="A5" s="7" t="s">
        <v>50</v>
      </c>
      <c r="B5" s="7" t="s">
        <v>81</v>
      </c>
      <c r="C5" s="8">
        <v>43543</v>
      </c>
      <c r="D5" s="8">
        <v>43550</v>
      </c>
      <c r="E5" s="7" t="s">
        <v>118</v>
      </c>
      <c r="F5" s="7"/>
    </row>
    <row r="6" spans="1:6" ht="120" x14ac:dyDescent="0.25">
      <c r="A6" s="9" t="s">
        <v>52</v>
      </c>
      <c r="B6" s="9" t="s">
        <v>92</v>
      </c>
      <c r="C6" s="10">
        <v>43543</v>
      </c>
      <c r="D6" s="10">
        <v>43550</v>
      </c>
      <c r="E6" s="9" t="s">
        <v>118</v>
      </c>
      <c r="F6" s="9" t="s">
        <v>123</v>
      </c>
    </row>
    <row r="7" spans="1:6" ht="75" x14ac:dyDescent="0.25">
      <c r="A7" s="7" t="s">
        <v>53</v>
      </c>
      <c r="B7" s="7" t="s">
        <v>125</v>
      </c>
      <c r="C7" s="8">
        <v>43543</v>
      </c>
      <c r="D7" s="8">
        <v>43550</v>
      </c>
      <c r="E7" s="7" t="s">
        <v>118</v>
      </c>
      <c r="F7" s="7" t="s">
        <v>126</v>
      </c>
    </row>
    <row r="12" spans="1:6" ht="23.25" x14ac:dyDescent="0.25">
      <c r="A12" s="3" t="s">
        <v>1</v>
      </c>
      <c r="B12" s="3" t="s">
        <v>3</v>
      </c>
    </row>
    <row r="13" spans="1:6" x14ac:dyDescent="0.25">
      <c r="A13" s="11" t="s">
        <v>60</v>
      </c>
      <c r="B13" s="51">
        <v>5</v>
      </c>
    </row>
    <row r="14" spans="1:6" x14ac:dyDescent="0.25">
      <c r="A14" s="12" t="s">
        <v>49</v>
      </c>
      <c r="B14" s="52">
        <v>5</v>
      </c>
    </row>
    <row r="15" spans="1:6" x14ac:dyDescent="0.25">
      <c r="A15" s="11" t="s">
        <v>50</v>
      </c>
      <c r="B15" s="51">
        <v>5</v>
      </c>
    </row>
    <row r="16" spans="1:6" x14ac:dyDescent="0.25">
      <c r="A16" s="12" t="s">
        <v>52</v>
      </c>
      <c r="B16" s="52">
        <v>5</v>
      </c>
    </row>
    <row r="17" spans="1:10" x14ac:dyDescent="0.25">
      <c r="A17" s="11" t="s">
        <v>53</v>
      </c>
      <c r="B17" s="51">
        <v>5</v>
      </c>
    </row>
    <row r="19" spans="1:10" ht="15.75" thickBot="1" x14ac:dyDescent="0.3">
      <c r="A19" t="s">
        <v>105</v>
      </c>
      <c r="C19">
        <v>20</v>
      </c>
      <c r="D19">
        <v>21</v>
      </c>
      <c r="E19">
        <v>22</v>
      </c>
      <c r="F19">
        <v>23</v>
      </c>
      <c r="G19">
        <v>24</v>
      </c>
      <c r="H19">
        <v>25</v>
      </c>
      <c r="I19">
        <v>26</v>
      </c>
    </row>
    <row r="20" spans="1:10" ht="16.5" thickTop="1" thickBot="1" x14ac:dyDescent="0.3">
      <c r="A20" s="15"/>
      <c r="B20" s="15"/>
      <c r="C20" s="15" t="s">
        <v>61</v>
      </c>
      <c r="D20" s="15" t="s">
        <v>62</v>
      </c>
      <c r="E20" s="15" t="s">
        <v>63</v>
      </c>
      <c r="F20" s="15" t="s">
        <v>64</v>
      </c>
      <c r="G20" s="15" t="s">
        <v>65</v>
      </c>
      <c r="H20" s="15" t="s">
        <v>66</v>
      </c>
      <c r="I20" s="15" t="s">
        <v>67</v>
      </c>
      <c r="J20" s="15"/>
    </row>
    <row r="21" spans="1:10" ht="16.5" thickTop="1" thickBot="1" x14ac:dyDescent="0.3">
      <c r="A21" s="16" t="s">
        <v>68</v>
      </c>
      <c r="B21" s="16" t="s">
        <v>69</v>
      </c>
      <c r="C21" s="16" t="s">
        <v>70</v>
      </c>
      <c r="D21" s="16" t="s">
        <v>71</v>
      </c>
      <c r="E21" s="16" t="s">
        <v>72</v>
      </c>
      <c r="F21" s="16" t="s">
        <v>73</v>
      </c>
      <c r="G21" s="16" t="s">
        <v>74</v>
      </c>
      <c r="H21" s="16" t="s">
        <v>75</v>
      </c>
      <c r="I21" s="16" t="s">
        <v>76</v>
      </c>
      <c r="J21" s="16" t="s">
        <v>77</v>
      </c>
    </row>
    <row r="22" spans="1:10" ht="45.75" thickTop="1" x14ac:dyDescent="0.25">
      <c r="A22" s="28" t="s">
        <v>90</v>
      </c>
      <c r="B22" s="22">
        <v>6.8</v>
      </c>
      <c r="C22" s="13">
        <v>3</v>
      </c>
      <c r="D22" s="13"/>
      <c r="E22" s="13">
        <v>3.8</v>
      </c>
      <c r="F22" s="13"/>
      <c r="G22" s="13"/>
      <c r="H22" s="13"/>
      <c r="I22" s="13"/>
      <c r="J22" s="23">
        <f>SUM(C22:I22)</f>
        <v>6.8</v>
      </c>
    </row>
    <row r="23" spans="1:10" ht="60" x14ac:dyDescent="0.25">
      <c r="A23" s="28" t="s">
        <v>91</v>
      </c>
      <c r="B23" s="22">
        <v>2.8</v>
      </c>
      <c r="C23" s="13"/>
      <c r="D23" s="13"/>
      <c r="E23" s="13"/>
      <c r="F23" s="13">
        <v>2.8</v>
      </c>
      <c r="G23" s="13"/>
      <c r="H23" s="13"/>
      <c r="I23" s="13"/>
      <c r="J23" s="23">
        <f t="shared" ref="J23:J27" si="0">SUM(C23:I23)</f>
        <v>2.8</v>
      </c>
    </row>
    <row r="24" spans="1:10" ht="30" x14ac:dyDescent="0.25">
      <c r="A24" s="28" t="s">
        <v>81</v>
      </c>
      <c r="B24" s="22">
        <v>8</v>
      </c>
      <c r="C24" s="13"/>
      <c r="D24" s="13"/>
      <c r="E24" s="13"/>
      <c r="F24" s="13">
        <v>4</v>
      </c>
      <c r="G24" s="13"/>
      <c r="H24" s="13">
        <v>4</v>
      </c>
      <c r="I24" s="13"/>
      <c r="J24" s="23">
        <f t="shared" si="0"/>
        <v>8</v>
      </c>
    </row>
    <row r="25" spans="1:10" ht="45" x14ac:dyDescent="0.25">
      <c r="A25" s="28" t="s">
        <v>92</v>
      </c>
      <c r="B25" s="22">
        <v>5.6</v>
      </c>
      <c r="C25" s="13">
        <v>2</v>
      </c>
      <c r="D25" s="13">
        <v>2</v>
      </c>
      <c r="E25" s="13"/>
      <c r="F25" s="13"/>
      <c r="G25" s="13"/>
      <c r="H25" s="13">
        <v>1.6</v>
      </c>
      <c r="I25" s="13"/>
      <c r="J25" s="23">
        <f t="shared" si="0"/>
        <v>5.6</v>
      </c>
    </row>
    <row r="26" spans="1:10" ht="45" x14ac:dyDescent="0.25">
      <c r="A26" s="28" t="s">
        <v>89</v>
      </c>
      <c r="B26" s="13">
        <v>2.4</v>
      </c>
      <c r="C26" s="13"/>
      <c r="D26" s="13"/>
      <c r="E26" s="13"/>
      <c r="F26" s="13"/>
      <c r="G26" s="13">
        <v>2.4</v>
      </c>
      <c r="H26" s="13"/>
      <c r="I26" s="13"/>
      <c r="J26" s="23">
        <f t="shared" si="0"/>
        <v>2.4</v>
      </c>
    </row>
    <row r="27" spans="1:10" ht="30" x14ac:dyDescent="0.25">
      <c r="A27" s="27" t="s">
        <v>127</v>
      </c>
      <c r="B27" s="13">
        <v>1</v>
      </c>
      <c r="C27" s="13"/>
      <c r="D27" s="13"/>
      <c r="E27" s="13"/>
      <c r="F27" s="13"/>
      <c r="G27" s="13"/>
      <c r="H27" s="13">
        <v>1</v>
      </c>
      <c r="I27" s="13"/>
      <c r="J27" s="23">
        <f t="shared" si="0"/>
        <v>1</v>
      </c>
    </row>
    <row r="28" spans="1:10" x14ac:dyDescent="0.25">
      <c r="A28" s="18" t="s">
        <v>103</v>
      </c>
      <c r="B28" s="55">
        <f>SUM(B22:B27)</f>
        <v>26.6</v>
      </c>
      <c r="C28" s="31">
        <f>B28-SUM(C22:C27)</f>
        <v>21.6</v>
      </c>
      <c r="D28" s="31">
        <f t="shared" ref="D28:I28" si="1">C28-SUM(D22:D27)</f>
        <v>19.600000000000001</v>
      </c>
      <c r="E28" s="31">
        <f t="shared" si="1"/>
        <v>15.8</v>
      </c>
      <c r="F28" s="31">
        <f t="shared" si="1"/>
        <v>9</v>
      </c>
      <c r="G28" s="31">
        <f t="shared" si="1"/>
        <v>6.6</v>
      </c>
      <c r="H28" s="31">
        <f t="shared" si="1"/>
        <v>0</v>
      </c>
      <c r="I28" s="31">
        <f t="shared" si="1"/>
        <v>0</v>
      </c>
      <c r="J28" s="32"/>
    </row>
    <row r="29" spans="1:10" ht="30" x14ac:dyDescent="0.25">
      <c r="A29" s="18" t="s">
        <v>112</v>
      </c>
      <c r="B29" s="31">
        <f>B28</f>
        <v>26.6</v>
      </c>
      <c r="C29" s="31">
        <f>B29-($B$28/7)</f>
        <v>22.8</v>
      </c>
      <c r="D29" s="31">
        <f t="shared" ref="D29:I29" si="2">C29-($B$28/7)</f>
        <v>19</v>
      </c>
      <c r="E29" s="31">
        <f t="shared" si="2"/>
        <v>15.2</v>
      </c>
      <c r="F29" s="31">
        <f t="shared" si="2"/>
        <v>11.399999999999999</v>
      </c>
      <c r="G29" s="31">
        <f t="shared" si="2"/>
        <v>7.5999999999999979</v>
      </c>
      <c r="H29" s="31">
        <f t="shared" si="2"/>
        <v>3.7999999999999976</v>
      </c>
      <c r="I29" s="31">
        <f t="shared" si="2"/>
        <v>0</v>
      </c>
      <c r="J29" s="32"/>
    </row>
    <row r="30" spans="1:10" x14ac:dyDescent="0.25">
      <c r="A30" s="14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4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4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4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4"/>
      <c r="B34" s="13"/>
      <c r="C34" s="13"/>
      <c r="D34" s="13"/>
      <c r="E34" s="13"/>
      <c r="F34" s="13"/>
      <c r="G34" s="13"/>
      <c r="H34" s="13"/>
      <c r="I34" s="13"/>
    </row>
    <row r="35" spans="1:10" x14ac:dyDescent="0.25">
      <c r="A35" s="14"/>
      <c r="B35" s="13"/>
      <c r="C35" s="13"/>
      <c r="D35" s="13"/>
      <c r="E35" s="13"/>
      <c r="F35" s="13"/>
      <c r="G35" s="13"/>
      <c r="H35" s="13"/>
      <c r="I35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850B-4701-4C65-8655-24E6E5280D27}">
  <dimension ref="A2:J34"/>
  <sheetViews>
    <sheetView tabSelected="1" zoomScale="90" zoomScaleNormal="90" workbookViewId="0">
      <selection activeCell="D53" sqref="D53"/>
    </sheetView>
  </sheetViews>
  <sheetFormatPr baseColWidth="10" defaultColWidth="20.7109375" defaultRowHeight="15" x14ac:dyDescent="0.25"/>
  <sheetData>
    <row r="2" spans="1:6" ht="46.5" x14ac:dyDescent="0.25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4</v>
      </c>
    </row>
    <row r="3" spans="1:6" ht="60" x14ac:dyDescent="0.25">
      <c r="A3" s="7" t="s">
        <v>60</v>
      </c>
      <c r="B3" s="7" t="s">
        <v>93</v>
      </c>
      <c r="C3" s="8">
        <v>43550</v>
      </c>
      <c r="D3" s="8">
        <v>43557</v>
      </c>
      <c r="E3" s="7" t="s">
        <v>118</v>
      </c>
      <c r="F3" s="7"/>
    </row>
    <row r="4" spans="1:6" ht="45" x14ac:dyDescent="0.25">
      <c r="A4" s="9" t="s">
        <v>49</v>
      </c>
      <c r="B4" s="17" t="s">
        <v>29</v>
      </c>
      <c r="C4" s="10">
        <v>43550</v>
      </c>
      <c r="D4" s="10">
        <v>43557</v>
      </c>
      <c r="E4" s="9" t="s">
        <v>118</v>
      </c>
      <c r="F4" s="9"/>
    </row>
    <row r="5" spans="1:6" ht="90" x14ac:dyDescent="0.25">
      <c r="A5" s="7" t="s">
        <v>50</v>
      </c>
      <c r="B5" s="7" t="s">
        <v>96</v>
      </c>
      <c r="C5" s="8">
        <v>43550</v>
      </c>
      <c r="D5" s="8">
        <v>43557</v>
      </c>
      <c r="E5" s="7" t="s">
        <v>118</v>
      </c>
      <c r="F5" s="7"/>
    </row>
    <row r="6" spans="1:6" ht="60" x14ac:dyDescent="0.25">
      <c r="A6" s="9" t="s">
        <v>52</v>
      </c>
      <c r="B6" s="9" t="s">
        <v>94</v>
      </c>
      <c r="C6" s="10">
        <v>43550</v>
      </c>
      <c r="D6" s="10">
        <v>43557</v>
      </c>
      <c r="E6" s="9" t="s">
        <v>118</v>
      </c>
      <c r="F6" s="9"/>
    </row>
    <row r="7" spans="1:6" ht="105" x14ac:dyDescent="0.25">
      <c r="A7" s="7" t="s">
        <v>53</v>
      </c>
      <c r="B7" s="7" t="s">
        <v>95</v>
      </c>
      <c r="C7" s="8">
        <v>43550</v>
      </c>
      <c r="D7" s="8">
        <v>43557</v>
      </c>
      <c r="E7" s="7" t="s">
        <v>118</v>
      </c>
      <c r="F7" s="7" t="s">
        <v>122</v>
      </c>
    </row>
    <row r="12" spans="1:6" ht="23.25" x14ac:dyDescent="0.25">
      <c r="A12" s="3" t="s">
        <v>1</v>
      </c>
      <c r="B12" s="3" t="s">
        <v>3</v>
      </c>
    </row>
    <row r="13" spans="1:6" x14ac:dyDescent="0.25">
      <c r="A13" s="11" t="s">
        <v>60</v>
      </c>
      <c r="B13" s="51">
        <v>5</v>
      </c>
    </row>
    <row r="14" spans="1:6" x14ac:dyDescent="0.25">
      <c r="A14" s="12" t="s">
        <v>49</v>
      </c>
      <c r="B14" s="52">
        <v>5</v>
      </c>
    </row>
    <row r="15" spans="1:6" x14ac:dyDescent="0.25">
      <c r="A15" s="11" t="s">
        <v>50</v>
      </c>
      <c r="B15" s="51">
        <v>5</v>
      </c>
    </row>
    <row r="16" spans="1:6" x14ac:dyDescent="0.25">
      <c r="A16" s="12" t="s">
        <v>52</v>
      </c>
      <c r="B16" s="52">
        <v>5</v>
      </c>
    </row>
    <row r="17" spans="1:10" x14ac:dyDescent="0.25">
      <c r="A17" s="11" t="s">
        <v>53</v>
      </c>
      <c r="B17" s="51">
        <v>5</v>
      </c>
    </row>
    <row r="19" spans="1:10" ht="15.75" thickBot="1" x14ac:dyDescent="0.3">
      <c r="A19" t="s">
        <v>105</v>
      </c>
      <c r="C19">
        <v>27</v>
      </c>
      <c r="D19">
        <v>28</v>
      </c>
      <c r="E19">
        <v>29</v>
      </c>
      <c r="F19">
        <v>30</v>
      </c>
      <c r="G19">
        <v>31</v>
      </c>
      <c r="H19">
        <v>1</v>
      </c>
      <c r="I19">
        <v>2</v>
      </c>
    </row>
    <row r="20" spans="1:10" ht="16.5" thickTop="1" thickBot="1" x14ac:dyDescent="0.3">
      <c r="A20" s="15"/>
      <c r="B20" s="15"/>
      <c r="C20" s="15" t="s">
        <v>61</v>
      </c>
      <c r="D20" s="15" t="s">
        <v>62</v>
      </c>
      <c r="E20" s="15" t="s">
        <v>63</v>
      </c>
      <c r="F20" s="15" t="s">
        <v>64</v>
      </c>
      <c r="G20" s="15" t="s">
        <v>65</v>
      </c>
      <c r="H20" s="15" t="s">
        <v>66</v>
      </c>
      <c r="I20" s="15" t="s">
        <v>67</v>
      </c>
      <c r="J20" s="15"/>
    </row>
    <row r="21" spans="1:10" ht="16.5" thickTop="1" thickBot="1" x14ac:dyDescent="0.3">
      <c r="A21" s="16" t="s">
        <v>68</v>
      </c>
      <c r="B21" s="16" t="s">
        <v>69</v>
      </c>
      <c r="C21" s="16" t="s">
        <v>70</v>
      </c>
      <c r="D21" s="16" t="s">
        <v>71</v>
      </c>
      <c r="E21" s="16" t="s">
        <v>72</v>
      </c>
      <c r="F21" s="16" t="s">
        <v>73</v>
      </c>
      <c r="G21" s="16" t="s">
        <v>74</v>
      </c>
      <c r="H21" s="16" t="s">
        <v>75</v>
      </c>
      <c r="I21" s="16" t="s">
        <v>76</v>
      </c>
      <c r="J21" s="16" t="s">
        <v>77</v>
      </c>
    </row>
    <row r="22" spans="1:10" ht="60.75" thickTop="1" x14ac:dyDescent="0.25">
      <c r="A22" s="28" t="s">
        <v>93</v>
      </c>
      <c r="B22" s="22">
        <v>9</v>
      </c>
      <c r="C22" s="13">
        <v>3</v>
      </c>
      <c r="D22" s="13"/>
      <c r="E22" s="13">
        <v>2</v>
      </c>
      <c r="F22" s="13">
        <v>2</v>
      </c>
      <c r="G22" s="13">
        <v>2</v>
      </c>
      <c r="H22" s="13"/>
      <c r="I22" s="13"/>
      <c r="J22" s="23">
        <f>SUM(C22:I22)</f>
        <v>9</v>
      </c>
    </row>
    <row r="23" spans="1:10" ht="30" x14ac:dyDescent="0.25">
      <c r="A23" s="28" t="s">
        <v>113</v>
      </c>
      <c r="B23" s="22">
        <v>3.4</v>
      </c>
      <c r="C23" s="13"/>
      <c r="D23" s="13"/>
      <c r="E23" s="13"/>
      <c r="F23" s="13">
        <v>3.4</v>
      </c>
      <c r="G23" s="13"/>
      <c r="H23" s="13"/>
      <c r="I23" s="13"/>
      <c r="J23" s="23">
        <f t="shared" ref="J23:J30" si="0">SUM(C23:I23)</f>
        <v>3.4</v>
      </c>
    </row>
    <row r="24" spans="1:10" ht="30" x14ac:dyDescent="0.25">
      <c r="A24" s="28" t="s">
        <v>114</v>
      </c>
      <c r="B24" s="22">
        <v>3.4</v>
      </c>
      <c r="C24" s="13"/>
      <c r="D24" s="13"/>
      <c r="E24" s="13"/>
      <c r="F24" s="13"/>
      <c r="G24" s="13">
        <v>3.4</v>
      </c>
      <c r="H24" s="13"/>
      <c r="I24" s="13"/>
      <c r="J24" s="23">
        <f t="shared" si="0"/>
        <v>3.4</v>
      </c>
    </row>
    <row r="25" spans="1:10" ht="30" x14ac:dyDescent="0.25">
      <c r="A25" s="28" t="s">
        <v>21</v>
      </c>
      <c r="B25" s="22">
        <v>4.5999999999999996</v>
      </c>
      <c r="C25" s="13"/>
      <c r="D25" s="13"/>
      <c r="E25" s="13"/>
      <c r="F25" s="13">
        <v>4</v>
      </c>
      <c r="G25" s="13"/>
      <c r="H25" s="13">
        <v>0.6</v>
      </c>
      <c r="I25" s="13"/>
      <c r="J25" s="23">
        <f t="shared" si="0"/>
        <v>4.5999999999999996</v>
      </c>
    </row>
    <row r="26" spans="1:10" ht="30" x14ac:dyDescent="0.25">
      <c r="A26" s="28" t="s">
        <v>22</v>
      </c>
      <c r="B26" s="22">
        <v>3.4</v>
      </c>
      <c r="C26" s="13"/>
      <c r="D26" s="13"/>
      <c r="E26" s="13"/>
      <c r="F26" s="13"/>
      <c r="G26" s="13"/>
      <c r="H26" s="13">
        <v>3.4</v>
      </c>
      <c r="I26" s="13"/>
      <c r="J26" s="23">
        <f t="shared" si="0"/>
        <v>3.4</v>
      </c>
    </row>
    <row r="27" spans="1:10" x14ac:dyDescent="0.25">
      <c r="A27" s="28" t="s">
        <v>31</v>
      </c>
      <c r="B27" s="22">
        <v>7.4</v>
      </c>
      <c r="C27" s="13"/>
      <c r="D27" s="13"/>
      <c r="E27" s="13"/>
      <c r="F27" s="13"/>
      <c r="G27" s="13">
        <v>6</v>
      </c>
      <c r="H27" s="13">
        <v>1.4</v>
      </c>
      <c r="I27" s="13"/>
      <c r="J27" s="23">
        <f t="shared" si="0"/>
        <v>7.4</v>
      </c>
    </row>
    <row r="28" spans="1:10" ht="30" x14ac:dyDescent="0.25">
      <c r="A28" s="28" t="s">
        <v>115</v>
      </c>
      <c r="B28" s="22">
        <v>6.2</v>
      </c>
      <c r="C28" s="13">
        <v>4</v>
      </c>
      <c r="D28" s="13"/>
      <c r="E28" s="13"/>
      <c r="F28" s="13"/>
      <c r="G28" s="13">
        <v>2.2000000000000002</v>
      </c>
      <c r="H28" s="13"/>
      <c r="I28" s="13"/>
      <c r="J28" s="23">
        <f t="shared" si="0"/>
        <v>6.2</v>
      </c>
    </row>
    <row r="29" spans="1:10" ht="60" x14ac:dyDescent="0.25">
      <c r="A29" s="28" t="s">
        <v>94</v>
      </c>
      <c r="B29" s="22">
        <v>7.4</v>
      </c>
      <c r="C29" s="13">
        <v>2</v>
      </c>
      <c r="D29" s="13">
        <v>2</v>
      </c>
      <c r="E29" s="13">
        <v>2</v>
      </c>
      <c r="F29" s="13">
        <v>1.4</v>
      </c>
      <c r="G29" s="13"/>
      <c r="H29" s="13"/>
      <c r="I29" s="13"/>
      <c r="J29" s="23">
        <f t="shared" si="0"/>
        <v>7.4</v>
      </c>
    </row>
    <row r="30" spans="1:10" ht="30" x14ac:dyDescent="0.25">
      <c r="A30" s="28" t="s">
        <v>116</v>
      </c>
      <c r="B30" s="24">
        <v>2.6</v>
      </c>
      <c r="C30" s="25"/>
      <c r="D30" s="25">
        <v>2.6</v>
      </c>
      <c r="E30" s="25"/>
      <c r="F30" s="25"/>
      <c r="G30" s="25"/>
      <c r="H30" s="25"/>
      <c r="I30" s="25"/>
      <c r="J30" s="23">
        <f t="shared" si="0"/>
        <v>2.6</v>
      </c>
    </row>
    <row r="31" spans="1:10" x14ac:dyDescent="0.25">
      <c r="A31" s="18" t="s">
        <v>103</v>
      </c>
      <c r="B31" s="31">
        <f>SUM(B22:B30)</f>
        <v>47.4</v>
      </c>
      <c r="C31" s="31">
        <f>B31-SUM(C22:C30)</f>
        <v>38.4</v>
      </c>
      <c r="D31" s="31">
        <f t="shared" ref="D31:I31" si="1">C31-SUM(D22:D30)</f>
        <v>33.799999999999997</v>
      </c>
      <c r="E31" s="31">
        <f t="shared" si="1"/>
        <v>29.799999999999997</v>
      </c>
      <c r="F31" s="31">
        <f t="shared" si="1"/>
        <v>18.999999999999996</v>
      </c>
      <c r="G31" s="31">
        <f t="shared" si="1"/>
        <v>5.399999999999995</v>
      </c>
      <c r="H31" s="31">
        <f t="shared" si="1"/>
        <v>0</v>
      </c>
      <c r="I31" s="31">
        <f t="shared" si="1"/>
        <v>0</v>
      </c>
      <c r="J31" s="32"/>
    </row>
    <row r="32" spans="1:10" ht="30" x14ac:dyDescent="0.25">
      <c r="A32" s="18" t="s">
        <v>112</v>
      </c>
      <c r="B32" s="31">
        <f>B31</f>
        <v>47.4</v>
      </c>
      <c r="C32" s="31">
        <f>B32-($B$31/7)</f>
        <v>40.628571428571426</v>
      </c>
      <c r="D32" s="31">
        <f t="shared" ref="D32:I32" si="2">C32-($B$31/7)</f>
        <v>33.857142857142854</v>
      </c>
      <c r="E32" s="31">
        <f t="shared" si="2"/>
        <v>27.085714285714282</v>
      </c>
      <c r="F32" s="31">
        <f t="shared" si="2"/>
        <v>20.31428571428571</v>
      </c>
      <c r="G32" s="31">
        <f t="shared" si="2"/>
        <v>13.542857142857137</v>
      </c>
      <c r="H32" s="31">
        <f t="shared" si="2"/>
        <v>6.771428571428566</v>
      </c>
      <c r="I32" s="31">
        <f t="shared" si="2"/>
        <v>0</v>
      </c>
      <c r="J32" s="32"/>
    </row>
    <row r="33" spans="1:9" x14ac:dyDescent="0.25">
      <c r="A33" s="14"/>
      <c r="B33" s="13"/>
      <c r="C33" s="13"/>
      <c r="D33" s="13"/>
      <c r="E33" s="13"/>
      <c r="F33" s="13"/>
      <c r="G33" s="13"/>
      <c r="H33" s="13"/>
      <c r="I33" s="13"/>
    </row>
    <row r="34" spans="1:9" x14ac:dyDescent="0.25">
      <c r="A34" s="14"/>
      <c r="B34" s="13"/>
      <c r="C34" s="13"/>
      <c r="D34" s="13"/>
      <c r="E34" s="13"/>
      <c r="F34" s="13"/>
      <c r="G34" s="13"/>
      <c r="H34" s="13"/>
      <c r="I34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Tareas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Brandonn</dc:creator>
  <cp:lastModifiedBy>Brandonn</cp:lastModifiedBy>
  <dcterms:created xsi:type="dcterms:W3CDTF">2019-03-31T13:34:23Z</dcterms:created>
  <dcterms:modified xsi:type="dcterms:W3CDTF">2019-04-06T19:17:18Z</dcterms:modified>
</cp:coreProperties>
</file>