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nicolas.ortiz\Downloads\"/>
    </mc:Choice>
  </mc:AlternateContent>
  <xr:revisionPtr revIDLastSave="0" documentId="13_ncr:1_{DE911396-3B97-47A4-805D-A3CB6289E63C}" xr6:coauthVersionLast="47" xr6:coauthVersionMax="47" xr10:uidLastSave="{00000000-0000-0000-0000-000000000000}"/>
  <bookViews>
    <workbookView xWindow="820" yWindow="-110" windowWidth="18490" windowHeight="11020" xr2:uid="{2A78A6EC-357C-4339-93F3-F7973F83259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 r="A10" i="1" s="1"/>
  <c r="A11" i="1" s="1"/>
  <c r="A12" i="1" s="1"/>
  <c r="A13" i="1" s="1"/>
  <c r="A14" i="1" l="1"/>
  <c r="A15" i="1" s="1"/>
  <c r="A16" i="1" s="1"/>
  <c r="A17" i="1" s="1"/>
  <c r="A18" i="1" s="1"/>
  <c r="A19" i="1" s="1"/>
  <c r="A20" i="1" s="1"/>
  <c r="A21" i="1" s="1"/>
  <c r="A22" i="1" s="1"/>
  <c r="O8" i="1" l="1"/>
  <c r="O9" i="1"/>
  <c r="O10" i="1" l="1"/>
  <c r="O11" i="1" l="1"/>
</calcChain>
</file>

<file path=xl/sharedStrings.xml><?xml version="1.0" encoding="utf-8"?>
<sst xmlns="http://schemas.openxmlformats.org/spreadsheetml/2006/main" count="148" uniqueCount="93">
  <si>
    <t>Fecha de Inicio</t>
  </si>
  <si>
    <t>Nombre Cliente</t>
  </si>
  <si>
    <t>Daniela Tiria</t>
  </si>
  <si>
    <t>Número Proyecto</t>
  </si>
  <si>
    <t>-</t>
  </si>
  <si>
    <t>Área</t>
  </si>
  <si>
    <t>Nicolas Ortiz | Tester</t>
  </si>
  <si>
    <t>Ambiente</t>
  </si>
  <si>
    <t>Fortesza Dashboard | Testing Manual</t>
  </si>
  <si>
    <t>Fecha Fin</t>
  </si>
  <si>
    <t>Prueba técnica - Fortesza</t>
  </si>
  <si>
    <t>No</t>
  </si>
  <si>
    <t>Caso de Prueba</t>
  </si>
  <si>
    <t xml:space="preserve">Descripción </t>
  </si>
  <si>
    <t>Resultado Esperado</t>
  </si>
  <si>
    <t>Estado de 
la Prueba</t>
  </si>
  <si>
    <t>Fecha Ejecución</t>
  </si>
  <si>
    <t>Resultado Obtenido 1</t>
  </si>
  <si>
    <t>Comentarios Implementador</t>
  </si>
  <si>
    <t>Tipo de Reporte</t>
  </si>
  <si>
    <t>Resultado Obtenido 2</t>
  </si>
  <si>
    <t>CP1</t>
  </si>
  <si>
    <t>Solucionado</t>
  </si>
  <si>
    <t>Aprobado</t>
  </si>
  <si>
    <t>Ejecución 1</t>
  </si>
  <si>
    <t>Ejecución 2</t>
  </si>
  <si>
    <t>Tipo prueba</t>
  </si>
  <si>
    <t>Interfaz de Usuario (UI)</t>
  </si>
  <si>
    <t>Servicios web</t>
  </si>
  <si>
    <t>Ningún servicio debe ejecutarse con error.</t>
  </si>
  <si>
    <t>Navegador (es)</t>
  </si>
  <si>
    <t>Google Chrome</t>
  </si>
  <si>
    <t>Ningún servicio se encontró con error.</t>
  </si>
  <si>
    <t>Exitoso: Servicios web</t>
  </si>
  <si>
    <t>Se realizan pruebas de todos los componentes detectados como texto para comprobar coincidencia de la fuente utilizada.</t>
  </si>
  <si>
    <t>No se permite variación en la fuente considerando la consistencia visual.</t>
  </si>
  <si>
    <t>Exitoso: Consistencia de fuente</t>
  </si>
  <si>
    <t>Todas las fuentes coinciden.</t>
  </si>
  <si>
    <t>Consideración/Sugerencia</t>
  </si>
  <si>
    <t>Error Forma/Presentación</t>
  </si>
  <si>
    <t>Exitoso: Información sensible</t>
  </si>
  <si>
    <t>Se llevó a cabo pruebas en la interfaz del dashboard, con el objetivo específico de verificar que no se exhibe ninguna información sensible del usuario en dicho tablero</t>
  </si>
  <si>
    <t>Exitoso: Coherencia de información</t>
  </si>
  <si>
    <t>Se ha detectado que el correo electrónico del usuario está visible en el dashboard. Este es un dato sensible que no debería estar expuesto a primera vista, sino únicamente cuando se accede a la información detallada de la cuenta</t>
  </si>
  <si>
    <t>Se encontró información que indica "Tiempo de revisión: 24 a 48 horas hábiles.", se sugiere convertir esta información a días dado que no hay un horario guía de cuantas horas hábiles serían.</t>
  </si>
  <si>
    <t>Se están ejecutando pruebas con el objetivo de asegurar la consistencia y coherencia de la información que se muestra</t>
  </si>
  <si>
    <t>Exitoso: Distribución de iconos</t>
  </si>
  <si>
    <t>Se realizan pruebas a todos los iconos de la aplicación, estos deben cumplir con el mismo tamaño cuidando al interfaz y distribución.</t>
  </si>
  <si>
    <t>Pendiente</t>
  </si>
  <si>
    <t>Exitoso: Distribución de textos</t>
  </si>
  <si>
    <t>Se realizan pruebas a todos los textos presentados en el dashboard, estos deben cumplir con la distribución y tamaño adecuados para mantener una visualización optima.</t>
  </si>
  <si>
    <t>Exitoso: Distribución de botones</t>
  </si>
  <si>
    <t>Se realizan pruebas a los botones llamados presentados en el dashboard, estos debe cumplir con los colores definidos, alineación y distribución.</t>
  </si>
  <si>
    <t>Exitoso: Funcionalidad botones</t>
  </si>
  <si>
    <t>Se realizan pruebas a los botones presentados en el dashboard, estos deben cumplir la funcionalidad para la cual están diseñados.</t>
  </si>
  <si>
    <t>Se realizan pruebas realizando cambio de tamaño de ventana.</t>
  </si>
  <si>
    <t>Exitoso: Barra de progreso</t>
  </si>
  <si>
    <t>1. Se encontraron diferencias de tamaño y alineación de los iconos "Factoring y Calculadora".
2. Se encontraron diferencias en posición en los 'tooltips' de información, estos deben estar junto al texto al cual requiere una ayuda informativa.</t>
  </si>
  <si>
    <t>Exitoso: Aprovechamiento espacio en dashboard</t>
  </si>
  <si>
    <t>Se realizan pruebas para verificar el aprovechamiento de los elementos, textos, iconos y botones del dashboard.</t>
  </si>
  <si>
    <t>Abierto</t>
  </si>
  <si>
    <t>Exitoso: Distribución contenedores</t>
  </si>
  <si>
    <t>Exitoso: Header posición izquierda</t>
  </si>
  <si>
    <t>Se observó que en la parte derecha del header, donde se encuentra la foto de perfil y el nombre del usuario con un saludo, se encuentra en posición diferente a las demás vistas. Por favor corregir con base a la vista "../app/etf/#/dashboard/security/profile"</t>
  </si>
  <si>
    <t>Exitoso: Header posición derecha</t>
  </si>
  <si>
    <t>Se observó que en la parte izquierda del header, donde se encuentra el icono "FORTESZA", se encuentra en posición diferente a las demás vistas. Por favor corregir con base a la vista "../app/etf/#/dashboard/security/profile"</t>
  </si>
  <si>
    <t>Exitoso: Identificación de elementos</t>
  </si>
  <si>
    <t>Funcionalidad</t>
  </si>
  <si>
    <t>Se realiza la inspección de la pagina para evidenciar la completitud de los elementos.</t>
  </si>
  <si>
    <t>Nombre / Área Analista de Pruebas</t>
  </si>
  <si>
    <t>Se detectó que la barra se encuentra en el 50% de carga cuando ha superado dos de sus tres estados, se sugiere que la barra esté en el 66,6% dado para que sea coherente con la cantidad de estados.</t>
  </si>
  <si>
    <t>Se observó que el tercer contenedor donde se encuentra la información "Calculadora", se encuentra diferente a la disposición de los demás contenedores.</t>
  </si>
  <si>
    <t>Se realizan pruebas en el header del dashboard enfocándose en la parte izquierda del mismo.</t>
  </si>
  <si>
    <t>Se realizan pruebas en el header del dashboard enfocándose en la parte derecha del mismo.</t>
  </si>
  <si>
    <t>Se realizan pruebas para confirmar que la distribución de los contenedores en el dashboard se encuentren alineados, conservando las buenas prácticas de interfaz de usuario</t>
  </si>
  <si>
    <t>1. Se encontraron diferencias de alineación de los textos "Factoring y Calculadora".
2. Se encontraron diferencias de alineación de los textos "Por iniciar, En revisión, Aprobado"
3. Se encontró que la sección de texto donde se da un saludo al usuario junto con un mensaje, no se encuentra alineado de acuerdo con el tamaño de los contenedores. Por favor corregir con base a la vista "../app/etf/#/dashboard/security/profile"</t>
  </si>
  <si>
    <t>Se verifica la distribución de la barra de progreso de acuerdo con el estado de la solicitud los cuales son "Por iniciar, En revisión, Aprobado".</t>
  </si>
  <si>
    <t>Se encontraron diferencias de alineación de los botones "INGRESAR".</t>
  </si>
  <si>
    <t>Se espera que, los datos personales del usuario no se encuentren expuestos en la vista del dashboard.</t>
  </si>
  <si>
    <t>Se espera que, la información presentada sea clara con ayuda visual e informativa.</t>
  </si>
  <si>
    <t>Se espera que, los iconos cumplan con uniformidad en su tamaño para garantizar una interfaz y distribución coherentes y agradables a la vista</t>
  </si>
  <si>
    <t>Se espera que, los textos cumplan con el tamaño, distribución y centrado de acuerdo con las buenas prácticas de interfaz de usuario.</t>
  </si>
  <si>
    <t>Se espera que, los botones cumplan con el tamaño, distribución y centrado de acuerdo con las buenas prácticas de interfaz de usuario.</t>
  </si>
  <si>
    <t>Se espera que, los botones se encuentren con su enlace respectivo y permita el redireccionamiento exitoso.</t>
  </si>
  <si>
    <t>Se espera que, los componentes de la página, tales como textos, iconos y secciones, se adapten dinámicamente al tamaño de la ventana para garantizar una experiencia de usuario óptima.</t>
  </si>
  <si>
    <t>Se espera que, de acuerdo con la etapa del estado, la barra realice el llenado de 0 hasta 100%.</t>
  </si>
  <si>
    <t>Se espera que, el dashboard siga las mejores prácticas de interfaz de usuario, prestando especial atención al espaciado. Esto contribuirá a una experiencia de usuario más agradable y cómoda en la página.</t>
  </si>
  <si>
    <t>Se espera que, este esté alineado con base a las demás vistas. Esto contribuirá a una experiencia de usuario más agradable y cómoda en la página.</t>
  </si>
  <si>
    <t>Se realizan pruebas exhaustivas en todos los servicios web de la pagina utilizando la opción ‘Network’ de las herramientas de desarrollo del navegador.</t>
  </si>
  <si>
    <t>Exitoso: pagina responsiva</t>
  </si>
  <si>
    <t>Se observó que la ventana que se despliega al presionar el botón ‘tooltip’ presenta un espacio excesivo con respecto al texto contenido. Se recomienda modificar la funcionalidad para que, en lugar de abrir una ventana adicional, se muestre un recuadro justo encima del botón. De esta manera, se podría reducir la carga visual de la pagina eliminando espacios innecesarios.</t>
  </si>
  <si>
    <t>Se espera que, los elementos se contengan los atributos necesarios para aplicar buenas prácticas de desarrollo.</t>
  </si>
  <si>
    <t>De detectó que los elementos carecen de ID, aunque no se generan conflictos en la página por los ID de los elementos, se hacen necesarios para mantener el código y aplicar buenas prácticas de programación.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</si>
</sst>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7" formatCode="d/mmm/yy"/>
  </numFmts>
  <fonts count="7" x14ac:knownFonts="1">
    <font>
      <sz val="11"/>
      <color theme="1"/>
      <name val="Calibri"/>
      <family val="2"/>
      <scheme val="minor"/>
    </font>
    <font>
      <b/>
      <sz val="10"/>
      <color rgb="FF000000"/>
      <name val="Calibri"/>
      <family val="2"/>
      <scheme val="minor"/>
    </font>
    <font>
      <sz val="10"/>
      <name val="Calibri"/>
      <family val="2"/>
      <scheme val="minor"/>
    </font>
    <font>
      <b/>
      <sz val="10"/>
      <name val="Calibri"/>
      <family val="2"/>
      <scheme val="minor"/>
    </font>
    <font>
      <sz val="10"/>
      <color rgb="FF000000"/>
      <name val="Calibri"/>
      <family val="2"/>
      <scheme val="minor"/>
    </font>
    <font>
      <sz val="9"/>
      <color rgb="FF000000"/>
      <name val="Calibri"/>
      <family val="2"/>
      <scheme val="minor"/>
    </font>
    <font>
      <b/>
      <sz val="10"/>
      <color rgb="FF000000"/>
      <name val="Calibri"/>
      <family val="2"/>
    </font>
  </fonts>
  <fills count="5">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A5A5A5"/>
        <bgColor rgb="FFA5A5A5"/>
      </patternFill>
    </fill>
  </fills>
  <borders count="18">
    <border>
      <left/>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right/>
      <top style="thin">
        <color rgb="FFA5A5A5"/>
      </top>
      <bottom style="thin">
        <color rgb="FFA5A5A5"/>
      </bottom>
      <diagonal/>
    </border>
    <border>
      <left style="thin">
        <color rgb="FFA5A5A5"/>
      </left>
      <right/>
      <top style="thin">
        <color rgb="FFA5A5A5"/>
      </top>
      <bottom style="thin">
        <color rgb="FF7F7F7F"/>
      </bottom>
      <diagonal/>
    </border>
    <border>
      <left/>
      <right style="thin">
        <color rgb="FFA5A5A5"/>
      </right>
      <top style="thin">
        <color rgb="FFA5A5A5"/>
      </top>
      <bottom style="thin">
        <color rgb="FF7F7F7F"/>
      </bottom>
      <diagonal/>
    </border>
    <border>
      <left style="thin">
        <color rgb="FFA5A5A5"/>
      </left>
      <right style="thin">
        <color rgb="FFA5A5A5"/>
      </right>
      <top style="thin">
        <color rgb="FFA5A5A5"/>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38">
    <xf numFmtId="0" fontId="0" fillId="0" borderId="0" xfId="0"/>
    <xf numFmtId="0" fontId="1" fillId="2" borderId="3" xfId="0" applyFont="1" applyFill="1" applyBorder="1" applyAlignment="1">
      <alignment vertical="center" wrapText="1"/>
    </xf>
    <xf numFmtId="0" fontId="0" fillId="0" borderId="0" xfId="0" applyAlignment="1">
      <alignment wrapText="1"/>
    </xf>
    <xf numFmtId="0" fontId="1" fillId="2" borderId="7" xfId="0" applyFont="1" applyFill="1" applyBorder="1" applyAlignment="1">
      <alignment vertical="center" wrapText="1"/>
    </xf>
    <xf numFmtId="0" fontId="1" fillId="2" borderId="8" xfId="0" applyFont="1" applyFill="1" applyBorder="1" applyAlignment="1">
      <alignment horizontal="center" vertical="center" wrapText="1"/>
    </xf>
    <xf numFmtId="1" fontId="2" fillId="0" borderId="13" xfId="0" applyNumberFormat="1" applyFont="1" applyBorder="1" applyAlignment="1">
      <alignment horizontal="center" vertical="center" wrapText="1"/>
    </xf>
    <xf numFmtId="0" fontId="3" fillId="0" borderId="14" xfId="0" applyFont="1" applyBorder="1" applyAlignment="1">
      <alignmen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4" fillId="0" borderId="16" xfId="0" applyFont="1" applyBorder="1" applyAlignment="1">
      <alignment horizontal="left" vertical="center" wrapText="1"/>
    </xf>
    <xf numFmtId="0" fontId="4" fillId="0" borderId="15" xfId="0" applyFont="1" applyBorder="1" applyAlignment="1">
      <alignment horizontal="left" vertical="center" wrapText="1"/>
    </xf>
    <xf numFmtId="0" fontId="1" fillId="0" borderId="16" xfId="0" applyFont="1" applyBorder="1" applyAlignment="1">
      <alignment horizontal="center" vertical="center" wrapText="1"/>
    </xf>
    <xf numFmtId="0" fontId="6" fillId="0" borderId="16" xfId="0" applyFont="1" applyBorder="1" applyAlignment="1">
      <alignment horizontal="center" vertical="center" wrapText="1"/>
    </xf>
    <xf numFmtId="0" fontId="3" fillId="0" borderId="17" xfId="0" applyFont="1" applyBorder="1" applyAlignment="1">
      <alignment vertical="center" wrapText="1"/>
    </xf>
    <xf numFmtId="0" fontId="1" fillId="4" borderId="9" xfId="0" applyFont="1" applyFill="1" applyBorder="1" applyAlignment="1">
      <alignment horizontal="center" wrapText="1"/>
    </xf>
    <xf numFmtId="0" fontId="2" fillId="0" borderId="10" xfId="0" applyFont="1" applyBorder="1" applyAlignment="1">
      <alignment wrapText="1"/>
    </xf>
    <xf numFmtId="0" fontId="2" fillId="0" borderId="11" xfId="0" applyFont="1" applyBorder="1" applyAlignment="1">
      <alignment wrapText="1"/>
    </xf>
    <xf numFmtId="0" fontId="1" fillId="4" borderId="8" xfId="0" applyFont="1" applyFill="1" applyBorder="1" applyAlignment="1">
      <alignment horizontal="center" vertical="center" wrapText="1"/>
    </xf>
    <xf numFmtId="0" fontId="2" fillId="0" borderId="12" xfId="0" applyFont="1" applyBorder="1" applyAlignment="1">
      <alignment wrapText="1"/>
    </xf>
    <xf numFmtId="0" fontId="3" fillId="0" borderId="12" xfId="0" applyFont="1" applyBorder="1" applyAlignment="1">
      <alignment horizontal="center" wrapText="1"/>
    </xf>
    <xf numFmtId="0" fontId="1" fillId="4" borderId="8" xfId="0" applyFont="1" applyFill="1" applyBorder="1" applyAlignment="1">
      <alignment vertical="center" wrapText="1"/>
    </xf>
    <xf numFmtId="0" fontId="2" fillId="0" borderId="12" xfId="0" applyFont="1" applyBorder="1" applyAlignment="1">
      <alignment vertical="center"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3" borderId="1" xfId="0" applyFont="1" applyFill="1" applyBorder="1" applyAlignment="1">
      <alignment horizontal="left" wrapText="1"/>
    </xf>
    <xf numFmtId="0" fontId="1" fillId="3" borderId="4" xfId="0" applyFont="1" applyFill="1" applyBorder="1" applyAlignment="1">
      <alignment horizontal="left" wrapText="1"/>
    </xf>
    <xf numFmtId="0" fontId="1" fillId="3" borderId="2"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164" fontId="1" fillId="3" borderId="5" xfId="0" applyNumberFormat="1" applyFont="1" applyFill="1" applyBorder="1" applyAlignment="1">
      <alignment horizontal="left" wrapText="1"/>
    </xf>
    <xf numFmtId="164" fontId="1" fillId="3" borderId="6" xfId="0" applyNumberFormat="1" applyFont="1" applyFill="1" applyBorder="1" applyAlignment="1">
      <alignment horizontal="left" wrapText="1"/>
    </xf>
    <xf numFmtId="164" fontId="1" fillId="3" borderId="1" xfId="0" applyNumberFormat="1" applyFont="1" applyFill="1" applyBorder="1" applyAlignment="1">
      <alignment horizontal="left" wrapText="1"/>
    </xf>
    <xf numFmtId="164" fontId="1" fillId="3" borderId="2" xfId="0" applyNumberFormat="1" applyFont="1" applyFill="1" applyBorder="1" applyAlignment="1">
      <alignment horizontal="left" wrapText="1"/>
    </xf>
    <xf numFmtId="167" fontId="5" fillId="0" borderId="16" xfId="0" applyNumberFormat="1" applyFont="1" applyBorder="1" applyAlignment="1">
      <alignment horizontal="left" vertical="center" wrapText="1"/>
    </xf>
    <xf numFmtId="167" fontId="1" fillId="0" borderId="16" xfId="0" applyNumberFormat="1" applyFont="1" applyBorder="1" applyAlignment="1">
      <alignment horizontal="center" vertical="center" wrapText="1"/>
    </xf>
    <xf numFmtId="0" fontId="1" fillId="3" borderId="4" xfId="0" applyFont="1" applyFill="1" applyBorder="1" applyAlignment="1">
      <alignment wrapText="1"/>
    </xf>
    <xf numFmtId="0" fontId="1" fillId="3" borderId="2" xfId="0" applyFont="1" applyFill="1" applyBorder="1" applyAlignment="1">
      <alignment wrapText="1"/>
    </xf>
    <xf numFmtId="164" fontId="1" fillId="3" borderId="4"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F771B-27DC-4572-84A8-33DC99141891}">
  <dimension ref="A1:O26"/>
  <sheetViews>
    <sheetView tabSelected="1" zoomScale="70" zoomScaleNormal="70" workbookViewId="0">
      <selection sqref="A1:B1"/>
    </sheetView>
  </sheetViews>
  <sheetFormatPr baseColWidth="10" defaultRowHeight="14.5" x14ac:dyDescent="0.35"/>
  <cols>
    <col min="1" max="1" width="9.6328125" customWidth="1"/>
    <col min="2" max="2" width="25.6328125" customWidth="1"/>
    <col min="3" max="5" width="30.6328125" customWidth="1"/>
    <col min="6" max="7" width="11.6328125" customWidth="1"/>
    <col min="8" max="8" width="11.453125" customWidth="1"/>
    <col min="9" max="9" width="30.6328125" customWidth="1"/>
    <col min="10" max="10" width="12.6328125" customWidth="1"/>
    <col min="11" max="11" width="11.6328125" customWidth="1"/>
    <col min="12" max="12" width="12.6328125" customWidth="1"/>
    <col min="13" max="13" width="30.6328125" customWidth="1"/>
    <col min="14" max="14" width="11.6328125" customWidth="1"/>
    <col min="15" max="15" width="105.453125" customWidth="1"/>
  </cols>
  <sheetData>
    <row r="1" spans="1:15" s="2" customFormat="1" ht="13" customHeight="1" x14ac:dyDescent="0.35">
      <c r="A1" s="22"/>
      <c r="B1" s="23"/>
      <c r="C1" s="31" t="s">
        <v>10</v>
      </c>
      <c r="D1" s="32"/>
      <c r="E1" s="1" t="s">
        <v>1</v>
      </c>
      <c r="F1" s="24" t="s">
        <v>2</v>
      </c>
      <c r="G1" s="25"/>
      <c r="H1" s="25"/>
      <c r="I1" s="25"/>
      <c r="J1" s="25"/>
      <c r="K1" s="25"/>
      <c r="L1" s="25"/>
      <c r="M1" s="25"/>
      <c r="N1" s="26"/>
    </row>
    <row r="2" spans="1:15" s="2" customFormat="1" ht="13" customHeight="1" x14ac:dyDescent="0.35">
      <c r="A2" s="22" t="s">
        <v>3</v>
      </c>
      <c r="B2" s="23"/>
      <c r="C2" s="24" t="s">
        <v>4</v>
      </c>
      <c r="D2" s="26"/>
      <c r="E2" s="1" t="s">
        <v>5</v>
      </c>
      <c r="F2" s="24" t="s">
        <v>4</v>
      </c>
      <c r="G2" s="25"/>
      <c r="H2" s="25"/>
      <c r="I2" s="25"/>
      <c r="J2" s="25"/>
      <c r="K2" s="25"/>
      <c r="L2" s="25"/>
      <c r="M2" s="25"/>
      <c r="N2" s="26"/>
    </row>
    <row r="3" spans="1:15" s="2" customFormat="1" ht="13" customHeight="1" x14ac:dyDescent="0.35">
      <c r="A3" s="22" t="s">
        <v>69</v>
      </c>
      <c r="B3" s="23"/>
      <c r="C3" s="24" t="s">
        <v>6</v>
      </c>
      <c r="D3" s="25"/>
      <c r="E3" s="35"/>
      <c r="F3" s="35"/>
      <c r="G3" s="35"/>
      <c r="H3" s="35"/>
      <c r="I3" s="35"/>
      <c r="J3" s="35"/>
      <c r="K3" s="35"/>
      <c r="L3" s="35"/>
      <c r="M3" s="35"/>
      <c r="N3" s="36"/>
    </row>
    <row r="4" spans="1:15" s="2" customFormat="1" ht="13" customHeight="1" x14ac:dyDescent="0.35">
      <c r="A4" s="22" t="s">
        <v>7</v>
      </c>
      <c r="B4" s="23"/>
      <c r="C4" s="24" t="s">
        <v>8</v>
      </c>
      <c r="D4" s="26"/>
      <c r="E4" s="3" t="s">
        <v>0</v>
      </c>
      <c r="F4" s="31">
        <v>45307</v>
      </c>
      <c r="G4" s="37"/>
      <c r="H4" s="37"/>
      <c r="I4" s="37"/>
      <c r="J4" s="37"/>
      <c r="K4" s="37"/>
      <c r="L4" s="37"/>
      <c r="M4" s="37"/>
      <c r="N4" s="32"/>
    </row>
    <row r="5" spans="1:15" s="2" customFormat="1" ht="13" customHeight="1" x14ac:dyDescent="0.35">
      <c r="A5" s="27" t="s">
        <v>30</v>
      </c>
      <c r="B5" s="28"/>
      <c r="C5" s="29" t="s">
        <v>31</v>
      </c>
      <c r="D5" s="30"/>
      <c r="E5" s="3" t="s">
        <v>9</v>
      </c>
      <c r="F5" s="31">
        <v>45308</v>
      </c>
      <c r="G5" s="37"/>
      <c r="H5" s="37"/>
      <c r="I5" s="37"/>
      <c r="J5" s="37"/>
      <c r="K5" s="37"/>
      <c r="L5" s="37"/>
      <c r="M5" s="37"/>
      <c r="N5" s="32"/>
    </row>
    <row r="6" spans="1:15" s="2" customFormat="1" ht="15" customHeight="1" x14ac:dyDescent="0.35">
      <c r="A6" s="17" t="s">
        <v>11</v>
      </c>
      <c r="B6" s="17" t="s">
        <v>12</v>
      </c>
      <c r="C6" s="20" t="s">
        <v>26</v>
      </c>
      <c r="D6" s="20" t="s">
        <v>13</v>
      </c>
      <c r="E6" s="20" t="s">
        <v>14</v>
      </c>
      <c r="F6" s="17" t="s">
        <v>15</v>
      </c>
      <c r="G6" s="14" t="s">
        <v>24</v>
      </c>
      <c r="H6" s="15"/>
      <c r="I6" s="15"/>
      <c r="J6" s="16"/>
      <c r="K6" s="14" t="s">
        <v>25</v>
      </c>
      <c r="L6" s="15"/>
      <c r="M6" s="15"/>
      <c r="N6" s="16"/>
    </row>
    <row r="7" spans="1:15" s="2" customFormat="1" ht="26" x14ac:dyDescent="0.35">
      <c r="A7" s="18"/>
      <c r="B7" s="19"/>
      <c r="C7" s="18"/>
      <c r="D7" s="18"/>
      <c r="E7" s="21"/>
      <c r="F7" s="18"/>
      <c r="G7" s="4" t="s">
        <v>16</v>
      </c>
      <c r="H7" s="4" t="s">
        <v>17</v>
      </c>
      <c r="I7" s="4" t="s">
        <v>18</v>
      </c>
      <c r="J7" s="4" t="s">
        <v>19</v>
      </c>
      <c r="K7" s="4" t="s">
        <v>16</v>
      </c>
      <c r="L7" s="4" t="s">
        <v>20</v>
      </c>
      <c r="M7" s="4" t="s">
        <v>18</v>
      </c>
      <c r="N7" s="4" t="s">
        <v>19</v>
      </c>
    </row>
    <row r="8" spans="1:15" s="2" customFormat="1" ht="72.5" x14ac:dyDescent="0.35">
      <c r="A8" s="5" t="s">
        <v>21</v>
      </c>
      <c r="B8" s="6" t="s">
        <v>33</v>
      </c>
      <c r="C8" s="7" t="s">
        <v>28</v>
      </c>
      <c r="D8" s="7" t="s">
        <v>88</v>
      </c>
      <c r="E8" s="8" t="s">
        <v>29</v>
      </c>
      <c r="F8" s="9" t="s">
        <v>22</v>
      </c>
      <c r="G8" s="33">
        <v>45306</v>
      </c>
      <c r="H8" s="9" t="s">
        <v>23</v>
      </c>
      <c r="I8" s="9" t="s">
        <v>32</v>
      </c>
      <c r="J8" s="10"/>
      <c r="K8" s="34"/>
      <c r="L8" s="12"/>
      <c r="M8" s="11"/>
      <c r="N8" s="12"/>
      <c r="O8" s="2" t="str">
        <f>CONCATENATE($A$6,": ",A18," | ",$B$6,": ",B8," | ",$C$6,": ",C8," | ",$D$6,": ",D8," | ",$E$6,": ",E8," | ",$F$6,": ",F8," | ",$G$7,": ",TEXT(G8,"DD-MMM-YY")," | ",$H$7,": ",H8," | ",$I$7,": ",I8)</f>
        <v>No: CP11 | Caso de Prueba: Exitoso: Servicios web | Tipo prueba: Servicios web | Descripción : Se realizan pruebas exhaustivas en todos los servicios web de la pagina utilizando la opción ‘Network’ de las herramientas de desarrollo del navegador. | Resultado Esperado: Ningún servicio debe ejecutarse con error. | Estado de 
la Prueba: Solucionado | Fecha Ejecución: 15-ene-24 | Resultado Obtenido 1: Aprobado | Comentarios Implementador: Ningún servicio se encontró con error.</v>
      </c>
    </row>
    <row r="9" spans="1:15" s="2" customFormat="1" ht="72.5" x14ac:dyDescent="0.35">
      <c r="A9" s="5" t="str">
        <f>"CP"&amp;RIGHT(A8,1)+1</f>
        <v>CP2</v>
      </c>
      <c r="B9" s="6" t="s">
        <v>36</v>
      </c>
      <c r="C9" s="7" t="s">
        <v>27</v>
      </c>
      <c r="D9" s="7" t="s">
        <v>34</v>
      </c>
      <c r="E9" s="8" t="s">
        <v>35</v>
      </c>
      <c r="F9" s="9" t="s">
        <v>22</v>
      </c>
      <c r="G9" s="33">
        <v>45306</v>
      </c>
      <c r="H9" s="9" t="s">
        <v>23</v>
      </c>
      <c r="I9" s="9" t="s">
        <v>37</v>
      </c>
      <c r="J9" s="10"/>
      <c r="K9" s="34"/>
      <c r="L9" s="12"/>
      <c r="M9" s="11"/>
      <c r="N9" s="12"/>
      <c r="O9" s="2" t="e">
        <f>CONCATENATE($A$6,": ",#REF!," | ",$B$6,": ",B9," | ",$C$6,": ",C9," | ",$D$6,": ",D9," | ",$E$6,": ",E9," | ",$F$6,": ",F9," | ",$G$7,": ",TEXT(G9,"DD-MMM-YY")," | ",$H$7,": ",H9," | ",$I$7,": ",I9)</f>
        <v>#REF!</v>
      </c>
    </row>
    <row r="10" spans="1:15" s="2" customFormat="1" ht="101.5" x14ac:dyDescent="0.35">
      <c r="A10" s="5" t="str">
        <f t="shared" ref="A10:A15" si="0">"CP"&amp;RIGHT(A9,1)+1</f>
        <v>CP3</v>
      </c>
      <c r="B10" s="6" t="s">
        <v>40</v>
      </c>
      <c r="C10" s="7" t="s">
        <v>27</v>
      </c>
      <c r="D10" s="7" t="s">
        <v>41</v>
      </c>
      <c r="E10" s="8" t="s">
        <v>78</v>
      </c>
      <c r="F10" s="9" t="s">
        <v>60</v>
      </c>
      <c r="G10" s="33">
        <v>45306</v>
      </c>
      <c r="H10" s="9" t="s">
        <v>48</v>
      </c>
      <c r="I10" s="9" t="s">
        <v>43</v>
      </c>
      <c r="J10" s="10" t="s">
        <v>39</v>
      </c>
      <c r="K10" s="34"/>
      <c r="L10" s="12"/>
      <c r="M10" s="11"/>
      <c r="N10" s="12"/>
      <c r="O10" s="2" t="str">
        <f>CONCATENATE($A$6,": ",A19," | ",$B$6,": ",B10," | ",$C$6,": ",C10," | ",$D$6,": ",D10," | ",$E$6,": ",E10," | ",$F$6,": ",F10," | ",$G$7,": ",TEXT(G10,"DD-MMM-YY")," | ",$H$7,": ",H10," | ",$I$7,": ",I10)</f>
        <v>No: CP12 | Caso de Prueba: Exitoso: Información sensible | Tipo prueba: Interfaz de Usuario (UI) | Descripción : Se llevó a cabo pruebas en la interfaz del dashboard, con el objetivo específico de verificar que no se exhibe ninguna información sensible del usuario en dicho tablero | Resultado Esperado: Se espera que, los datos personales del usuario no se encuentren expuestos en la vista del dashboard. | Estado de 
la Prueba: Abierto | Fecha Ejecución: 15-ene-24 | Resultado Obtenido 1: Pendiente | Comentarios Implementador: Se ha detectado que el correo electrónico del usuario está visible en el dashboard. Este es un dato sensible que no debería estar expuesto a primera vista, sino únicamente cuando se accede a la información detallada de la cuenta</v>
      </c>
    </row>
    <row r="11" spans="1:15" s="2" customFormat="1" ht="87" x14ac:dyDescent="0.35">
      <c r="A11" s="5" t="str">
        <f t="shared" si="0"/>
        <v>CP4</v>
      </c>
      <c r="B11" s="6" t="s">
        <v>42</v>
      </c>
      <c r="C11" s="7" t="s">
        <v>27</v>
      </c>
      <c r="D11" s="7" t="s">
        <v>45</v>
      </c>
      <c r="E11" s="8" t="s">
        <v>79</v>
      </c>
      <c r="F11" s="9" t="s">
        <v>60</v>
      </c>
      <c r="G11" s="33">
        <v>45306</v>
      </c>
      <c r="H11" s="9" t="s">
        <v>48</v>
      </c>
      <c r="I11" s="9" t="s">
        <v>44</v>
      </c>
      <c r="J11" s="10" t="s">
        <v>38</v>
      </c>
      <c r="K11" s="34"/>
      <c r="L11" s="12"/>
      <c r="M11" s="11"/>
      <c r="N11" s="12"/>
      <c r="O11" s="2" t="str">
        <f>CONCATENATE($A$6,": ",A20," | ",$B$6,": ",B11," | ",$C$6,": ",C11," | ",$D$6,": ",D11," | ",$E$6,": ",E11," | ",$F$6,": ",F11," | ",$G$7,": ",TEXT(G11,"DD-MMM-YY")," | ",$H$7,": ",H11," | ",$I$7,": ",I11)</f>
        <v>No: CP13 | Caso de Prueba: Exitoso: Coherencia de información | Tipo prueba: Interfaz de Usuario (UI) | Descripción : Se están ejecutando pruebas con el objetivo de asegurar la consistencia y coherencia de la información que se muestra | Resultado Esperado: Se espera que, la información presentada sea clara con ayuda visual e informativa. | Estado de 
la Prueba: Abierto | Fecha Ejecución: 15-ene-24 | Resultado Obtenido 1: Pendiente | Comentarios Implementador: Se encontró información que indica "Tiempo de revisión: 24 a 48 horas hábiles.", se sugiere convertir esta información a días dado que no hay un horario guía de cuantas horas hábiles serían.</v>
      </c>
    </row>
    <row r="12" spans="1:15" s="2" customFormat="1" ht="104" x14ac:dyDescent="0.35">
      <c r="A12" s="5" t="str">
        <f t="shared" si="0"/>
        <v>CP5</v>
      </c>
      <c r="B12" s="6" t="s">
        <v>46</v>
      </c>
      <c r="C12" s="7" t="s">
        <v>27</v>
      </c>
      <c r="D12" s="7" t="s">
        <v>47</v>
      </c>
      <c r="E12" s="8" t="s">
        <v>80</v>
      </c>
      <c r="F12" s="9" t="s">
        <v>60</v>
      </c>
      <c r="G12" s="33">
        <v>45306</v>
      </c>
      <c r="H12" s="9" t="s">
        <v>48</v>
      </c>
      <c r="I12" s="9" t="s">
        <v>57</v>
      </c>
      <c r="J12" s="10" t="s">
        <v>39</v>
      </c>
      <c r="K12" s="34"/>
      <c r="L12" s="12"/>
      <c r="M12" s="11"/>
      <c r="N12" s="12"/>
    </row>
    <row r="13" spans="1:15" s="2" customFormat="1" ht="182" x14ac:dyDescent="0.35">
      <c r="A13" s="5" t="str">
        <f t="shared" si="0"/>
        <v>CP6</v>
      </c>
      <c r="B13" s="6" t="s">
        <v>49</v>
      </c>
      <c r="C13" s="7" t="s">
        <v>27</v>
      </c>
      <c r="D13" s="7" t="s">
        <v>50</v>
      </c>
      <c r="E13" s="8" t="s">
        <v>81</v>
      </c>
      <c r="F13" s="9" t="s">
        <v>60</v>
      </c>
      <c r="G13" s="33">
        <v>45306</v>
      </c>
      <c r="H13" s="9" t="s">
        <v>48</v>
      </c>
      <c r="I13" s="9" t="s">
        <v>75</v>
      </c>
      <c r="J13" s="10" t="s">
        <v>39</v>
      </c>
      <c r="K13" s="34"/>
      <c r="L13" s="12"/>
      <c r="M13" s="11"/>
      <c r="N13" s="12"/>
    </row>
    <row r="14" spans="1:15" s="2" customFormat="1" ht="65" x14ac:dyDescent="0.35">
      <c r="A14" s="5" t="str">
        <f t="shared" si="0"/>
        <v>CP7</v>
      </c>
      <c r="B14" s="6" t="s">
        <v>51</v>
      </c>
      <c r="C14" s="7" t="s">
        <v>27</v>
      </c>
      <c r="D14" s="7" t="s">
        <v>52</v>
      </c>
      <c r="E14" s="8" t="s">
        <v>82</v>
      </c>
      <c r="F14" s="9" t="s">
        <v>60</v>
      </c>
      <c r="G14" s="33">
        <v>45306</v>
      </c>
      <c r="H14" s="9" t="s">
        <v>48</v>
      </c>
      <c r="I14" s="9" t="s">
        <v>77</v>
      </c>
      <c r="J14" s="10" t="s">
        <v>39</v>
      </c>
      <c r="K14" s="34"/>
      <c r="L14" s="12"/>
      <c r="M14" s="11"/>
      <c r="N14" s="12"/>
    </row>
    <row r="15" spans="1:15" s="2" customFormat="1" ht="52" x14ac:dyDescent="0.35">
      <c r="A15" s="5" t="str">
        <f t="shared" si="0"/>
        <v>CP8</v>
      </c>
      <c r="B15" s="6" t="s">
        <v>53</v>
      </c>
      <c r="C15" s="7" t="s">
        <v>27</v>
      </c>
      <c r="D15" s="7" t="s">
        <v>54</v>
      </c>
      <c r="E15" s="8" t="s">
        <v>83</v>
      </c>
      <c r="F15" s="9" t="s">
        <v>22</v>
      </c>
      <c r="G15" s="33">
        <v>45306</v>
      </c>
      <c r="H15" s="9" t="s">
        <v>23</v>
      </c>
      <c r="I15" s="9"/>
      <c r="J15" s="10"/>
      <c r="K15" s="34"/>
      <c r="L15" s="12"/>
      <c r="M15" s="11"/>
      <c r="N15" s="12"/>
    </row>
    <row r="16" spans="1:15" s="2" customFormat="1" ht="78" x14ac:dyDescent="0.35">
      <c r="A16" s="5" t="str">
        <f>"CP"&amp;RIGHT(A15,1)+1</f>
        <v>CP9</v>
      </c>
      <c r="B16" s="6" t="s">
        <v>89</v>
      </c>
      <c r="C16" s="7" t="s">
        <v>27</v>
      </c>
      <c r="D16" s="7" t="s">
        <v>55</v>
      </c>
      <c r="E16" s="8" t="s">
        <v>84</v>
      </c>
      <c r="F16" s="9" t="s">
        <v>22</v>
      </c>
      <c r="G16" s="33">
        <v>45306</v>
      </c>
      <c r="H16" s="9" t="s">
        <v>23</v>
      </c>
      <c r="I16" s="9"/>
      <c r="J16" s="10"/>
      <c r="K16" s="34"/>
      <c r="L16" s="12"/>
      <c r="M16" s="11"/>
      <c r="N16" s="12"/>
    </row>
    <row r="17" spans="1:14" s="2" customFormat="1" ht="78" x14ac:dyDescent="0.35">
      <c r="A17" s="5" t="str">
        <f>"CP"&amp;RIGHT(A16,1)+1</f>
        <v>CP10</v>
      </c>
      <c r="B17" s="6" t="s">
        <v>56</v>
      </c>
      <c r="C17" s="7" t="s">
        <v>27</v>
      </c>
      <c r="D17" s="7" t="s">
        <v>76</v>
      </c>
      <c r="E17" s="8" t="s">
        <v>85</v>
      </c>
      <c r="F17" s="9" t="s">
        <v>60</v>
      </c>
      <c r="G17" s="33">
        <v>45306</v>
      </c>
      <c r="H17" s="9" t="s">
        <v>48</v>
      </c>
      <c r="I17" s="9" t="s">
        <v>70</v>
      </c>
      <c r="J17" s="10" t="s">
        <v>39</v>
      </c>
      <c r="K17" s="34"/>
      <c r="L17" s="12"/>
      <c r="M17" s="11"/>
      <c r="N17" s="12"/>
    </row>
    <row r="18" spans="1:14" s="2" customFormat="1" ht="143" x14ac:dyDescent="0.35">
      <c r="A18" s="5" t="str">
        <f>"CP"&amp;RIGHT(A17,2)+1</f>
        <v>CP11</v>
      </c>
      <c r="B18" s="6" t="s">
        <v>58</v>
      </c>
      <c r="C18" s="7" t="s">
        <v>27</v>
      </c>
      <c r="D18" s="7" t="s">
        <v>59</v>
      </c>
      <c r="E18" s="8" t="s">
        <v>86</v>
      </c>
      <c r="F18" s="9" t="s">
        <v>60</v>
      </c>
      <c r="G18" s="33">
        <v>45306</v>
      </c>
      <c r="H18" s="9" t="s">
        <v>48</v>
      </c>
      <c r="I18" s="9" t="s">
        <v>90</v>
      </c>
      <c r="J18" s="10" t="s">
        <v>38</v>
      </c>
      <c r="K18" s="34"/>
      <c r="L18" s="12"/>
      <c r="M18" s="11"/>
      <c r="N18" s="12"/>
    </row>
    <row r="19" spans="1:14" s="2" customFormat="1" ht="78" x14ac:dyDescent="0.35">
      <c r="A19" s="5" t="str">
        <f t="shared" ref="A19:A22" si="1">"CP"&amp;RIGHT(A18,2)+1</f>
        <v>CP12</v>
      </c>
      <c r="B19" s="6" t="s">
        <v>61</v>
      </c>
      <c r="C19" s="7" t="s">
        <v>27</v>
      </c>
      <c r="D19" s="7" t="s">
        <v>74</v>
      </c>
      <c r="E19" s="8" t="s">
        <v>86</v>
      </c>
      <c r="F19" s="9" t="s">
        <v>60</v>
      </c>
      <c r="G19" s="33">
        <v>45306</v>
      </c>
      <c r="H19" s="9" t="s">
        <v>48</v>
      </c>
      <c r="I19" s="9" t="s">
        <v>71</v>
      </c>
      <c r="J19" s="10" t="s">
        <v>39</v>
      </c>
      <c r="K19" s="34"/>
      <c r="L19" s="12"/>
      <c r="M19" s="11"/>
      <c r="N19" s="12"/>
    </row>
    <row r="20" spans="1:14" s="2" customFormat="1" ht="104" x14ac:dyDescent="0.35">
      <c r="A20" s="5" t="str">
        <f t="shared" si="1"/>
        <v>CP13</v>
      </c>
      <c r="B20" s="6" t="s">
        <v>62</v>
      </c>
      <c r="C20" s="7" t="s">
        <v>27</v>
      </c>
      <c r="D20" s="7" t="s">
        <v>72</v>
      </c>
      <c r="E20" s="8" t="s">
        <v>87</v>
      </c>
      <c r="F20" s="9" t="s">
        <v>60</v>
      </c>
      <c r="G20" s="33">
        <v>45306</v>
      </c>
      <c r="H20" s="9" t="s">
        <v>48</v>
      </c>
      <c r="I20" s="9" t="s">
        <v>63</v>
      </c>
      <c r="J20" s="10" t="s">
        <v>39</v>
      </c>
      <c r="K20" s="34"/>
      <c r="L20" s="12"/>
      <c r="M20" s="11"/>
      <c r="N20" s="12"/>
    </row>
    <row r="21" spans="1:14" s="2" customFormat="1" ht="91" x14ac:dyDescent="0.35">
      <c r="A21" s="5" t="str">
        <f t="shared" si="1"/>
        <v>CP14</v>
      </c>
      <c r="B21" s="6" t="s">
        <v>64</v>
      </c>
      <c r="C21" s="7" t="s">
        <v>27</v>
      </c>
      <c r="D21" s="7" t="s">
        <v>73</v>
      </c>
      <c r="E21" s="8" t="s">
        <v>87</v>
      </c>
      <c r="F21" s="9" t="s">
        <v>60</v>
      </c>
      <c r="G21" s="33">
        <v>45306</v>
      </c>
      <c r="H21" s="9" t="s">
        <v>48</v>
      </c>
      <c r="I21" s="9" t="s">
        <v>65</v>
      </c>
      <c r="J21" s="10" t="s">
        <v>39</v>
      </c>
      <c r="K21" s="34"/>
      <c r="L21" s="12"/>
      <c r="M21" s="11"/>
      <c r="N21" s="12"/>
    </row>
    <row r="22" spans="1:14" s="2" customFormat="1" ht="78" x14ac:dyDescent="0.35">
      <c r="A22" s="5" t="str">
        <f t="shared" si="1"/>
        <v>CP15</v>
      </c>
      <c r="B22" s="6" t="s">
        <v>66</v>
      </c>
      <c r="C22" s="7" t="s">
        <v>67</v>
      </c>
      <c r="D22" s="7" t="s">
        <v>68</v>
      </c>
      <c r="E22" s="8" t="s">
        <v>91</v>
      </c>
      <c r="F22" s="9" t="s">
        <v>60</v>
      </c>
      <c r="G22" s="33">
        <v>45306</v>
      </c>
      <c r="H22" s="9" t="s">
        <v>48</v>
      </c>
      <c r="I22" s="9" t="s">
        <v>92</v>
      </c>
      <c r="J22" s="10" t="s">
        <v>38</v>
      </c>
      <c r="K22" s="34"/>
      <c r="L22" s="12"/>
      <c r="M22" s="11"/>
      <c r="N22" s="12"/>
    </row>
    <row r="23" spans="1:14" s="2" customFormat="1" x14ac:dyDescent="0.35">
      <c r="A23" s="5"/>
      <c r="B23" s="13"/>
      <c r="C23" s="7"/>
      <c r="D23" s="7"/>
      <c r="E23" s="8"/>
      <c r="F23" s="9"/>
      <c r="G23" s="33"/>
      <c r="H23" s="9"/>
      <c r="I23" s="9"/>
      <c r="J23" s="10"/>
      <c r="K23" s="34"/>
      <c r="L23" s="12"/>
      <c r="M23" s="11"/>
      <c r="N23" s="12"/>
    </row>
    <row r="25" spans="1:14" x14ac:dyDescent="0.35">
      <c r="J25" t="s">
        <v>39</v>
      </c>
      <c r="K25">
        <v>12</v>
      </c>
    </row>
    <row r="26" spans="1:14" x14ac:dyDescent="0.35">
      <c r="J26" t="s">
        <v>38</v>
      </c>
      <c r="K26">
        <v>2</v>
      </c>
    </row>
  </sheetData>
  <mergeCells count="22">
    <mergeCell ref="C4:D4"/>
    <mergeCell ref="A1:B1"/>
    <mergeCell ref="C1:D1"/>
    <mergeCell ref="F1:N1"/>
    <mergeCell ref="A2:B2"/>
    <mergeCell ref="C2:D2"/>
    <mergeCell ref="F2:N2"/>
    <mergeCell ref="A3:B3"/>
    <mergeCell ref="A4:B4"/>
    <mergeCell ref="A5:B5"/>
    <mergeCell ref="C5:D5"/>
    <mergeCell ref="F5:N5"/>
    <mergeCell ref="F4:N4"/>
    <mergeCell ref="C3:D3"/>
    <mergeCell ref="G6:J6"/>
    <mergeCell ref="K6:N6"/>
    <mergeCell ref="A6:A7"/>
    <mergeCell ref="B6:B7"/>
    <mergeCell ref="C6:C7"/>
    <mergeCell ref="D6:D7"/>
    <mergeCell ref="E6:E7"/>
    <mergeCell ref="F6:F7"/>
  </mergeCells>
  <dataValidations count="2">
    <dataValidation type="list" allowBlank="1" showErrorMessage="1" sqref="J8:J23" xr:uid="{1C595F2F-EAAB-4D01-92F6-ACA6BE24FA32}">
      <formula1>"Error funcional,Consideración/Sugerencia,Error Forma/Presentación,Error de regresión,Error por set de datos,Error por infraestructura,Error de proveedor"</formula1>
    </dataValidation>
    <dataValidation type="list" allowBlank="1" showErrorMessage="1" sqref="F8:F23" xr:uid="{29EFB390-3B0C-478D-9ABD-AB24A17EB733}">
      <formula1>"Abierto,En proceso,Reabierto,Solucionado"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Ortiz</dc:creator>
  <cp:lastModifiedBy>Nicolas Ortiz</cp:lastModifiedBy>
  <dcterms:created xsi:type="dcterms:W3CDTF">2024-01-14T21:31:10Z</dcterms:created>
  <dcterms:modified xsi:type="dcterms:W3CDTF">2024-01-18T01:06:22Z</dcterms:modified>
</cp:coreProperties>
</file>