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uisduarte/Documents/Z5 Quinto Semestre/Ondas y Fluidos LAB./Informes/"/>
    </mc:Choice>
  </mc:AlternateContent>
  <bookViews>
    <workbookView xWindow="0" yWindow="460" windowWidth="25600" windowHeight="14460" tabRatio="500"/>
  </bookViews>
  <sheets>
    <sheet name="Hoja1" sheetId="1" r:id="rId1"/>
    <sheet name="Hoja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1" l="1"/>
  <c r="C44" i="1"/>
  <c r="F43" i="1"/>
  <c r="E43" i="1"/>
  <c r="D43" i="1"/>
  <c r="C43" i="1"/>
  <c r="F42" i="1"/>
  <c r="E42" i="1"/>
  <c r="D42" i="1"/>
  <c r="C42" i="1"/>
  <c r="F40" i="1"/>
  <c r="E40" i="1"/>
  <c r="D40" i="1"/>
  <c r="C40" i="1"/>
  <c r="F39" i="1"/>
  <c r="E39" i="1"/>
  <c r="D39" i="1"/>
  <c r="C39" i="1"/>
  <c r="C38" i="1"/>
  <c r="C37" i="1"/>
  <c r="G31" i="1"/>
  <c r="F31" i="1"/>
  <c r="D31" i="1"/>
  <c r="C31" i="1"/>
  <c r="G30" i="1"/>
  <c r="F30" i="1"/>
  <c r="D30" i="1"/>
  <c r="C30" i="1"/>
  <c r="G29" i="1"/>
  <c r="F29" i="1"/>
  <c r="E29" i="1"/>
  <c r="D29" i="1"/>
  <c r="C29" i="1"/>
  <c r="G28" i="1"/>
  <c r="F28" i="1"/>
  <c r="E28" i="1"/>
  <c r="D28" i="1"/>
  <c r="C28" i="1"/>
  <c r="G26" i="1"/>
  <c r="F26" i="1"/>
  <c r="E26" i="1"/>
  <c r="D26" i="1"/>
  <c r="C26" i="1"/>
  <c r="G25" i="1"/>
  <c r="F25" i="1"/>
  <c r="E25" i="1"/>
  <c r="D25" i="1"/>
  <c r="C25" i="1"/>
  <c r="G24" i="1"/>
  <c r="F24" i="1"/>
  <c r="D24" i="1"/>
  <c r="C24" i="1"/>
  <c r="G23" i="1"/>
  <c r="F23" i="1"/>
  <c r="D23" i="1"/>
  <c r="C23" i="1"/>
  <c r="G9" i="1"/>
  <c r="G10" i="1"/>
  <c r="G11" i="1"/>
  <c r="F9" i="1"/>
  <c r="F10" i="1"/>
  <c r="F11" i="1"/>
  <c r="E9" i="1"/>
  <c r="E10" i="1"/>
  <c r="E11" i="1"/>
  <c r="D9" i="1"/>
  <c r="D10" i="1"/>
  <c r="D11" i="1"/>
  <c r="D12" i="1"/>
  <c r="E12" i="1"/>
  <c r="F12" i="1"/>
  <c r="G12" i="1"/>
  <c r="G15" i="1"/>
  <c r="G16" i="1"/>
  <c r="G17" i="1"/>
  <c r="F15" i="1"/>
  <c r="F16" i="1"/>
  <c r="F17" i="1"/>
  <c r="E15" i="1"/>
  <c r="E16" i="1"/>
  <c r="E17" i="1"/>
  <c r="F14" i="1"/>
  <c r="G14" i="1"/>
  <c r="D15" i="1"/>
  <c r="D16" i="1"/>
  <c r="D17" i="1"/>
  <c r="E14" i="1"/>
  <c r="D14" i="1"/>
  <c r="C9" i="1"/>
  <c r="C10" i="1"/>
  <c r="C11" i="1"/>
  <c r="C12" i="1"/>
  <c r="C15" i="1"/>
  <c r="C16" i="1"/>
  <c r="C17" i="1"/>
  <c r="C14" i="1"/>
  <c r="D3" i="1"/>
  <c r="C3" i="1"/>
  <c r="F3" i="1"/>
  <c r="D2" i="1"/>
  <c r="D4" i="2"/>
  <c r="F5" i="2"/>
</calcChain>
</file>

<file path=xl/sharedStrings.xml><?xml version="1.0" encoding="utf-8"?>
<sst xmlns="http://schemas.openxmlformats.org/spreadsheetml/2006/main" count="98" uniqueCount="18">
  <si>
    <t>RENDIJA #1: U14100</t>
  </si>
  <si>
    <t>Apertura #1</t>
  </si>
  <si>
    <t>Apertura #2</t>
  </si>
  <si>
    <t>Máximo Central (0 cm)</t>
  </si>
  <si>
    <t>Máximo</t>
  </si>
  <si>
    <t>Apertura #3</t>
  </si>
  <si>
    <t>Apertura #4</t>
  </si>
  <si>
    <t>CM</t>
  </si>
  <si>
    <t>PX</t>
  </si>
  <si>
    <t>Apertura #5</t>
  </si>
  <si>
    <t>Factor de Conversión</t>
  </si>
  <si>
    <t>px</t>
  </si>
  <si>
    <t>cm</t>
  </si>
  <si>
    <t>mm</t>
  </si>
  <si>
    <t>RENDIJA #2: U14101</t>
  </si>
  <si>
    <t>/</t>
  </si>
  <si>
    <t>RENDIJA #3: U14102</t>
  </si>
  <si>
    <t>Máximo Central (0 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</si>
</sst>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5"/>
  <sheetViews>
    <sheetView tabSelected="1" topLeftCell="A31" zoomScale="134" zoomScaleNormal="150" zoomScalePageLayoutView="150" workbookViewId="0">
      <selection activeCell="H5" sqref="H5"/>
    </sheetView>
  </sheetViews>
  <sheetFormatPr baseColWidth="10" defaultRowHeight="16" x14ac:dyDescent="0.2"/>
  <cols>
    <col min="1" max="1" width="5.6640625" style="2" customWidth="1"/>
    <col min="2" max="2" width="9.6640625" style="2" customWidth="1"/>
    <col min="3" max="3" width="12.83203125" style="2" customWidth="1"/>
    <col min="4" max="4" width="12" style="2" customWidth="1"/>
    <col min="5" max="7" width="12.6640625" style="2" customWidth="1"/>
    <col min="8" max="8" width="5.83203125" style="2" customWidth="1"/>
    <col min="9" max="9" width="14.6640625" style="2" customWidth="1"/>
    <col min="10" max="16384" width="10.83203125" style="2"/>
  </cols>
  <sheetData>
    <row r="1" spans="2:14" x14ac:dyDescent="0.2">
      <c r="B1" s="6" t="s">
        <v>10</v>
      </c>
      <c r="C1" s="6"/>
      <c r="D1" s="6"/>
      <c r="E1" s="6"/>
      <c r="F1" s="6"/>
      <c r="G1" s="6"/>
      <c r="H1" s="6"/>
    </row>
    <row r="2" spans="2:14" x14ac:dyDescent="0.2">
      <c r="B2" s="7" t="s">
        <v>11</v>
      </c>
      <c r="C2" s="7">
        <v>70</v>
      </c>
      <c r="D2" s="7">
        <f>F3</f>
        <v>0.97</v>
      </c>
      <c r="E2" s="7" t="s">
        <v>12</v>
      </c>
      <c r="F2" s="7">
        <v>1</v>
      </c>
      <c r="G2" s="7">
        <v>10</v>
      </c>
      <c r="H2" s="7" t="s">
        <v>13</v>
      </c>
    </row>
    <row r="3" spans="2:14" x14ac:dyDescent="0.2">
      <c r="B3" s="7" t="s">
        <v>11</v>
      </c>
      <c r="C3" s="8">
        <f>J14</f>
        <v>75</v>
      </c>
      <c r="D3" s="8">
        <f>C3*D2/C2</f>
        <v>1.0392857142857144</v>
      </c>
      <c r="E3" s="7" t="s">
        <v>12</v>
      </c>
      <c r="F3" s="7">
        <f>G3/G2</f>
        <v>0.97</v>
      </c>
      <c r="G3" s="7">
        <v>9.6999999999999993</v>
      </c>
      <c r="H3" s="7" t="s">
        <v>13</v>
      </c>
    </row>
    <row r="5" spans="2:14" x14ac:dyDescent="0.2">
      <c r="B5" s="4" t="s">
        <v>7</v>
      </c>
      <c r="C5" s="4"/>
      <c r="D5" s="4"/>
      <c r="E5" s="4"/>
      <c r="F5" s="4"/>
      <c r="G5" s="4"/>
      <c r="I5" s="4" t="s">
        <v>8</v>
      </c>
      <c r="J5" s="4"/>
      <c r="K5" s="4"/>
      <c r="L5" s="4"/>
      <c r="M5" s="4"/>
      <c r="N5" s="4"/>
    </row>
    <row r="6" spans="2:14" x14ac:dyDescent="0.2">
      <c r="B6" s="4"/>
      <c r="C6" s="4"/>
      <c r="D6" s="4"/>
      <c r="E6" s="4"/>
      <c r="F6" s="4"/>
      <c r="G6" s="4"/>
      <c r="I6" s="4"/>
      <c r="J6" s="4"/>
      <c r="K6" s="4"/>
      <c r="L6" s="4"/>
      <c r="M6" s="4"/>
      <c r="N6" s="4"/>
    </row>
    <row r="7" spans="2:14" x14ac:dyDescent="0.2">
      <c r="B7" s="11" t="s">
        <v>0</v>
      </c>
      <c r="C7" s="11"/>
      <c r="D7" s="11"/>
      <c r="E7" s="11"/>
      <c r="F7" s="11"/>
      <c r="G7" s="11"/>
      <c r="H7" s="1"/>
      <c r="I7" s="11" t="s">
        <v>0</v>
      </c>
      <c r="J7" s="11"/>
      <c r="K7" s="11"/>
      <c r="L7" s="11"/>
      <c r="M7" s="11"/>
      <c r="N7" s="11"/>
    </row>
    <row r="8" spans="2:14" s="3" customFormat="1" x14ac:dyDescent="0.2">
      <c r="B8" s="16" t="s">
        <v>4</v>
      </c>
      <c r="C8" s="16" t="s">
        <v>1</v>
      </c>
      <c r="D8" s="16" t="s">
        <v>2</v>
      </c>
      <c r="E8" s="16" t="s">
        <v>5</v>
      </c>
      <c r="F8" s="16" t="s">
        <v>6</v>
      </c>
      <c r="G8" s="16" t="s">
        <v>9</v>
      </c>
      <c r="I8" s="18" t="s">
        <v>4</v>
      </c>
      <c r="J8" s="18" t="s">
        <v>1</v>
      </c>
      <c r="K8" s="18" t="s">
        <v>2</v>
      </c>
      <c r="L8" s="18" t="s">
        <v>5</v>
      </c>
      <c r="M8" s="18" t="s">
        <v>6</v>
      </c>
      <c r="N8" s="18" t="s">
        <v>9</v>
      </c>
    </row>
    <row r="9" spans="2:14" x14ac:dyDescent="0.2">
      <c r="B9" s="10">
        <v>-4</v>
      </c>
      <c r="C9" s="9">
        <f t="shared" ref="C9:G11" si="0">J9*$D$2/$C$2</f>
        <v>4.4204285714285714</v>
      </c>
      <c r="D9" s="9">
        <f t="shared" si="0"/>
        <v>1.4549999999999998</v>
      </c>
      <c r="E9" s="9">
        <f t="shared" si="0"/>
        <v>1.1362857142857141</v>
      </c>
      <c r="F9" s="9">
        <f t="shared" si="0"/>
        <v>2.7852857142857141</v>
      </c>
      <c r="G9" s="9">
        <f t="shared" si="0"/>
        <v>2.8130000000000002</v>
      </c>
      <c r="I9" s="5">
        <v>-4</v>
      </c>
      <c r="J9" s="5">
        <v>319</v>
      </c>
      <c r="K9" s="5">
        <v>105</v>
      </c>
      <c r="L9" s="5">
        <v>82</v>
      </c>
      <c r="M9" s="5">
        <v>201</v>
      </c>
      <c r="N9" s="5">
        <v>203</v>
      </c>
    </row>
    <row r="10" spans="2:14" x14ac:dyDescent="0.2">
      <c r="B10" s="10">
        <v>-3</v>
      </c>
      <c r="C10" s="9">
        <f t="shared" si="0"/>
        <v>3.1871428571428573</v>
      </c>
      <c r="D10" s="9">
        <f t="shared" si="0"/>
        <v>1.1085714285714285</v>
      </c>
      <c r="E10" s="9">
        <f t="shared" si="0"/>
        <v>0.83142857142857141</v>
      </c>
      <c r="F10" s="9">
        <f t="shared" si="0"/>
        <v>1.5935714285714286</v>
      </c>
      <c r="G10" s="9">
        <f t="shared" si="0"/>
        <v>1.5658571428571428</v>
      </c>
      <c r="I10" s="5">
        <v>-3</v>
      </c>
      <c r="J10" s="5">
        <v>230</v>
      </c>
      <c r="K10" s="5">
        <v>80</v>
      </c>
      <c r="L10" s="5">
        <v>60</v>
      </c>
      <c r="M10" s="5">
        <v>115</v>
      </c>
      <c r="N10" s="5">
        <v>113</v>
      </c>
    </row>
    <row r="11" spans="2:14" x14ac:dyDescent="0.2">
      <c r="B11" s="10">
        <v>-2</v>
      </c>
      <c r="C11" s="9">
        <f t="shared" si="0"/>
        <v>2.3557142857142859</v>
      </c>
      <c r="D11" s="9">
        <f t="shared" si="0"/>
        <v>0.72057142857142853</v>
      </c>
      <c r="E11" s="9">
        <f t="shared" si="0"/>
        <v>0.55428571428571427</v>
      </c>
      <c r="F11" s="9">
        <f t="shared" si="0"/>
        <v>1.0947142857142858</v>
      </c>
      <c r="G11" s="9">
        <f t="shared" si="0"/>
        <v>1.0947142857142858</v>
      </c>
      <c r="I11" s="5">
        <v>-2</v>
      </c>
      <c r="J11" s="5">
        <v>170</v>
      </c>
      <c r="K11" s="5">
        <v>52</v>
      </c>
      <c r="L11" s="5">
        <v>40</v>
      </c>
      <c r="M11" s="5">
        <v>79</v>
      </c>
      <c r="N11" s="5">
        <v>79</v>
      </c>
    </row>
    <row r="12" spans="2:14" x14ac:dyDescent="0.2">
      <c r="B12" s="10">
        <v>-1</v>
      </c>
      <c r="C12" s="9">
        <f>J12*$D$2/$C$2</f>
        <v>1.0254285714285714</v>
      </c>
      <c r="D12" s="9">
        <f t="shared" ref="D12:G12" si="1">K12*$D$2/$C$2</f>
        <v>0.37414285714285711</v>
      </c>
      <c r="E12" s="9">
        <f t="shared" si="1"/>
        <v>0.29100000000000004</v>
      </c>
      <c r="F12" s="9">
        <f t="shared" si="1"/>
        <v>0.55428571428571427</v>
      </c>
      <c r="G12" s="9">
        <f t="shared" si="1"/>
        <v>0.55428571428571427</v>
      </c>
      <c r="I12" s="5">
        <v>-1</v>
      </c>
      <c r="J12" s="5">
        <v>74</v>
      </c>
      <c r="K12" s="5">
        <v>27</v>
      </c>
      <c r="L12" s="5">
        <v>21</v>
      </c>
      <c r="M12" s="5">
        <v>40</v>
      </c>
      <c r="N12" s="5">
        <v>40</v>
      </c>
    </row>
    <row r="13" spans="2:14" s="3" customFormat="1" x14ac:dyDescent="0.2">
      <c r="B13" s="20" t="s">
        <v>3</v>
      </c>
      <c r="C13" s="20"/>
      <c r="D13" s="20"/>
      <c r="E13" s="20"/>
      <c r="F13" s="20"/>
      <c r="G13" s="20"/>
      <c r="I13" s="26" t="s">
        <v>17</v>
      </c>
      <c r="J13" s="26"/>
      <c r="K13" s="26"/>
      <c r="L13" s="26"/>
      <c r="M13" s="26"/>
      <c r="N13" s="26"/>
    </row>
    <row r="14" spans="2:14" x14ac:dyDescent="0.2">
      <c r="B14" s="10">
        <v>1</v>
      </c>
      <c r="C14" s="9">
        <f>J14*$D$2/$C$2</f>
        <v>1.0392857142857144</v>
      </c>
      <c r="D14" s="9">
        <f>K14*$D$2/$C$2</f>
        <v>0.40185714285714286</v>
      </c>
      <c r="E14" s="9">
        <f>L14*$D$2/$C$2</f>
        <v>0.30485714285714288</v>
      </c>
      <c r="F14" s="9">
        <f t="shared" ref="F14:G17" si="2">M14*$D$2/$C$2</f>
        <v>0.56814285714285706</v>
      </c>
      <c r="G14" s="9">
        <f t="shared" si="2"/>
        <v>0.58200000000000007</v>
      </c>
      <c r="I14" s="5">
        <v>1</v>
      </c>
      <c r="J14" s="5">
        <v>75</v>
      </c>
      <c r="K14" s="5">
        <v>29</v>
      </c>
      <c r="L14" s="5">
        <v>22</v>
      </c>
      <c r="M14" s="5">
        <v>41</v>
      </c>
      <c r="N14" s="5">
        <v>42</v>
      </c>
    </row>
    <row r="15" spans="2:14" x14ac:dyDescent="0.2">
      <c r="B15" s="10">
        <v>2</v>
      </c>
      <c r="C15" s="9">
        <f t="shared" ref="C15:C17" si="3">J15*$D$2/$C$2</f>
        <v>2.3280000000000003</v>
      </c>
      <c r="D15" s="9">
        <f t="shared" ref="D15:D17" si="4">K15*$D$2/$C$2</f>
        <v>0.76214285714285712</v>
      </c>
      <c r="E15" s="9">
        <f t="shared" ref="E15:E17" si="5">L15*$D$2/$C$2</f>
        <v>0.56814285714285706</v>
      </c>
      <c r="F15" s="9">
        <f t="shared" si="2"/>
        <v>1.1362857142857141</v>
      </c>
      <c r="G15" s="9">
        <f t="shared" si="2"/>
        <v>1.1085714285714285</v>
      </c>
      <c r="I15" s="5">
        <v>2</v>
      </c>
      <c r="J15" s="5">
        <v>168</v>
      </c>
      <c r="K15" s="5">
        <v>55</v>
      </c>
      <c r="L15" s="5">
        <v>41</v>
      </c>
      <c r="M15" s="5">
        <v>82</v>
      </c>
      <c r="N15" s="5">
        <v>80</v>
      </c>
    </row>
    <row r="16" spans="2:14" x14ac:dyDescent="0.2">
      <c r="B16" s="10">
        <v>3</v>
      </c>
      <c r="C16" s="9">
        <f t="shared" si="3"/>
        <v>3.1317142857142857</v>
      </c>
      <c r="D16" s="9">
        <f t="shared" si="4"/>
        <v>1.1362857142857141</v>
      </c>
      <c r="E16" s="9">
        <f t="shared" si="5"/>
        <v>0.83142857142857141</v>
      </c>
      <c r="F16" s="9">
        <f t="shared" si="2"/>
        <v>1.6212857142857142</v>
      </c>
      <c r="G16" s="9">
        <f t="shared" si="2"/>
        <v>1.5658571428571428</v>
      </c>
      <c r="I16" s="5">
        <v>3</v>
      </c>
      <c r="J16" s="5">
        <v>226</v>
      </c>
      <c r="K16" s="5">
        <v>82</v>
      </c>
      <c r="L16" s="5">
        <v>60</v>
      </c>
      <c r="M16" s="5">
        <v>117</v>
      </c>
      <c r="N16" s="5">
        <v>113</v>
      </c>
    </row>
    <row r="17" spans="2:14" x14ac:dyDescent="0.2">
      <c r="B17" s="10">
        <v>4</v>
      </c>
      <c r="C17" s="9">
        <f t="shared" si="3"/>
        <v>4.3927142857142858</v>
      </c>
      <c r="D17" s="9">
        <f t="shared" si="4"/>
        <v>1.4827142857142857</v>
      </c>
      <c r="E17" s="9">
        <f t="shared" si="5"/>
        <v>1.1224285714285713</v>
      </c>
      <c r="F17" s="9">
        <f t="shared" si="2"/>
        <v>2.7852857142857141</v>
      </c>
      <c r="G17" s="9">
        <f t="shared" si="2"/>
        <v>2.7991428571428569</v>
      </c>
      <c r="I17" s="5">
        <v>4</v>
      </c>
      <c r="J17" s="5">
        <v>317</v>
      </c>
      <c r="K17" s="5">
        <v>107</v>
      </c>
      <c r="L17" s="5">
        <v>81</v>
      </c>
      <c r="M17" s="5">
        <v>201</v>
      </c>
      <c r="N17" s="5">
        <v>202</v>
      </c>
    </row>
    <row r="19" spans="2:14" x14ac:dyDescent="0.2">
      <c r="B19" s="4" t="s">
        <v>7</v>
      </c>
      <c r="C19" s="4"/>
      <c r="D19" s="4"/>
      <c r="E19" s="4"/>
      <c r="F19" s="4"/>
      <c r="G19" s="4"/>
      <c r="I19" s="4" t="s">
        <v>8</v>
      </c>
      <c r="J19" s="4"/>
      <c r="K19" s="4"/>
      <c r="L19" s="4"/>
      <c r="M19" s="4"/>
      <c r="N19" s="4"/>
    </row>
    <row r="20" spans="2:14" x14ac:dyDescent="0.2">
      <c r="B20" s="4"/>
      <c r="C20" s="4"/>
      <c r="D20" s="4"/>
      <c r="E20" s="4"/>
      <c r="F20" s="4"/>
      <c r="G20" s="4"/>
      <c r="I20" s="4"/>
      <c r="J20" s="4"/>
      <c r="K20" s="4"/>
      <c r="L20" s="4"/>
      <c r="M20" s="4"/>
      <c r="N20" s="4"/>
    </row>
    <row r="21" spans="2:14" x14ac:dyDescent="0.2">
      <c r="B21" s="11" t="s">
        <v>14</v>
      </c>
      <c r="C21" s="11"/>
      <c r="D21" s="11"/>
      <c r="E21" s="11"/>
      <c r="F21" s="11"/>
      <c r="G21" s="11"/>
      <c r="I21" s="11" t="s">
        <v>14</v>
      </c>
      <c r="J21" s="11"/>
      <c r="K21" s="11"/>
      <c r="L21" s="11"/>
      <c r="M21" s="11"/>
      <c r="N21" s="11"/>
    </row>
    <row r="22" spans="2:14" s="3" customFormat="1" x14ac:dyDescent="0.2">
      <c r="B22" s="16" t="s">
        <v>4</v>
      </c>
      <c r="C22" s="16" t="s">
        <v>1</v>
      </c>
      <c r="D22" s="16" t="s">
        <v>2</v>
      </c>
      <c r="E22" s="16" t="s">
        <v>5</v>
      </c>
      <c r="F22" s="16" t="s">
        <v>6</v>
      </c>
      <c r="G22" s="16" t="s">
        <v>9</v>
      </c>
      <c r="I22" s="18" t="s">
        <v>4</v>
      </c>
      <c r="J22" s="18" t="s">
        <v>1</v>
      </c>
      <c r="K22" s="18" t="s">
        <v>2</v>
      </c>
      <c r="L22" s="18" t="s">
        <v>5</v>
      </c>
      <c r="M22" s="18" t="s">
        <v>6</v>
      </c>
      <c r="N22" s="18" t="s">
        <v>9</v>
      </c>
    </row>
    <row r="23" spans="2:14" x14ac:dyDescent="0.2">
      <c r="B23" s="10">
        <v>-4</v>
      </c>
      <c r="C23" s="9">
        <f t="shared" ref="C23:C25" si="6">J23*$D$2/$C$2</f>
        <v>4.4204285714285714</v>
      </c>
      <c r="D23" s="9">
        <f t="shared" ref="D23:D26" si="7">K23*$D$2/$C$2</f>
        <v>4.3927142857142858</v>
      </c>
      <c r="E23" s="9" t="s">
        <v>15</v>
      </c>
      <c r="F23" s="9">
        <f t="shared" ref="F23:F26" si="8">M23*$D$2/$C$2</f>
        <v>4.503571428571429</v>
      </c>
      <c r="G23" s="9">
        <f t="shared" ref="G23:G26" si="9">N23*$D$2/$C$2</f>
        <v>4.323428571428571</v>
      </c>
      <c r="I23" s="5">
        <v>-4</v>
      </c>
      <c r="J23" s="5">
        <v>319</v>
      </c>
      <c r="K23" s="5">
        <v>317</v>
      </c>
      <c r="L23" s="5" t="s">
        <v>15</v>
      </c>
      <c r="M23" s="5">
        <v>325</v>
      </c>
      <c r="N23" s="5">
        <v>312</v>
      </c>
    </row>
    <row r="24" spans="2:14" x14ac:dyDescent="0.2">
      <c r="B24" s="10">
        <v>-3</v>
      </c>
      <c r="C24" s="9">
        <f t="shared" si="6"/>
        <v>3.0762857142857145</v>
      </c>
      <c r="D24" s="9">
        <f t="shared" si="7"/>
        <v>3.0901428571428573</v>
      </c>
      <c r="E24" s="9" t="s">
        <v>15</v>
      </c>
      <c r="F24" s="9">
        <f t="shared" si="8"/>
        <v>3.3811428571428572</v>
      </c>
      <c r="G24" s="9">
        <f t="shared" si="9"/>
        <v>3.1455714285714285</v>
      </c>
      <c r="I24" s="5">
        <v>-3</v>
      </c>
      <c r="J24" s="5">
        <v>222</v>
      </c>
      <c r="K24" s="5">
        <v>223</v>
      </c>
      <c r="L24" s="5" t="s">
        <v>15</v>
      </c>
      <c r="M24" s="5">
        <v>244</v>
      </c>
      <c r="N24" s="5">
        <v>227</v>
      </c>
    </row>
    <row r="25" spans="2:14" x14ac:dyDescent="0.2">
      <c r="B25" s="10">
        <v>-2</v>
      </c>
      <c r="C25" s="9">
        <f t="shared" si="6"/>
        <v>2.3280000000000003</v>
      </c>
      <c r="D25" s="9">
        <f t="shared" si="7"/>
        <v>2.3141428571428571</v>
      </c>
      <c r="E25" s="9">
        <f t="shared" ref="E23:E26" si="10">L25*$D$2/$C$2</f>
        <v>0.95614285714285707</v>
      </c>
      <c r="F25" s="9">
        <f t="shared" si="8"/>
        <v>2.2587142857142855</v>
      </c>
      <c r="G25" s="9">
        <f t="shared" si="9"/>
        <v>2.2171428571428571</v>
      </c>
      <c r="I25" s="5">
        <v>-2</v>
      </c>
      <c r="J25" s="5">
        <v>168</v>
      </c>
      <c r="K25" s="5">
        <v>167</v>
      </c>
      <c r="L25" s="5">
        <v>69</v>
      </c>
      <c r="M25" s="5">
        <v>163</v>
      </c>
      <c r="N25" s="5">
        <v>160</v>
      </c>
    </row>
    <row r="26" spans="2:14" x14ac:dyDescent="0.2">
      <c r="B26" s="10">
        <v>-1</v>
      </c>
      <c r="C26" s="9">
        <f>J26*$D$2/$C$2</f>
        <v>0.96999999999999986</v>
      </c>
      <c r="D26" s="9">
        <f t="shared" si="7"/>
        <v>1.0392857142857144</v>
      </c>
      <c r="E26" s="9">
        <f t="shared" si="10"/>
        <v>0.70671428571428574</v>
      </c>
      <c r="F26" s="9">
        <f t="shared" si="8"/>
        <v>1.1085714285714285</v>
      </c>
      <c r="G26" s="9">
        <f t="shared" si="9"/>
        <v>1.1085714285714285</v>
      </c>
      <c r="I26" s="5">
        <v>-1</v>
      </c>
      <c r="J26" s="5">
        <v>70</v>
      </c>
      <c r="K26" s="5">
        <v>75</v>
      </c>
      <c r="L26" s="5">
        <v>51</v>
      </c>
      <c r="M26" s="5">
        <v>80</v>
      </c>
      <c r="N26" s="5">
        <v>80</v>
      </c>
    </row>
    <row r="27" spans="2:14" s="3" customFormat="1" x14ac:dyDescent="0.2">
      <c r="B27" s="20" t="s">
        <v>3</v>
      </c>
      <c r="C27" s="20"/>
      <c r="D27" s="20"/>
      <c r="E27" s="20"/>
      <c r="F27" s="20"/>
      <c r="G27" s="20"/>
      <c r="I27" s="26" t="s">
        <v>17</v>
      </c>
      <c r="J27" s="26"/>
      <c r="K27" s="26"/>
      <c r="L27" s="26"/>
      <c r="M27" s="26"/>
      <c r="N27" s="26"/>
    </row>
    <row r="28" spans="2:14" x14ac:dyDescent="0.2">
      <c r="B28" s="10">
        <v>1</v>
      </c>
      <c r="C28" s="9">
        <f>J28*$D$2/$C$2</f>
        <v>1.0947142857142858</v>
      </c>
      <c r="D28" s="9">
        <f>K28*$D$2/$C$2</f>
        <v>1.0392857142857144</v>
      </c>
      <c r="E28" s="9">
        <f>L28*$D$2/$C$2</f>
        <v>0.72057142857142853</v>
      </c>
      <c r="F28" s="9">
        <f t="shared" ref="F28:F31" si="11">M28*$D$2/$C$2</f>
        <v>1.0947142857142858</v>
      </c>
      <c r="G28" s="9">
        <f t="shared" ref="G28:G31" si="12">N28*$D$2/$C$2</f>
        <v>1.1778571428571429</v>
      </c>
      <c r="I28" s="5">
        <v>1</v>
      </c>
      <c r="J28" s="5">
        <v>79</v>
      </c>
      <c r="K28" s="5">
        <v>75</v>
      </c>
      <c r="L28" s="5">
        <v>52</v>
      </c>
      <c r="M28" s="5">
        <v>79</v>
      </c>
      <c r="N28" s="5">
        <v>85</v>
      </c>
    </row>
    <row r="29" spans="2:14" x14ac:dyDescent="0.2">
      <c r="B29" s="10">
        <v>2</v>
      </c>
      <c r="C29" s="9">
        <f t="shared" ref="C29:C31" si="13">J29*$D$2/$C$2</f>
        <v>2.3695714285714287</v>
      </c>
      <c r="D29" s="9">
        <f t="shared" ref="D29:D31" si="14">K29*$D$2/$C$2</f>
        <v>2.3418571428571431</v>
      </c>
      <c r="E29" s="9">
        <f t="shared" ref="E29:E31" si="15">L29*$D$2/$C$2</f>
        <v>0.92842857142857138</v>
      </c>
      <c r="F29" s="9">
        <f t="shared" si="11"/>
        <v>2.286428571428571</v>
      </c>
      <c r="G29" s="9">
        <f t="shared" si="12"/>
        <v>2.2725714285714282</v>
      </c>
      <c r="I29" s="5">
        <v>2</v>
      </c>
      <c r="J29" s="5">
        <v>171</v>
      </c>
      <c r="K29" s="5">
        <v>169</v>
      </c>
      <c r="L29" s="5">
        <v>67</v>
      </c>
      <c r="M29" s="5">
        <v>165</v>
      </c>
      <c r="N29" s="5">
        <v>164</v>
      </c>
    </row>
    <row r="30" spans="2:14" x14ac:dyDescent="0.2">
      <c r="B30" s="10">
        <v>3</v>
      </c>
      <c r="C30" s="9">
        <f t="shared" si="13"/>
        <v>3.2425714285714284</v>
      </c>
      <c r="D30" s="9">
        <f t="shared" si="14"/>
        <v>3.1178571428571429</v>
      </c>
      <c r="E30" s="9" t="s">
        <v>15</v>
      </c>
      <c r="F30" s="9">
        <f t="shared" si="11"/>
        <v>3.367285714285714</v>
      </c>
      <c r="G30" s="9">
        <f t="shared" si="12"/>
        <v>3.0762857142857145</v>
      </c>
      <c r="I30" s="5">
        <v>3</v>
      </c>
      <c r="J30" s="5">
        <v>234</v>
      </c>
      <c r="K30" s="5">
        <v>225</v>
      </c>
      <c r="L30" s="5" t="s">
        <v>15</v>
      </c>
      <c r="M30" s="5">
        <v>243</v>
      </c>
      <c r="N30" s="5">
        <v>222</v>
      </c>
    </row>
    <row r="31" spans="2:14" x14ac:dyDescent="0.2">
      <c r="B31" s="10">
        <v>4</v>
      </c>
      <c r="C31" s="9">
        <f t="shared" si="13"/>
        <v>4.4204285714285714</v>
      </c>
      <c r="D31" s="9">
        <f t="shared" si="14"/>
        <v>4.4065714285714286</v>
      </c>
      <c r="E31" s="9" t="s">
        <v>15</v>
      </c>
      <c r="F31" s="9">
        <f t="shared" si="11"/>
        <v>4.4897142857142853</v>
      </c>
      <c r="G31" s="9">
        <f t="shared" si="12"/>
        <v>4.2957142857142854</v>
      </c>
      <c r="I31" s="5">
        <v>4</v>
      </c>
      <c r="J31" s="5">
        <v>319</v>
      </c>
      <c r="K31" s="5">
        <v>318</v>
      </c>
      <c r="L31" s="5" t="s">
        <v>15</v>
      </c>
      <c r="M31" s="5">
        <v>324</v>
      </c>
      <c r="N31" s="5">
        <v>310</v>
      </c>
    </row>
    <row r="33" spans="2:14" x14ac:dyDescent="0.2">
      <c r="B33" s="4" t="s">
        <v>7</v>
      </c>
      <c r="C33" s="4"/>
      <c r="D33" s="4"/>
      <c r="E33" s="4"/>
      <c r="F33" s="4"/>
      <c r="G33" s="12"/>
      <c r="I33" s="4" t="s">
        <v>8</v>
      </c>
      <c r="J33" s="4"/>
      <c r="K33" s="4"/>
      <c r="L33" s="4"/>
      <c r="M33" s="4"/>
      <c r="N33" s="12"/>
    </row>
    <row r="34" spans="2:14" x14ac:dyDescent="0.2">
      <c r="B34" s="4"/>
      <c r="C34" s="4"/>
      <c r="D34" s="4"/>
      <c r="E34" s="4"/>
      <c r="F34" s="4"/>
      <c r="G34" s="12"/>
      <c r="I34" s="4"/>
      <c r="J34" s="4"/>
      <c r="K34" s="4"/>
      <c r="L34" s="4"/>
      <c r="M34" s="4"/>
      <c r="N34" s="12"/>
    </row>
    <row r="35" spans="2:14" x14ac:dyDescent="0.2">
      <c r="B35" s="11" t="s">
        <v>16</v>
      </c>
      <c r="C35" s="11"/>
      <c r="D35" s="11"/>
      <c r="E35" s="11"/>
      <c r="F35" s="11"/>
      <c r="G35" s="12"/>
      <c r="I35" s="11" t="s">
        <v>16</v>
      </c>
      <c r="J35" s="11"/>
      <c r="K35" s="11"/>
      <c r="L35" s="11"/>
      <c r="M35" s="11"/>
      <c r="N35" s="12"/>
    </row>
    <row r="36" spans="2:14" s="3" customFormat="1" x14ac:dyDescent="0.2">
      <c r="B36" s="16" t="s">
        <v>4</v>
      </c>
      <c r="C36" s="16" t="s">
        <v>1</v>
      </c>
      <c r="D36" s="16" t="s">
        <v>2</v>
      </c>
      <c r="E36" s="16" t="s">
        <v>5</v>
      </c>
      <c r="F36" s="16" t="s">
        <v>6</v>
      </c>
      <c r="G36" s="17"/>
      <c r="I36" s="18" t="s">
        <v>4</v>
      </c>
      <c r="J36" s="18" t="s">
        <v>1</v>
      </c>
      <c r="K36" s="18" t="s">
        <v>2</v>
      </c>
      <c r="L36" s="18" t="s">
        <v>5</v>
      </c>
      <c r="M36" s="18" t="s">
        <v>6</v>
      </c>
      <c r="N36" s="19"/>
    </row>
    <row r="37" spans="2:14" x14ac:dyDescent="0.2">
      <c r="B37" s="10">
        <v>-4</v>
      </c>
      <c r="C37" s="9">
        <f t="shared" ref="C37:C39" si="16">J37*$D$2/$C$2</f>
        <v>4.3927142857142858</v>
      </c>
      <c r="D37" s="9" t="s">
        <v>15</v>
      </c>
      <c r="E37" s="9" t="s">
        <v>15</v>
      </c>
      <c r="F37" s="9" t="s">
        <v>15</v>
      </c>
      <c r="G37" s="13"/>
      <c r="I37" s="5">
        <v>-4</v>
      </c>
      <c r="J37" s="5">
        <v>317</v>
      </c>
      <c r="K37" s="5" t="s">
        <v>15</v>
      </c>
      <c r="L37" s="5" t="s">
        <v>15</v>
      </c>
      <c r="M37" s="5" t="s">
        <v>15</v>
      </c>
      <c r="N37" s="15"/>
    </row>
    <row r="38" spans="2:14" x14ac:dyDescent="0.2">
      <c r="B38" s="10">
        <v>-3</v>
      </c>
      <c r="C38" s="9">
        <f t="shared" si="16"/>
        <v>3.3257142857142856</v>
      </c>
      <c r="D38" s="9" t="s">
        <v>15</v>
      </c>
      <c r="E38" s="9" t="s">
        <v>15</v>
      </c>
      <c r="F38" s="9" t="s">
        <v>15</v>
      </c>
      <c r="G38" s="13"/>
      <c r="I38" s="5">
        <v>-3</v>
      </c>
      <c r="J38" s="5">
        <v>240</v>
      </c>
      <c r="K38" s="5" t="s">
        <v>15</v>
      </c>
      <c r="L38" s="5" t="s">
        <v>15</v>
      </c>
      <c r="M38" s="5" t="s">
        <v>15</v>
      </c>
      <c r="N38" s="15"/>
    </row>
    <row r="39" spans="2:14" x14ac:dyDescent="0.2">
      <c r="B39" s="10">
        <v>-2</v>
      </c>
      <c r="C39" s="9">
        <f t="shared" si="16"/>
        <v>2.3002857142857138</v>
      </c>
      <c r="D39" s="9">
        <f t="shared" ref="D37:D40" si="17">K39*$D$2/$C$2</f>
        <v>1.7737142857142856</v>
      </c>
      <c r="E39" s="9">
        <f t="shared" ref="E37:E40" si="18">L39*$D$2/$C$2</f>
        <v>2.6882857142857142</v>
      </c>
      <c r="F39" s="9">
        <f t="shared" ref="F37:F40" si="19">M39*$D$2/$C$2</f>
        <v>1.9122857142857141</v>
      </c>
      <c r="G39" s="13"/>
      <c r="I39" s="5">
        <v>-2</v>
      </c>
      <c r="J39" s="5">
        <v>166</v>
      </c>
      <c r="K39" s="5">
        <v>128</v>
      </c>
      <c r="L39" s="5">
        <v>194</v>
      </c>
      <c r="M39" s="5">
        <v>138</v>
      </c>
      <c r="N39" s="15"/>
    </row>
    <row r="40" spans="2:14" x14ac:dyDescent="0.2">
      <c r="B40" s="10">
        <v>-1</v>
      </c>
      <c r="C40" s="9">
        <f>J40*$D$2/$C$2</f>
        <v>1.0669999999999999</v>
      </c>
      <c r="D40" s="9">
        <f t="shared" si="17"/>
        <v>0.90071428571428569</v>
      </c>
      <c r="E40" s="9">
        <f t="shared" si="18"/>
        <v>0.84528571428571431</v>
      </c>
      <c r="F40" s="9">
        <f t="shared" si="19"/>
        <v>0.80371428571428571</v>
      </c>
      <c r="G40" s="13"/>
      <c r="I40" s="5">
        <v>-1</v>
      </c>
      <c r="J40" s="5">
        <v>77</v>
      </c>
      <c r="K40" s="5">
        <v>65</v>
      </c>
      <c r="L40" s="5">
        <v>61</v>
      </c>
      <c r="M40" s="5">
        <v>58</v>
      </c>
      <c r="N40" s="15"/>
    </row>
    <row r="41" spans="2:14" s="3" customFormat="1" x14ac:dyDescent="0.2">
      <c r="B41" s="20" t="s">
        <v>3</v>
      </c>
      <c r="C41" s="20"/>
      <c r="D41" s="20"/>
      <c r="E41" s="20"/>
      <c r="F41" s="20"/>
      <c r="G41" s="21"/>
      <c r="I41" s="22" t="s">
        <v>17</v>
      </c>
      <c r="J41" s="23"/>
      <c r="K41" s="23"/>
      <c r="L41" s="23"/>
      <c r="M41" s="24"/>
      <c r="N41" s="25"/>
    </row>
    <row r="42" spans="2:14" x14ac:dyDescent="0.2">
      <c r="B42" s="10">
        <v>1</v>
      </c>
      <c r="C42" s="9">
        <f>J42*$D$2/$C$2</f>
        <v>1.1362857142857141</v>
      </c>
      <c r="D42" s="9">
        <f>K42*$D$2/$C$2</f>
        <v>0.873</v>
      </c>
      <c r="E42" s="9">
        <f>L42*$D$2/$C$2</f>
        <v>0.8591428571428571</v>
      </c>
      <c r="F42" s="9">
        <f t="shared" ref="F42:F45" si="20">M42*$D$2/$C$2</f>
        <v>0.83142857142857141</v>
      </c>
      <c r="G42" s="14"/>
      <c r="I42" s="5">
        <v>1</v>
      </c>
      <c r="J42" s="5">
        <v>82</v>
      </c>
      <c r="K42" s="5">
        <v>63</v>
      </c>
      <c r="L42" s="5">
        <v>62</v>
      </c>
      <c r="M42" s="5">
        <v>60</v>
      </c>
      <c r="N42" s="15"/>
    </row>
    <row r="43" spans="2:14" x14ac:dyDescent="0.2">
      <c r="B43" s="10">
        <v>2</v>
      </c>
      <c r="C43" s="9">
        <f t="shared" ref="C43:C45" si="21">J43*$D$2/$C$2</f>
        <v>2.3141428571428571</v>
      </c>
      <c r="D43" s="9">
        <f t="shared" ref="D43:D45" si="22">K43*$D$2/$C$2</f>
        <v>1.746</v>
      </c>
      <c r="E43" s="9">
        <f t="shared" ref="E43:E45" si="23">L43*$D$2/$C$2</f>
        <v>2.729857142857143</v>
      </c>
      <c r="F43" s="9">
        <f t="shared" si="20"/>
        <v>1.8845714285714283</v>
      </c>
      <c r="G43" s="14"/>
      <c r="I43" s="5">
        <v>2</v>
      </c>
      <c r="J43" s="5">
        <v>167</v>
      </c>
      <c r="K43" s="5">
        <v>126</v>
      </c>
      <c r="L43" s="5">
        <v>197</v>
      </c>
      <c r="M43" s="5">
        <v>136</v>
      </c>
      <c r="N43" s="15"/>
    </row>
    <row r="44" spans="2:14" x14ac:dyDescent="0.2">
      <c r="B44" s="10">
        <v>3</v>
      </c>
      <c r="C44" s="9">
        <f t="shared" si="21"/>
        <v>3.4504285714285716</v>
      </c>
      <c r="D44" s="9" t="s">
        <v>15</v>
      </c>
      <c r="E44" s="9" t="s">
        <v>15</v>
      </c>
      <c r="F44" s="9" t="s">
        <v>15</v>
      </c>
      <c r="G44" s="14"/>
      <c r="I44" s="5">
        <v>3</v>
      </c>
      <c r="J44" s="5">
        <v>249</v>
      </c>
      <c r="K44" s="5" t="s">
        <v>15</v>
      </c>
      <c r="L44" s="5" t="s">
        <v>15</v>
      </c>
      <c r="M44" s="5" t="s">
        <v>15</v>
      </c>
      <c r="N44" s="15"/>
    </row>
    <row r="45" spans="2:14" x14ac:dyDescent="0.2">
      <c r="B45" s="10">
        <v>4</v>
      </c>
      <c r="C45" s="9">
        <f t="shared" si="21"/>
        <v>4.6698571428571425</v>
      </c>
      <c r="D45" s="9" t="s">
        <v>15</v>
      </c>
      <c r="E45" s="9" t="s">
        <v>15</v>
      </c>
      <c r="F45" s="9" t="s">
        <v>15</v>
      </c>
      <c r="G45" s="14"/>
      <c r="I45" s="5">
        <v>4</v>
      </c>
      <c r="J45" s="5">
        <v>337</v>
      </c>
      <c r="K45" s="5" t="s">
        <v>15</v>
      </c>
      <c r="L45" s="5" t="s">
        <v>15</v>
      </c>
      <c r="M45" s="5" t="s">
        <v>15</v>
      </c>
      <c r="N45" s="15"/>
    </row>
  </sheetData>
  <mergeCells count="19">
    <mergeCell ref="B33:F34"/>
    <mergeCell ref="B35:F35"/>
    <mergeCell ref="B41:F41"/>
    <mergeCell ref="I33:M34"/>
    <mergeCell ref="I35:M35"/>
    <mergeCell ref="I41:M41"/>
    <mergeCell ref="B1:H1"/>
    <mergeCell ref="B19:G20"/>
    <mergeCell ref="B21:G21"/>
    <mergeCell ref="B27:G27"/>
    <mergeCell ref="I19:N20"/>
    <mergeCell ref="I21:N21"/>
    <mergeCell ref="I27:N27"/>
    <mergeCell ref="I7:N7"/>
    <mergeCell ref="I13:N13"/>
    <mergeCell ref="B7:G7"/>
    <mergeCell ref="B5:G6"/>
    <mergeCell ref="I5:N6"/>
    <mergeCell ref="B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"/>
  <sheetViews>
    <sheetView zoomScale="160" zoomScaleNormal="160" zoomScalePageLayoutView="160" workbookViewId="0">
      <selection activeCell="B3" sqref="B3:H5"/>
    </sheetView>
  </sheetViews>
  <sheetFormatPr baseColWidth="10" defaultRowHeight="16" x14ac:dyDescent="0.2"/>
  <sheetData>
    <row r="3" spans="2:8" x14ac:dyDescent="0.2">
      <c r="B3" s="6" t="s">
        <v>10</v>
      </c>
      <c r="C3" s="6"/>
      <c r="D3" s="6"/>
      <c r="E3" s="6"/>
      <c r="F3" s="6"/>
      <c r="G3" s="6"/>
      <c r="H3" s="6"/>
    </row>
    <row r="4" spans="2:8" x14ac:dyDescent="0.2">
      <c r="B4" s="7" t="s">
        <v>11</v>
      </c>
      <c r="C4" s="7">
        <v>70</v>
      </c>
      <c r="D4" s="7">
        <f>F5</f>
        <v>0.97</v>
      </c>
      <c r="E4" s="7" t="s">
        <v>12</v>
      </c>
      <c r="F4" s="7">
        <v>1</v>
      </c>
      <c r="G4" s="7">
        <v>10</v>
      </c>
      <c r="H4" s="7" t="s">
        <v>13</v>
      </c>
    </row>
    <row r="5" spans="2:8" x14ac:dyDescent="0.2">
      <c r="B5" s="7" t="s">
        <v>11</v>
      </c>
      <c r="C5" s="7"/>
      <c r="D5" s="7"/>
      <c r="E5" s="7" t="s">
        <v>12</v>
      </c>
      <c r="F5" s="7">
        <f>G5/G4</f>
        <v>0.97</v>
      </c>
      <c r="G5" s="7">
        <v>9.6999999999999993</v>
      </c>
      <c r="H5" s="7" t="s">
        <v>13</v>
      </c>
    </row>
  </sheetData>
  <mergeCells count="1"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2016-05-16T03:10:39Z</dcterms:created>
  <dcterms:modified xsi:type="dcterms:W3CDTF">2016-05-16T05:47:44Z</dcterms:modified>
</cp:coreProperties>
</file>