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Valeyoma/Documents/"/>
    </mc:Choice>
  </mc:AlternateContent>
  <bookViews>
    <workbookView xWindow="0" yWindow="0" windowWidth="28800" windowHeight="180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Q15" i="1"/>
  <c r="P16" i="1"/>
  <c r="Q16" i="1"/>
  <c r="P17" i="1"/>
  <c r="Q17" i="1"/>
  <c r="P18" i="1"/>
  <c r="Q18" i="1"/>
  <c r="H4" i="1"/>
  <c r="H6" i="1"/>
  <c r="H5" i="1"/>
  <c r="H3" i="1"/>
  <c r="H2" i="1"/>
  <c r="I8" i="1"/>
</calcChain>
</file>

<file path=xl/sharedStrings.xml><?xml version="1.0" encoding="utf-8"?>
<sst xmlns="http://schemas.openxmlformats.org/spreadsheetml/2006/main" count="31" uniqueCount="27">
  <si>
    <t>Promedio</t>
  </si>
  <si>
    <t>Período 4 oscilaciones (s)</t>
  </si>
  <si>
    <t>Período péndulo (s)</t>
  </si>
  <si>
    <t>Masa</t>
  </si>
  <si>
    <t>d</t>
  </si>
  <si>
    <t>Ángulo</t>
  </si>
  <si>
    <t>K</t>
  </si>
  <si>
    <t xml:space="preserve"> K Regresión</t>
  </si>
  <si>
    <t>K Experimental</t>
  </si>
  <si>
    <t>Periodo (s) M1</t>
  </si>
  <si>
    <t>Periodo (s) M2</t>
  </si>
  <si>
    <t>Cilindro</t>
  </si>
  <si>
    <t>Largo</t>
  </si>
  <si>
    <t>Ancho</t>
  </si>
  <si>
    <t>Barra</t>
  </si>
  <si>
    <t>Dimensiones</t>
  </si>
  <si>
    <t>Masa (kg)</t>
  </si>
  <si>
    <t>0,054 ± 0,0001 m</t>
  </si>
  <si>
    <t>0,385 ± 0,0001 m</t>
  </si>
  <si>
    <t>0,199 ± 0,0001 kg</t>
  </si>
  <si>
    <t xml:space="preserve"> 0,103 ±0,001 kg</t>
  </si>
  <si>
    <t>0,024 ± 0,0001 m</t>
  </si>
  <si>
    <t>0,015 ± 0,0001 m</t>
  </si>
  <si>
    <t xml:space="preserve">Distancia (m) </t>
  </si>
  <si>
    <t>Elongación (m)</t>
  </si>
  <si>
    <t>Período (s) M1</t>
  </si>
  <si>
    <t>Pulsación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</si>
</sst>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456926946631671"/>
                  <c:y val="-0.215687153689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Hoja1!$H$2:$H$6</c:f>
              <c:numCache>
                <c:formatCode>General</c:formatCode>
                <c:ptCount val="5"/>
                <c:pt idx="0">
                  <c:v>0.019</c:v>
                </c:pt>
                <c:pt idx="1">
                  <c:v>0.031</c:v>
                </c:pt>
                <c:pt idx="2">
                  <c:v>0.049</c:v>
                </c:pt>
                <c:pt idx="3">
                  <c:v>0.059</c:v>
                </c:pt>
                <c:pt idx="4">
                  <c:v>0.079</c:v>
                </c:pt>
              </c:numCache>
            </c:numRef>
          </c:xVal>
          <c:yVal>
            <c:numRef>
              <c:f>Hoja1!$G$2:$G$6</c:f>
              <c:numCache>
                <c:formatCode>General</c:formatCode>
                <c:ptCount val="5"/>
                <c:pt idx="0">
                  <c:v>0.06</c:v>
                </c:pt>
                <c:pt idx="1">
                  <c:v>0.1</c:v>
                </c:pt>
                <c:pt idx="2">
                  <c:v>0.13</c:v>
                </c:pt>
                <c:pt idx="3">
                  <c:v>0.15</c:v>
                </c:pt>
                <c:pt idx="4">
                  <c:v>0.19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726528"/>
        <c:axId val="-2035275520"/>
      </c:scatterChart>
      <c:valAx>
        <c:axId val="-20437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ELongaci</a:t>
                </a:r>
                <a:r>
                  <a:rPr lang="es-ES"/>
                  <a:t>ón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463755686789151"/>
              <c:y val="0.87405074365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5275520"/>
        <c:crosses val="autoZero"/>
        <c:crossBetween val="midCat"/>
      </c:valAx>
      <c:valAx>
        <c:axId val="-20352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Masa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7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19816272966"/>
          <c:y val="0.0972222222222222"/>
          <c:w val="0.812557961504812"/>
          <c:h val="0.7226698745990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881445756780402"/>
                  <c:y val="-0.22194954797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Hoja1!$S$2:$S$8</c:f>
              <c:numCache>
                <c:formatCode>General</c:formatCode>
                <c:ptCount val="7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</c:numCache>
            </c:numRef>
          </c:xVal>
          <c:yVal>
            <c:numRef>
              <c:f>Hoja1!$V$2:$V$8</c:f>
              <c:numCache>
                <c:formatCode>General</c:formatCode>
                <c:ptCount val="7"/>
                <c:pt idx="0">
                  <c:v>1.11</c:v>
                </c:pt>
                <c:pt idx="1">
                  <c:v>1.09</c:v>
                </c:pt>
                <c:pt idx="2">
                  <c:v>1.08</c:v>
                </c:pt>
                <c:pt idx="3">
                  <c:v>1.04</c:v>
                </c:pt>
                <c:pt idx="4">
                  <c:v>1.0</c:v>
                </c:pt>
                <c:pt idx="5">
                  <c:v>0.94</c:v>
                </c:pt>
                <c:pt idx="6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582112"/>
        <c:axId val="-2043736832"/>
      </c:scatterChart>
      <c:valAx>
        <c:axId val="-20555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Ángulo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736832"/>
        <c:crosses val="autoZero"/>
        <c:crossBetween val="midCat"/>
      </c:valAx>
      <c:valAx>
        <c:axId val="-20437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Pulsaci</a:t>
                </a:r>
                <a:r>
                  <a:rPr lang="es-ES"/>
                  <a:t>ón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55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19050</xdr:rowOff>
    </xdr:from>
    <xdr:to>
      <xdr:col>10</xdr:col>
      <xdr:colOff>12700</xdr:colOff>
      <xdr:row>23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10</xdr:row>
      <xdr:rowOff>82550</xdr:rowOff>
    </xdr:from>
    <xdr:to>
      <xdr:col>23</xdr:col>
      <xdr:colOff>222250</xdr:colOff>
      <xdr:row>23</xdr:row>
      <xdr:rowOff>184150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39" sqref="C39:D39"/>
    </sheetView>
  </sheetViews>
  <sheetFormatPr baseColWidth="10" defaultRowHeight="16" x14ac:dyDescent="0.2"/>
  <cols>
    <col min="2" max="2" width="17.1640625" customWidth="1"/>
    <col min="4" max="4" width="16.83203125" customWidth="1"/>
    <col min="5" max="5" width="17.33203125" customWidth="1"/>
    <col min="6" max="6" width="12" customWidth="1"/>
    <col min="8" max="8" width="14.1640625" customWidth="1"/>
    <col min="9" max="9" width="12.33203125" customWidth="1"/>
    <col min="11" max="11" width="12" customWidth="1"/>
    <col min="12" max="13" width="13.33203125" customWidth="1"/>
    <col min="14" max="14" width="14" customWidth="1"/>
    <col min="20" max="20" width="12.5" customWidth="1"/>
    <col min="21" max="21" width="13.1640625" customWidth="1"/>
  </cols>
  <sheetData>
    <row r="1" spans="1:22" x14ac:dyDescent="0.2">
      <c r="A1" s="4" t="s">
        <v>1</v>
      </c>
      <c r="B1" s="5"/>
      <c r="C1" s="5"/>
      <c r="D1" s="6"/>
      <c r="E1" s="1" t="s">
        <v>2</v>
      </c>
      <c r="G1" s="2" t="s">
        <v>16</v>
      </c>
      <c r="H1" s="2" t="s">
        <v>24</v>
      </c>
      <c r="I1" s="2" t="s">
        <v>6</v>
      </c>
      <c r="L1" s="7" t="s">
        <v>23</v>
      </c>
      <c r="M1" s="7" t="s">
        <v>9</v>
      </c>
      <c r="N1" s="3" t="s">
        <v>10</v>
      </c>
      <c r="R1" s="8"/>
      <c r="S1" s="2" t="s">
        <v>5</v>
      </c>
      <c r="T1" s="2" t="s">
        <v>25</v>
      </c>
      <c r="U1" s="2" t="s">
        <v>10</v>
      </c>
      <c r="V1" s="2" t="s">
        <v>26</v>
      </c>
    </row>
    <row r="2" spans="1:22" x14ac:dyDescent="0.2">
      <c r="A2" s="2">
        <v>1</v>
      </c>
      <c r="B2" s="2">
        <v>2</v>
      </c>
      <c r="C2" s="2">
        <v>3</v>
      </c>
      <c r="D2" s="2" t="s">
        <v>0</v>
      </c>
      <c r="E2" s="2"/>
      <c r="G2" s="2">
        <v>0.06</v>
      </c>
      <c r="H2" s="2">
        <f>0.23-0.211</f>
        <v>1.9000000000000017E-2</v>
      </c>
      <c r="I2" s="2">
        <v>30.94</v>
      </c>
      <c r="L2" s="3">
        <v>0.14000000000000001</v>
      </c>
      <c r="M2" s="3">
        <v>0.86</v>
      </c>
      <c r="N2" s="3">
        <v>1.19</v>
      </c>
      <c r="R2" s="8"/>
      <c r="S2" s="2">
        <v>15</v>
      </c>
      <c r="T2" s="2">
        <v>0.95</v>
      </c>
      <c r="U2" s="2">
        <v>1.1499999999999999</v>
      </c>
      <c r="V2" s="2">
        <v>1.1100000000000001</v>
      </c>
    </row>
    <row r="3" spans="1:22" x14ac:dyDescent="0.2">
      <c r="A3" s="2">
        <v>4.78</v>
      </c>
      <c r="B3" s="2">
        <v>4.9400000000000004</v>
      </c>
      <c r="C3" s="2">
        <v>4.97</v>
      </c>
      <c r="D3" s="2">
        <v>4.8899999999999997</v>
      </c>
      <c r="E3" s="2">
        <v>1.22</v>
      </c>
      <c r="G3" s="7">
        <v>0.1</v>
      </c>
      <c r="H3" s="7">
        <f>0.242-0.211</f>
        <v>3.1E-2</v>
      </c>
      <c r="I3" s="7">
        <v>31.61</v>
      </c>
      <c r="L3" s="3">
        <v>0.12</v>
      </c>
      <c r="M3" s="3">
        <v>1.77</v>
      </c>
      <c r="N3" s="3">
        <v>1.0900000000000001</v>
      </c>
      <c r="R3" s="8"/>
      <c r="S3" s="2">
        <v>20</v>
      </c>
      <c r="T3" s="2">
        <v>0.8</v>
      </c>
      <c r="U3" s="2">
        <v>1.1299999999999999</v>
      </c>
      <c r="V3" s="2">
        <v>1.0900000000000001</v>
      </c>
    </row>
    <row r="4" spans="1:22" x14ac:dyDescent="0.2">
      <c r="G4" s="2">
        <v>0.13</v>
      </c>
      <c r="H4" s="2">
        <f>0.26-0.211</f>
        <v>4.9000000000000016E-2</v>
      </c>
      <c r="I4" s="2">
        <v>26</v>
      </c>
      <c r="R4" s="8"/>
      <c r="S4" s="2">
        <v>25</v>
      </c>
      <c r="T4" s="2">
        <v>0.65</v>
      </c>
      <c r="U4" s="2">
        <v>1.1200000000000001</v>
      </c>
      <c r="V4" s="2">
        <v>1.08</v>
      </c>
    </row>
    <row r="5" spans="1:22" x14ac:dyDescent="0.2">
      <c r="A5" s="11" t="s">
        <v>15</v>
      </c>
      <c r="B5" s="11"/>
      <c r="C5" s="11"/>
      <c r="D5" s="11"/>
      <c r="G5" s="2">
        <v>0.15</v>
      </c>
      <c r="H5" s="2">
        <f>0.27-0.211</f>
        <v>5.9000000000000025E-2</v>
      </c>
      <c r="I5" s="2">
        <v>24.91</v>
      </c>
      <c r="R5" s="9"/>
      <c r="S5" s="3">
        <v>30</v>
      </c>
      <c r="T5" s="3">
        <v>0.57999999999999996</v>
      </c>
      <c r="U5" s="3">
        <v>1.1100000000000001</v>
      </c>
      <c r="V5" s="3">
        <v>1.04</v>
      </c>
    </row>
    <row r="6" spans="1:22" x14ac:dyDescent="0.2">
      <c r="A6" s="11" t="s">
        <v>11</v>
      </c>
      <c r="B6" s="11"/>
      <c r="C6" s="11" t="s">
        <v>14</v>
      </c>
      <c r="D6" s="11"/>
      <c r="G6" s="2">
        <v>0.19</v>
      </c>
      <c r="H6" s="2">
        <f>0.29-0.211</f>
        <v>7.8999999999999987E-2</v>
      </c>
      <c r="I6" s="2">
        <v>23.56</v>
      </c>
      <c r="R6" s="9"/>
      <c r="S6" s="3">
        <v>35</v>
      </c>
      <c r="T6" s="3">
        <v>0.51</v>
      </c>
      <c r="U6" s="3">
        <v>1.1000000000000001</v>
      </c>
      <c r="V6" s="3">
        <v>1</v>
      </c>
    </row>
    <row r="7" spans="1:22" x14ac:dyDescent="0.2">
      <c r="A7" s="2" t="s">
        <v>12</v>
      </c>
      <c r="B7" s="2" t="s">
        <v>17</v>
      </c>
      <c r="C7" s="2" t="s">
        <v>12</v>
      </c>
      <c r="D7" s="2" t="s">
        <v>18</v>
      </c>
      <c r="R7" s="9"/>
      <c r="S7" s="3">
        <v>40</v>
      </c>
      <c r="T7" s="3">
        <v>0.5</v>
      </c>
      <c r="U7" s="3">
        <v>1.0900000000000001</v>
      </c>
      <c r="V7" s="3">
        <v>0.94</v>
      </c>
    </row>
    <row r="8" spans="1:22" x14ac:dyDescent="0.2">
      <c r="A8" s="2" t="s">
        <v>13</v>
      </c>
      <c r="B8" s="2" t="s">
        <v>21</v>
      </c>
      <c r="C8" s="2" t="s">
        <v>13</v>
      </c>
      <c r="D8" s="2" t="s">
        <v>22</v>
      </c>
      <c r="H8" s="2" t="s">
        <v>8</v>
      </c>
      <c r="I8" s="2">
        <f>AVERAGE(I2:I6)</f>
        <v>27.403999999999996</v>
      </c>
      <c r="R8" s="9"/>
      <c r="S8" s="3">
        <v>45</v>
      </c>
      <c r="T8" s="3">
        <v>0.5</v>
      </c>
      <c r="U8" s="3">
        <v>1.08</v>
      </c>
      <c r="V8" s="3">
        <v>0.9</v>
      </c>
    </row>
    <row r="9" spans="1:22" x14ac:dyDescent="0.2">
      <c r="A9" s="2" t="s">
        <v>3</v>
      </c>
      <c r="B9" s="2" t="s">
        <v>19</v>
      </c>
      <c r="C9" s="2" t="s">
        <v>3</v>
      </c>
      <c r="D9" s="2" t="s">
        <v>20</v>
      </c>
      <c r="H9" s="2" t="s">
        <v>7</v>
      </c>
      <c r="I9" s="7">
        <v>20.422000000000001</v>
      </c>
    </row>
    <row r="13" spans="1:22" x14ac:dyDescent="0.2">
      <c r="L13" s="10"/>
      <c r="M13" s="10"/>
      <c r="N13" s="10"/>
      <c r="O13" s="10"/>
      <c r="P13" s="10"/>
      <c r="Q13" s="10"/>
    </row>
    <row r="14" spans="1:22" x14ac:dyDescent="0.2">
      <c r="L14" s="2" t="s">
        <v>4</v>
      </c>
      <c r="M14" s="2">
        <v>1</v>
      </c>
      <c r="N14" s="2">
        <v>2</v>
      </c>
      <c r="O14" s="2">
        <v>3</v>
      </c>
      <c r="P14" s="2"/>
      <c r="Q14" s="2"/>
    </row>
    <row r="15" spans="1:22" x14ac:dyDescent="0.2">
      <c r="L15" s="2">
        <v>32</v>
      </c>
      <c r="M15" s="2">
        <v>4</v>
      </c>
      <c r="N15" s="2">
        <v>3.88</v>
      </c>
      <c r="O15" s="2">
        <v>4</v>
      </c>
      <c r="P15" s="2">
        <f>AVERAGE(M15:O15)</f>
        <v>3.9599999999999995</v>
      </c>
      <c r="Q15" s="2">
        <f>P15/5</f>
        <v>0.79199999999999993</v>
      </c>
    </row>
    <row r="16" spans="1:22" x14ac:dyDescent="0.2">
      <c r="L16" s="2"/>
      <c r="M16" s="2">
        <v>5.94</v>
      </c>
      <c r="N16" s="2">
        <v>6.05</v>
      </c>
      <c r="O16" s="2">
        <v>5.96</v>
      </c>
      <c r="P16" s="2">
        <f>AVERAGE(M16:O16)</f>
        <v>5.9833333333333334</v>
      </c>
      <c r="Q16" s="2">
        <f>P16/5</f>
        <v>1.1966666666666668</v>
      </c>
    </row>
    <row r="17" spans="3:17" x14ac:dyDescent="0.2">
      <c r="L17" s="2">
        <v>17</v>
      </c>
      <c r="M17" s="2">
        <v>5.3</v>
      </c>
      <c r="N17" s="2">
        <v>5.35</v>
      </c>
      <c r="O17" s="2">
        <v>5.36</v>
      </c>
      <c r="P17" s="2">
        <f>AVERAGE(M17:O17)</f>
        <v>5.336666666666666</v>
      </c>
      <c r="Q17" s="2">
        <f>P17/3</f>
        <v>1.7788888888888887</v>
      </c>
    </row>
    <row r="18" spans="3:17" x14ac:dyDescent="0.2">
      <c r="L18" s="2"/>
      <c r="M18" s="2">
        <v>3.26</v>
      </c>
      <c r="N18" s="2">
        <v>3.31</v>
      </c>
      <c r="O18" s="2">
        <v>3.24</v>
      </c>
      <c r="P18" s="2">
        <f>AVERAGE(M18:O18)</f>
        <v>3.27</v>
      </c>
      <c r="Q18" s="2">
        <f>P18/3</f>
        <v>1.0900000000000001</v>
      </c>
    </row>
    <row r="23" spans="3:17" x14ac:dyDescent="0.2">
      <c r="C23" s="9"/>
      <c r="D23" s="9"/>
    </row>
  </sheetData>
  <mergeCells count="5">
    <mergeCell ref="A1:D1"/>
    <mergeCell ref="L13:Q13"/>
    <mergeCell ref="A6:B6"/>
    <mergeCell ref="C6:D6"/>
    <mergeCell ref="A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2016-09-08T19:57:47Z</dcterms:created>
  <dcterms:modified xsi:type="dcterms:W3CDTF">2016-09-09T05:34:46Z</dcterms:modified>
</cp:coreProperties>
</file>