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2016-2\Ondas\Lab\informe 13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19" i="1"/>
  <c r="K20" i="1"/>
  <c r="K19" i="1"/>
  <c r="K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8" i="1" l="1"/>
  <c r="H18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9" i="1"/>
</calcChain>
</file>

<file path=xl/sharedStrings.xml><?xml version="1.0" encoding="utf-8"?>
<sst xmlns="http://schemas.openxmlformats.org/spreadsheetml/2006/main" count="17" uniqueCount="17">
  <si>
    <t>Distancia cinta a cint:24cm</t>
  </si>
  <si>
    <t>Intento</t>
  </si>
  <si>
    <t xml:space="preserve">Diámetro esfera 2: </t>
  </si>
  <si>
    <t>masa 1= 0.9 gr</t>
  </si>
  <si>
    <t>Diámetro esferera 1: 5,971 mm</t>
  </si>
  <si>
    <t>Tiempo(s)</t>
  </si>
  <si>
    <t>masa</t>
  </si>
  <si>
    <t>0,1 gr</t>
  </si>
  <si>
    <t>2,894 mm</t>
  </si>
  <si>
    <t>diametro probeta=7cm</t>
  </si>
  <si>
    <t>Para la densidad</t>
  </si>
  <si>
    <t>10 ml</t>
  </si>
  <si>
    <t>v</t>
  </si>
  <si>
    <t>m</t>
  </si>
  <si>
    <t>9,7 gr</t>
  </si>
  <si>
    <t>Viscosidad 1</t>
  </si>
  <si>
    <t>Viscosidad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</si>
</sst>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B1" workbookViewId="0">
      <selection activeCell="L22" sqref="L22"/>
    </sheetView>
  </sheetViews>
  <sheetFormatPr baseColWidth="10" defaultRowHeight="15" x14ac:dyDescent="0.25"/>
  <cols>
    <col min="1" max="1" width="28" customWidth="1"/>
    <col min="2" max="2" width="18.28515625" customWidth="1"/>
    <col min="3" max="3" width="22.7109375" customWidth="1"/>
    <col min="4" max="4" width="20.28515625" customWidth="1"/>
    <col min="12" max="12" width="11.85546875" bestFit="1" customWidth="1"/>
  </cols>
  <sheetData>
    <row r="1" spans="1:11" x14ac:dyDescent="0.25">
      <c r="A1" t="s">
        <v>4</v>
      </c>
      <c r="B1" t="s">
        <v>3</v>
      </c>
      <c r="C1" t="s">
        <v>9</v>
      </c>
      <c r="D1" t="s">
        <v>6</v>
      </c>
      <c r="E1" t="s">
        <v>7</v>
      </c>
      <c r="G1" t="s">
        <v>10</v>
      </c>
    </row>
    <row r="2" spans="1:11" x14ac:dyDescent="0.25">
      <c r="A2" t="s">
        <v>0</v>
      </c>
      <c r="B2">
        <v>24</v>
      </c>
      <c r="D2" t="s">
        <v>2</v>
      </c>
      <c r="E2" t="s">
        <v>8</v>
      </c>
      <c r="F2" t="s">
        <v>12</v>
      </c>
      <c r="G2" t="s">
        <v>11</v>
      </c>
      <c r="H2" t="s">
        <v>15</v>
      </c>
      <c r="I2" t="s">
        <v>16</v>
      </c>
    </row>
    <row r="3" spans="1:11" x14ac:dyDescent="0.25">
      <c r="A3" t="s">
        <v>1</v>
      </c>
      <c r="B3" t="s">
        <v>5</v>
      </c>
      <c r="D3">
        <v>1</v>
      </c>
      <c r="E3">
        <v>0.17</v>
      </c>
      <c r="F3" t="s">
        <v>13</v>
      </c>
      <c r="G3" t="s">
        <v>14</v>
      </c>
      <c r="H3">
        <f>(2*0.35652841*0.039*980)/(9*1.535583213*C4)</f>
        <v>1.5611380707195985E-2</v>
      </c>
      <c r="I3">
        <f>(2*0.02093809*6.909629498*980)/(9*1.095117121*F4)</f>
        <v>0.20378982469411885</v>
      </c>
      <c r="J3">
        <f>I3-I18</f>
        <v>2.956950397522512E-2</v>
      </c>
      <c r="K3">
        <f>J3^2</f>
        <v>8.7435556534085415E-4</v>
      </c>
    </row>
    <row r="4" spans="1:11" x14ac:dyDescent="0.25">
      <c r="A4">
        <v>1</v>
      </c>
      <c r="B4">
        <v>0.19</v>
      </c>
      <c r="C4">
        <f>B2/B4</f>
        <v>126.31578947368421</v>
      </c>
      <c r="D4">
        <v>2</v>
      </c>
      <c r="E4">
        <v>0.14000000000000001</v>
      </c>
      <c r="F4">
        <f>B2/E3</f>
        <v>141.17647058823528</v>
      </c>
      <c r="H4">
        <f t="shared" ref="H4:H17" si="0">(2*0.35652841*0.039*980)/(9*1.535583213*C5)</f>
        <v>1.6433032323364197E-2</v>
      </c>
      <c r="I4">
        <f t="shared" ref="I4:I18" si="1">(2*0.02093809*6.909629498*980)/(9*1.095117121*F5)</f>
        <v>0.16782691445398021</v>
      </c>
      <c r="J4">
        <f>I4-I18</f>
        <v>-6.3934062649135259E-3</v>
      </c>
      <c r="K4">
        <f t="shared" ref="K4:K17" si="2">J4^2</f>
        <v>4.0875643668235523E-5</v>
      </c>
    </row>
    <row r="5" spans="1:11" x14ac:dyDescent="0.25">
      <c r="A5">
        <v>2</v>
      </c>
      <c r="B5">
        <v>0.2</v>
      </c>
      <c r="C5">
        <f>B2/B5</f>
        <v>120</v>
      </c>
      <c r="D5">
        <v>3</v>
      </c>
      <c r="E5">
        <v>0.16</v>
      </c>
      <c r="F5">
        <f>B2/E4</f>
        <v>171.42857142857142</v>
      </c>
      <c r="H5">
        <f t="shared" si="0"/>
        <v>1.3968077474859567E-2</v>
      </c>
      <c r="I5">
        <f t="shared" si="1"/>
        <v>0.19180218794740594</v>
      </c>
      <c r="J5">
        <f>I5-I18</f>
        <v>1.758186722851221E-2</v>
      </c>
      <c r="K5">
        <f t="shared" si="2"/>
        <v>3.0912205524103164E-4</v>
      </c>
    </row>
    <row r="6" spans="1:11" x14ac:dyDescent="0.25">
      <c r="A6">
        <v>3</v>
      </c>
      <c r="B6">
        <v>0.17</v>
      </c>
      <c r="C6">
        <f>B2/B6</f>
        <v>141.17647058823528</v>
      </c>
      <c r="D6">
        <v>4</v>
      </c>
      <c r="E6">
        <v>0.14000000000000001</v>
      </c>
      <c r="F6">
        <f>B2/E5</f>
        <v>150</v>
      </c>
      <c r="H6">
        <f t="shared" si="0"/>
        <v>1.4789729091027774E-2</v>
      </c>
      <c r="I6">
        <f t="shared" si="1"/>
        <v>0.16782691445398021</v>
      </c>
      <c r="J6">
        <f>I6-I18</f>
        <v>-6.3934062649135259E-3</v>
      </c>
      <c r="K6">
        <f t="shared" si="2"/>
        <v>4.0875643668235523E-5</v>
      </c>
    </row>
    <row r="7" spans="1:11" x14ac:dyDescent="0.25">
      <c r="A7">
        <v>4</v>
      </c>
      <c r="B7">
        <v>0.18</v>
      </c>
      <c r="C7">
        <f>B2/B7</f>
        <v>133.33333333333334</v>
      </c>
      <c r="D7">
        <v>5</v>
      </c>
      <c r="E7">
        <v>0.14000000000000001</v>
      </c>
      <c r="F7">
        <f>B2/E6</f>
        <v>171.42857142857142</v>
      </c>
      <c r="H7">
        <f t="shared" si="0"/>
        <v>1.3968077474859567E-2</v>
      </c>
      <c r="I7">
        <f t="shared" si="1"/>
        <v>0.16782691445398021</v>
      </c>
      <c r="J7">
        <f>I7-I18</f>
        <v>-6.3934062649135259E-3</v>
      </c>
      <c r="K7">
        <f t="shared" si="2"/>
        <v>4.0875643668235523E-5</v>
      </c>
    </row>
    <row r="8" spans="1:11" x14ac:dyDescent="0.25">
      <c r="A8">
        <v>5</v>
      </c>
      <c r="B8">
        <v>0.17</v>
      </c>
      <c r="C8">
        <f>B2/B8</f>
        <v>141.17647058823528</v>
      </c>
      <c r="D8">
        <v>6</v>
      </c>
      <c r="E8">
        <v>0.15</v>
      </c>
      <c r="F8">
        <f>B2/E7</f>
        <v>171.42857142857142</v>
      </c>
      <c r="H8">
        <f t="shared" si="0"/>
        <v>1.4789729091027774E-2</v>
      </c>
      <c r="I8">
        <f t="shared" si="1"/>
        <v>0.17981455120069309</v>
      </c>
      <c r="J8">
        <f>I8-I18</f>
        <v>5.594230481799356E-3</v>
      </c>
      <c r="K8">
        <f t="shared" si="2"/>
        <v>3.1295414683493054E-5</v>
      </c>
    </row>
    <row r="9" spans="1:11" x14ac:dyDescent="0.25">
      <c r="A9">
        <v>6</v>
      </c>
      <c r="B9">
        <v>0.18</v>
      </c>
      <c r="C9">
        <f>B2/B9</f>
        <v>133.33333333333334</v>
      </c>
      <c r="D9">
        <v>7</v>
      </c>
      <c r="E9">
        <v>0.15</v>
      </c>
      <c r="F9">
        <f>B2/E8</f>
        <v>160</v>
      </c>
      <c r="H9">
        <f t="shared" si="0"/>
        <v>1.5611380707195985E-2</v>
      </c>
      <c r="I9">
        <f t="shared" si="1"/>
        <v>0.17981455120069309</v>
      </c>
      <c r="J9">
        <f>I9-I18</f>
        <v>5.594230481799356E-3</v>
      </c>
      <c r="K9">
        <f t="shared" si="2"/>
        <v>3.1295414683493054E-5</v>
      </c>
    </row>
    <row r="10" spans="1:11" x14ac:dyDescent="0.25">
      <c r="A10">
        <v>7</v>
      </c>
      <c r="B10">
        <v>0.19</v>
      </c>
      <c r="C10">
        <f>B2/B10</f>
        <v>126.31578947368421</v>
      </c>
      <c r="D10">
        <v>8</v>
      </c>
      <c r="E10">
        <v>0.13</v>
      </c>
      <c r="F10">
        <f>B2/E9</f>
        <v>160</v>
      </c>
      <c r="H10">
        <f t="shared" si="0"/>
        <v>1.3146425858691354E-2</v>
      </c>
      <c r="I10">
        <f t="shared" si="1"/>
        <v>0.15583927770726733</v>
      </c>
      <c r="J10">
        <f>I10-I18</f>
        <v>-1.8381043011626408E-2</v>
      </c>
      <c r="K10">
        <f t="shared" si="2"/>
        <v>3.3786274219526003E-4</v>
      </c>
    </row>
    <row r="11" spans="1:11" x14ac:dyDescent="0.25">
      <c r="A11">
        <v>8</v>
      </c>
      <c r="B11">
        <v>0.16</v>
      </c>
      <c r="C11">
        <f>B2/B11</f>
        <v>150</v>
      </c>
      <c r="D11">
        <v>9</v>
      </c>
      <c r="E11">
        <v>0.14000000000000001</v>
      </c>
      <c r="F11">
        <f>B2/E10</f>
        <v>184.61538461538461</v>
      </c>
      <c r="H11">
        <f t="shared" si="0"/>
        <v>1.5611380707195985E-2</v>
      </c>
      <c r="I11">
        <f t="shared" si="1"/>
        <v>0.16782691445398021</v>
      </c>
      <c r="J11">
        <f>I11-I18</f>
        <v>-6.3934062649135259E-3</v>
      </c>
      <c r="K11">
        <f t="shared" si="2"/>
        <v>4.0875643668235523E-5</v>
      </c>
    </row>
    <row r="12" spans="1:11" x14ac:dyDescent="0.25">
      <c r="A12">
        <v>9</v>
      </c>
      <c r="B12">
        <v>0.19</v>
      </c>
      <c r="C12">
        <f>B2/B12</f>
        <v>126.31578947368421</v>
      </c>
      <c r="D12">
        <v>10</v>
      </c>
      <c r="E12">
        <v>0.16</v>
      </c>
      <c r="F12">
        <f>B2/E11</f>
        <v>171.42857142857142</v>
      </c>
      <c r="H12">
        <f t="shared" si="0"/>
        <v>1.3146425858691354E-2</v>
      </c>
      <c r="I12">
        <f t="shared" si="1"/>
        <v>0.19180218794740594</v>
      </c>
      <c r="J12">
        <f>I12-I18</f>
        <v>1.758186722851221E-2</v>
      </c>
      <c r="K12">
        <f t="shared" si="2"/>
        <v>3.0912205524103164E-4</v>
      </c>
    </row>
    <row r="13" spans="1:11" x14ac:dyDescent="0.25">
      <c r="A13">
        <v>10</v>
      </c>
      <c r="B13">
        <v>0.16</v>
      </c>
      <c r="C13">
        <f>B2/B13</f>
        <v>150</v>
      </c>
      <c r="D13">
        <v>11</v>
      </c>
      <c r="E13">
        <v>0.12</v>
      </c>
      <c r="F13">
        <f>B2/E12</f>
        <v>150</v>
      </c>
      <c r="H13">
        <f t="shared" si="0"/>
        <v>1.3146425858691354E-2</v>
      </c>
      <c r="I13">
        <f t="shared" si="1"/>
        <v>0.14385164096055444</v>
      </c>
      <c r="J13">
        <f>I13-I18</f>
        <v>-3.036867975833929E-2</v>
      </c>
      <c r="K13">
        <f t="shared" si="2"/>
        <v>9.2225671026456655E-4</v>
      </c>
    </row>
    <row r="14" spans="1:11" x14ac:dyDescent="0.25">
      <c r="A14">
        <v>11</v>
      </c>
      <c r="B14">
        <v>0.16</v>
      </c>
      <c r="C14">
        <f>B2/B14</f>
        <v>150</v>
      </c>
      <c r="D14">
        <v>12</v>
      </c>
      <c r="E14">
        <v>0.15</v>
      </c>
      <c r="F14">
        <f>B2/E13</f>
        <v>200</v>
      </c>
      <c r="H14">
        <f t="shared" si="0"/>
        <v>1.5611380707195985E-2</v>
      </c>
      <c r="I14">
        <f t="shared" si="1"/>
        <v>0.17981455120069309</v>
      </c>
      <c r="J14">
        <f>I14-I18</f>
        <v>5.594230481799356E-3</v>
      </c>
      <c r="K14">
        <f t="shared" si="2"/>
        <v>3.1295414683493054E-5</v>
      </c>
    </row>
    <row r="15" spans="1:11" x14ac:dyDescent="0.25">
      <c r="A15">
        <v>12</v>
      </c>
      <c r="B15">
        <v>0.19</v>
      </c>
      <c r="C15">
        <f>B2/B15</f>
        <v>126.31578947368421</v>
      </c>
      <c r="D15">
        <v>13</v>
      </c>
      <c r="E15">
        <v>0.13</v>
      </c>
      <c r="F15">
        <f>B2/E14</f>
        <v>160</v>
      </c>
      <c r="H15">
        <f t="shared" si="0"/>
        <v>1.3968077474859567E-2</v>
      </c>
      <c r="I15">
        <f t="shared" si="1"/>
        <v>0.15583927770726733</v>
      </c>
      <c r="J15">
        <f>I15-I18</f>
        <v>-1.8381043011626408E-2</v>
      </c>
      <c r="K15">
        <f t="shared" si="2"/>
        <v>3.3786274219526003E-4</v>
      </c>
    </row>
    <row r="16" spans="1:11" x14ac:dyDescent="0.25">
      <c r="A16">
        <v>13</v>
      </c>
      <c r="B16">
        <v>0.17</v>
      </c>
      <c r="C16">
        <f>B2/B16</f>
        <v>141.17647058823528</v>
      </c>
      <c r="D16">
        <v>14</v>
      </c>
      <c r="E16">
        <v>0.16</v>
      </c>
      <c r="F16">
        <f>B2/E15</f>
        <v>184.61538461538461</v>
      </c>
      <c r="H16">
        <f t="shared" si="0"/>
        <v>1.6433032323364197E-2</v>
      </c>
      <c r="I16">
        <f t="shared" si="1"/>
        <v>0.19180218794740594</v>
      </c>
      <c r="J16">
        <f>I16-I18</f>
        <v>1.758186722851221E-2</v>
      </c>
      <c r="K16">
        <f t="shared" si="2"/>
        <v>3.0912205524103164E-4</v>
      </c>
    </row>
    <row r="17" spans="1:12" x14ac:dyDescent="0.25">
      <c r="A17">
        <v>14</v>
      </c>
      <c r="B17">
        <v>0.2</v>
      </c>
      <c r="C17">
        <f>B2/B17</f>
        <v>120</v>
      </c>
      <c r="D17">
        <v>15</v>
      </c>
      <c r="E17">
        <v>0.14000000000000001</v>
      </c>
      <c r="F17">
        <f>B2/E16</f>
        <v>150</v>
      </c>
      <c r="H17">
        <f t="shared" si="0"/>
        <v>1.3146425858691354E-2</v>
      </c>
      <c r="I17">
        <f t="shared" si="1"/>
        <v>0.16782691445398021</v>
      </c>
      <c r="J17">
        <f>I17-I18</f>
        <v>-6.3934062649135259E-3</v>
      </c>
      <c r="K17">
        <f t="shared" si="2"/>
        <v>4.0875643668235523E-5</v>
      </c>
    </row>
    <row r="18" spans="1:12" x14ac:dyDescent="0.25">
      <c r="A18">
        <v>15</v>
      </c>
      <c r="B18">
        <v>0.16</v>
      </c>
      <c r="C18">
        <f>B2/B18</f>
        <v>150</v>
      </c>
      <c r="E18">
        <f>AVERAGE(E3:E17)</f>
        <v>0.14533333333333334</v>
      </c>
      <c r="F18">
        <f>B2/E17</f>
        <v>171.42857142857142</v>
      </c>
      <c r="H18">
        <f>AVERAGE(H3:H17)</f>
        <v>1.4625398767794133E-2</v>
      </c>
      <c r="I18">
        <f>AVERAGE(I3:I17)</f>
        <v>0.17422032071889373</v>
      </c>
      <c r="K18">
        <f>SUM(K3:K17)</f>
        <v>3.6979683881106927E-3</v>
      </c>
    </row>
    <row r="19" spans="1:12" x14ac:dyDescent="0.25">
      <c r="B19">
        <f>AVERAGE(B4:B18)</f>
        <v>0.17799999999999999</v>
      </c>
      <c r="C19">
        <f>AVERAGE(C4:C18)</f>
        <v>135.69728242174062</v>
      </c>
      <c r="F19">
        <f>AVERAGE(F4:F18)</f>
        <v>166.50333979745744</v>
      </c>
      <c r="K19">
        <f>K18/14</f>
        <v>2.6414059915076378E-4</v>
      </c>
      <c r="L19">
        <f>SQRT(15)</f>
        <v>3.872983346207417</v>
      </c>
    </row>
    <row r="20" spans="1:12" x14ac:dyDescent="0.25">
      <c r="K20">
        <f>SQRT(K19)</f>
        <v>1.6252402873137367E-2</v>
      </c>
    </row>
    <row r="21" spans="1:12" x14ac:dyDescent="0.25">
      <c r="L21">
        <f>K20/L19</f>
        <v>4.1963523775676399E-3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2016-11-11T17:18:37Z</dcterms:created>
  <dcterms:modified xsi:type="dcterms:W3CDTF">2016-11-17T16:29:18Z</dcterms:modified>
</cp:coreProperties>
</file>