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20730" windowHeight="10170"/>
  </bookViews>
  <sheets>
    <sheet name="Métricas" sheetId="2" r:id="rId1"/>
  </sheets>
  <calcPr calcId="145621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<sst xmlns="http://schemas.openxmlformats.org/spreadsheetml/2006/main" count="47" uniqueCount="35">
  <si>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</si>
  <si>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</si>
  <si>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</si>
  <si>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</si>
  <si>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</si>
  <si>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</si>
  <si>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</si>
  <si>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</si>
  <si>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</si>
  <si>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</si>
  <si>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</si>
  <si>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</si>
  <si>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</si>
  <si>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</si>
  <si>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</si>
  <si>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</si>
  <si>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</si>
  <si>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</si>
  <si>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</si>
  <si>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</si>
  <si>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</si>
  <si>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</si>
  <si>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</si>
  <si>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</si>
  <si>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</si>
  <si>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</si>
  <si>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</si>
  <si>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</si>
  <si>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</si>
  <si>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</si>
  <si>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</si>
  <si>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VectorMath</t>
  </si>
  <si>
    <t>Desarrollo del constructor sin archivo</t>
  </si>
  <si>
    <t>Desarrollo del constructor con archivo</t>
  </si>
  <si>
    <t>Desarrollo suma-resta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</si>
</sst>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2.0833333333332704E-3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F16" sqref="F16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4" t="s">
        <v>31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6" s="2" customFormat="1" x14ac:dyDescent="0.25">
      <c r="A2" s="13"/>
      <c r="B2" s="55" t="s">
        <v>3</v>
      </c>
      <c r="C2" s="56"/>
      <c r="D2" s="56"/>
      <c r="E2" s="57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 x14ac:dyDescent="0.3">
      <c r="A4" s="15"/>
      <c r="B4" s="45">
        <v>3.472222222222222E-3</v>
      </c>
      <c r="C4" s="46">
        <v>0.34722222222222227</v>
      </c>
      <c r="D4" s="46">
        <v>0.34930555555555554</v>
      </c>
      <c r="E4" s="33">
        <f>IFERROR(IF(OR(ISBLANK(C4),ISBLANK(D4)),"Completar",IF(D4&gt;=C4,D4-C4,"Error")),"Error")</f>
        <v>2.0833333333332704E-3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5" t="s">
        <v>0</v>
      </c>
      <c r="C6" s="56"/>
      <c r="D6" s="56"/>
      <c r="E6" s="57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 x14ac:dyDescent="0.3">
      <c r="A8" s="15"/>
      <c r="B8" s="45"/>
      <c r="C8" s="46"/>
      <c r="D8" s="46"/>
      <c r="E8" s="33" t="str">
        <f>IFERROR(IF(OR(ISBLANK(C8),ISBLANK(D8)),"Completar",IF(D8&gt;=C8,D8-C8,"Error")),"Error")</f>
        <v>Completar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5" t="s">
        <v>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13"/>
    </row>
    <row r="11" spans="1:16" s="5" customFormat="1" ht="16.5" customHeight="1" x14ac:dyDescent="0.25">
      <c r="A11" s="14"/>
      <c r="B11" s="82" t="s">
        <v>9</v>
      </c>
      <c r="C11" s="76" t="s">
        <v>10</v>
      </c>
      <c r="D11" s="76"/>
      <c r="E11" s="77"/>
      <c r="F11" s="61" t="s">
        <v>12</v>
      </c>
      <c r="G11" s="62"/>
      <c r="H11" s="63" t="s">
        <v>14</v>
      </c>
      <c r="I11" s="76"/>
      <c r="J11" s="77"/>
      <c r="K11" s="61" t="s">
        <v>16</v>
      </c>
      <c r="L11" s="62"/>
      <c r="M11" s="63" t="s">
        <v>18</v>
      </c>
      <c r="N11" s="64" t="s">
        <v>2</v>
      </c>
      <c r="O11" s="14"/>
      <c r="P11" s="9"/>
    </row>
    <row r="12" spans="1:16" s="5" customFormat="1" ht="30" x14ac:dyDescent="0.25">
      <c r="A12" s="14"/>
      <c r="B12" s="82"/>
      <c r="C12" s="76"/>
      <c r="D12" s="76"/>
      <c r="E12" s="77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3"/>
      <c r="N12" s="64"/>
      <c r="O12" s="14"/>
      <c r="P12" s="9"/>
    </row>
    <row r="13" spans="1:16" s="3" customFormat="1" x14ac:dyDescent="0.25">
      <c r="A13" s="15"/>
      <c r="B13" s="24">
        <f>ROW($B13)-12</f>
        <v>1</v>
      </c>
      <c r="C13" s="67" t="s">
        <v>32</v>
      </c>
      <c r="D13" s="67"/>
      <c r="E13" s="68"/>
      <c r="F13" s="47">
        <v>10</v>
      </c>
      <c r="G13" s="48">
        <v>3.472222222222222E-3</v>
      </c>
      <c r="H13" s="49">
        <v>0.34930555555555554</v>
      </c>
      <c r="I13" s="50">
        <v>0.3666666666666667</v>
      </c>
      <c r="J13" s="20">
        <f>IFERROR(IF(OR(ISBLANK(H13),ISBLANK(I13)),"Completar",IF(I13&gt;=H13,I13-H13,"Error")),"Error")</f>
        <v>1.736111111111116E-2</v>
      </c>
      <c r="K13" s="51">
        <v>0</v>
      </c>
      <c r="L13" s="52"/>
      <c r="M13" s="53">
        <v>10</v>
      </c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67" t="s">
        <v>33</v>
      </c>
      <c r="D14" s="67"/>
      <c r="E14" s="68"/>
      <c r="F14" s="47">
        <v>20</v>
      </c>
      <c r="G14" s="48">
        <v>6.9444444444444441E-3</v>
      </c>
      <c r="H14" s="49">
        <v>0.36805555555555558</v>
      </c>
      <c r="I14" s="50">
        <v>0.37777777777777777</v>
      </c>
      <c r="J14" s="20">
        <f t="shared" ref="J14:J16" si="1">IFERROR(IF(OR(ISBLANK(H14),ISBLANK(I14)),"Completar",IF(I14&gt;=H14,I14-H14,"Error")),"Error")</f>
        <v>9.7222222222221877E-3</v>
      </c>
      <c r="K14" s="51">
        <v>0</v>
      </c>
      <c r="L14" s="52"/>
      <c r="M14" s="53">
        <v>28</v>
      </c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67" t="s">
        <v>34</v>
      </c>
      <c r="D15" s="67"/>
      <c r="E15" s="68"/>
      <c r="F15" s="47">
        <v>20</v>
      </c>
      <c r="G15" s="48">
        <v>6.9444444444444441E-3</v>
      </c>
      <c r="H15" s="49">
        <v>0.37916666666666665</v>
      </c>
      <c r="I15" s="50">
        <v>0.39374999999999999</v>
      </c>
      <c r="J15" s="20">
        <f t="shared" si="1"/>
        <v>1.4583333333333337E-2</v>
      </c>
      <c r="K15" s="51">
        <v>0</v>
      </c>
      <c r="L15" s="52"/>
      <c r="M15" s="53">
        <v>17</v>
      </c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67"/>
      <c r="D16" s="67"/>
      <c r="E16" s="68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69" t="s">
        <v>7</v>
      </c>
      <c r="C17" s="70"/>
      <c r="D17" s="70"/>
      <c r="E17" s="71"/>
      <c r="F17" s="26">
        <f>SUM(F13:F16)</f>
        <v>50</v>
      </c>
      <c r="G17" s="27">
        <f>SUM(G13:G16)</f>
        <v>1.7361111111111112E-2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55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55" t="s">
        <v>19</v>
      </c>
      <c r="C19" s="56"/>
      <c r="D19" s="56"/>
      <c r="E19" s="57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55" t="s">
        <v>21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7"/>
    </row>
    <row r="24" spans="1:16" ht="15" customHeight="1" x14ac:dyDescent="0.25">
      <c r="B24" s="58" t="s">
        <v>23</v>
      </c>
      <c r="C24" s="59"/>
      <c r="D24" s="60"/>
      <c r="E24" s="72">
        <f>M17</f>
        <v>55</v>
      </c>
      <c r="F24" s="73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8" t="s">
        <v>24</v>
      </c>
      <c r="C25" s="59"/>
      <c r="D25" s="60"/>
      <c r="E25" s="74" t="str">
        <f>IF(M17=0,0,IFERROR(M17/(N17*24),"Error"))</f>
        <v>Error</v>
      </c>
      <c r="F25" s="75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8" t="s">
        <v>22</v>
      </c>
      <c r="C26" s="59"/>
      <c r="D26" s="60"/>
      <c r="E26" s="72">
        <f>IF(K17=0,0,IFERROR(ROUNDUP(K17/(M17/100),0),"Error"))</f>
        <v>0</v>
      </c>
      <c r="F26" s="73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8" t="s">
        <v>25</v>
      </c>
      <c r="C27" s="59"/>
      <c r="D27" s="60"/>
      <c r="E27" s="78">
        <f>IF(K17=0,0,IFERROR(K17/M17,"Error"))</f>
        <v>0</v>
      </c>
      <c r="F27" s="79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8" t="s">
        <v>28</v>
      </c>
      <c r="C28" s="59"/>
      <c r="D28" s="60"/>
      <c r="E28" s="43">
        <f>E4</f>
        <v>2.0833333333332704E-3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8" t="s">
        <v>29</v>
      </c>
      <c r="C29" s="59"/>
      <c r="D29" s="60"/>
      <c r="E29" s="43" t="str">
        <f>E8</f>
        <v>Completar</v>
      </c>
      <c r="F29" s="44" t="str">
        <f t="shared" si="3"/>
        <v>Completar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8" t="s">
        <v>30</v>
      </c>
      <c r="C30" s="59"/>
      <c r="D30" s="60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8" t="s">
        <v>26</v>
      </c>
      <c r="C31" s="59"/>
      <c r="D31" s="60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8" t="s">
        <v>27</v>
      </c>
      <c r="C32" s="59"/>
      <c r="D32" s="60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83" t="s">
        <v>6</v>
      </c>
      <c r="C33" s="84"/>
      <c r="D33" s="85"/>
      <c r="E33" s="80" t="str">
        <f>IF(COUNTIF(E28:E32,"Error")=0,SUM(E28:E32),"Error")</f>
        <v>Error</v>
      </c>
      <c r="F33" s="81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  <mergeCell ref="F11:G11"/>
    <mergeCell ref="C11:E12"/>
    <mergeCell ref="C13:E13"/>
    <mergeCell ref="B25:D25"/>
    <mergeCell ref="B26:D26"/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2015-04-13T14:53:18Z</dcterms:modified>
</cp:coreProperties>
</file>