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UFPR_Teaching\Introdução à Arquitetuta de Computadores - Noite\1 Bim\Somador\"/>
    </mc:Choice>
  </mc:AlternateContent>
  <bookViews>
    <workbookView xWindow="0" yWindow="0" windowWidth="19200" windowHeight="7455"/>
  </bookViews>
  <sheets>
    <sheet name="Plan1" sheetId="1" r:id="rId1"/>
    <sheet name="Plan2" sheetId="2" state="hidden" r:id="rId2"/>
  </sheets>
  <definedNames>
    <definedName name="tr_151438_1" localSheetId="1">Plan2!#REF!</definedName>
    <definedName name="tr_151467_1" localSheetId="1">Plan2!#REF!</definedName>
    <definedName name="tr_151635_1" localSheetId="1">Plan2!#REF!</definedName>
    <definedName name="tr_152036_1" localSheetId="1">Plan2!#REF!</definedName>
    <definedName name="tr_152895_1" localSheetId="1">Plan2!#REF!</definedName>
    <definedName name="tr_155130_1" localSheetId="1">Plan2!#REF!</definedName>
    <definedName name="tr_155187_1" localSheetId="1">Plan2!#REF!</definedName>
    <definedName name="tr_171424_1" localSheetId="1">Plan2!#REF!</definedName>
    <definedName name="tr_183702_1" localSheetId="1">Plan2!#REF!</definedName>
    <definedName name="tr_186386_1" localSheetId="1">Plan2!#REF!</definedName>
    <definedName name="tr_215852_1" localSheetId="1">Plan2!#REF!</definedName>
    <definedName name="tr_216232_1" localSheetId="1">Plan2!#REF!</definedName>
    <definedName name="tr_219533_1" localSheetId="1">Plan2!#REF!</definedName>
    <definedName name="tr_222703_1" localSheetId="1">Plan2!#REF!</definedName>
    <definedName name="tr_223085_1" localSheetId="1">Plan2!#REF!</definedName>
    <definedName name="tr_226693_1" localSheetId="1">Plan2!#REF!</definedName>
    <definedName name="tr_235384_1" localSheetId="1">Plan2!#REF!</definedName>
    <definedName name="tr_235404_1" localSheetId="1">Plan2!#REF!</definedName>
    <definedName name="tr_241439_1" localSheetId="1">Plan2!#REF!</definedName>
    <definedName name="tr_242107_1" localSheetId="1">Plan2!#REF!</definedName>
    <definedName name="tr_245761_1" localSheetId="1">Plan2!#REF!</definedName>
    <definedName name="tr_246448_1" localSheetId="1">Plan2!#REF!</definedName>
    <definedName name="tr_246574_1" localSheetId="1">Plan2!#REF!</definedName>
    <definedName name="tr_246590_1" localSheetId="1">Plan2!#REF!</definedName>
    <definedName name="tr_248397_1" localSheetId="1">Plan2!#REF!</definedName>
    <definedName name="tr_250174_1" localSheetId="1">Plan2!#REF!</definedName>
    <definedName name="tr_252627_1" localSheetId="1">Plan2!#REF!</definedName>
    <definedName name="tr_262794_1" localSheetId="1">Plan2!#REF!</definedName>
    <definedName name="tr_263414_1" localSheetId="1">Plan2!#REF!</definedName>
    <definedName name="tr_263486_1" localSheetId="1">Plan2!#REF!</definedName>
    <definedName name="tr_269965_1" localSheetId="1">Plan2!#REF!</definedName>
    <definedName name="tr_270429_1" localSheetId="1">Plan2!#REF!</definedName>
    <definedName name="tr_270464_1" localSheetId="1">Plan2!#REF!</definedName>
    <definedName name="tr_270724_1" localSheetId="1">Plan2!#REF!</definedName>
    <definedName name="tr_270866_1" localSheetId="1">Plan2!#REF!</definedName>
    <definedName name="tr_270889_1" localSheetId="1">Plan2!#REF!</definedName>
    <definedName name="tr_270979_1" localSheetId="1">Plan2!#REF!</definedName>
    <definedName name="tr_271110_1" localSheetId="1">Plan2!#REF!</definedName>
    <definedName name="tr_271198_1" localSheetId="1">Plan2!#REF!</definedName>
    <definedName name="tr_271812_1" localSheetId="1">Plan2!#REF!</definedName>
    <definedName name="tr_271858_1" localSheetId="1">Plan2!#REF!</definedName>
    <definedName name="tr_271988_1" localSheetId="1">Plan2!#REF!</definedName>
    <definedName name="tr_272568_1" localSheetId="1">Plan2!#REF!</definedName>
    <definedName name="tr_272950_1" localSheetId="1">Plan2!#REF!</definedName>
    <definedName name="tr_274098_1" localSheetId="1">Plan2!#REF!</definedName>
    <definedName name="tr_274365_1" localSheetId="1">Plan2!#REF!</definedName>
    <definedName name="tr_274746_1" localSheetId="1">Plan2!#REF!</definedName>
    <definedName name="tr_275259_1" localSheetId="1">Plan2!#REF!</definedName>
    <definedName name="tr_276326_1" localSheetId="1">Plan2!#REF!</definedName>
    <definedName name="tr_277217_1" localSheetId="1">Plan2!#REF!</definedName>
    <definedName name="tr_277797_1" localSheetId="1">Plan2!#REF!</definedName>
    <definedName name="tr_278409_1" localSheetId="1">Plan2!#REF!</definedName>
    <definedName name="tr_278414_1" localSheetId="1">Plan2!#REF!</definedName>
    <definedName name="tr_278416_1" localSheetId="1">Plan2!#REF!</definedName>
    <definedName name="tr_279752_1" localSheetId="1">Plan2!#REF!</definedName>
    <definedName name="tr_279794_1" localSheetId="1">Plan2!#REF!</definedName>
    <definedName name="tr_279840_1" localSheetId="1">Plan2!#REF!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" l="1"/>
  <c r="H3" i="1" l="1"/>
  <c r="I3" i="1"/>
  <c r="J3" i="1"/>
  <c r="K3" i="1"/>
  <c r="E3" i="1" l="1"/>
  <c r="E7" i="1" s="1"/>
  <c r="D3" i="1"/>
  <c r="D5" i="1" s="1"/>
  <c r="J5" i="1" s="1"/>
  <c r="C3" i="1"/>
  <c r="B3" i="1"/>
  <c r="B6" i="1" s="1"/>
  <c r="C5" i="1" l="1"/>
  <c r="I5" i="1" s="1"/>
  <c r="C6" i="1"/>
  <c r="E12" i="1"/>
  <c r="E16" i="1"/>
  <c r="E8" i="1"/>
  <c r="E20" i="1"/>
  <c r="D19" i="1"/>
  <c r="D15" i="1"/>
  <c r="D11" i="1"/>
  <c r="D7" i="1"/>
  <c r="E18" i="1"/>
  <c r="E14" i="1"/>
  <c r="E10" i="1"/>
  <c r="E6" i="1"/>
  <c r="E5" i="1"/>
  <c r="K5" i="1" s="1"/>
  <c r="D17" i="1"/>
  <c r="D13" i="1"/>
  <c r="D9" i="1"/>
  <c r="D20" i="1"/>
  <c r="D18" i="1"/>
  <c r="D16" i="1"/>
  <c r="D14" i="1"/>
  <c r="D12" i="1"/>
  <c r="D10" i="1"/>
  <c r="D8" i="1"/>
  <c r="D6" i="1"/>
  <c r="J6" i="1" s="1"/>
  <c r="J7" i="1" s="1"/>
  <c r="E19" i="1"/>
  <c r="E17" i="1"/>
  <c r="E15" i="1"/>
  <c r="E13" i="1"/>
  <c r="E11" i="1"/>
  <c r="E9" i="1"/>
  <c r="B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20" i="1"/>
  <c r="B19" i="1"/>
  <c r="B18" i="1"/>
  <c r="B17" i="1"/>
  <c r="B16" i="1"/>
  <c r="B15" i="1"/>
  <c r="B14" i="1"/>
  <c r="B13" i="1"/>
  <c r="T10" i="1" s="1"/>
  <c r="B12" i="1"/>
  <c r="B11" i="1"/>
  <c r="B10" i="1"/>
  <c r="B9" i="1"/>
  <c r="B8" i="1"/>
  <c r="B7" i="1"/>
  <c r="T5" i="1" l="1"/>
  <c r="T13" i="1"/>
  <c r="T14" i="1"/>
  <c r="T11" i="1"/>
  <c r="T3" i="1"/>
  <c r="T6" i="1"/>
  <c r="T7" i="1"/>
  <c r="T15" i="1"/>
  <c r="T4" i="1"/>
  <c r="T8" i="1"/>
  <c r="T12" i="1"/>
  <c r="T16" i="1"/>
  <c r="H5" i="1"/>
  <c r="T2" i="1"/>
  <c r="T9" i="1"/>
  <c r="T17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N10" i="1"/>
  <c r="N14" i="1"/>
  <c r="N18" i="1"/>
  <c r="N15" i="1"/>
  <c r="N8" i="1"/>
  <c r="N7" i="1"/>
  <c r="N12" i="1"/>
  <c r="N16" i="1"/>
  <c r="N5" i="1"/>
  <c r="N11" i="1"/>
  <c r="N19" i="1"/>
  <c r="N20" i="1"/>
  <c r="N9" i="1"/>
  <c r="N13" i="1"/>
  <c r="X10" i="1" s="1"/>
  <c r="N17" i="1"/>
  <c r="N6" i="1"/>
  <c r="X7" i="1" l="1"/>
  <c r="X14" i="1"/>
  <c r="X11" i="1"/>
  <c r="X5" i="1"/>
  <c r="X13" i="1"/>
  <c r="X3" i="1"/>
  <c r="X6" i="1"/>
  <c r="X4" i="1"/>
  <c r="X16" i="1"/>
  <c r="X15" i="1"/>
  <c r="H6" i="1"/>
  <c r="O6" i="1" s="1"/>
  <c r="P6" i="1" s="1"/>
  <c r="M6" i="1" s="1"/>
  <c r="W3" i="1" s="1"/>
  <c r="U2" i="1"/>
  <c r="X9" i="1"/>
  <c r="X12" i="1"/>
  <c r="X17" i="1"/>
  <c r="X2" i="1"/>
  <c r="X8" i="1"/>
  <c r="O5" i="1"/>
  <c r="P5" i="1" s="1"/>
  <c r="M5" i="1" s="1"/>
  <c r="W2" i="1" s="1"/>
  <c r="Y2" i="1" l="1"/>
  <c r="V2" i="1"/>
  <c r="U3" i="1"/>
  <c r="H7" i="1"/>
  <c r="Y3" i="1" l="1"/>
  <c r="V3" i="1"/>
  <c r="H8" i="1"/>
  <c r="U4" i="1"/>
  <c r="O7" i="1"/>
  <c r="P7" i="1" s="1"/>
  <c r="M7" i="1" s="1"/>
  <c r="W4" i="1" s="1"/>
  <c r="AA2" i="1"/>
  <c r="Z2" i="1"/>
  <c r="Y4" i="1" l="1"/>
  <c r="V4" i="1"/>
  <c r="H9" i="1"/>
  <c r="U5" i="1"/>
  <c r="O8" i="1"/>
  <c r="P8" i="1" s="1"/>
  <c r="M8" i="1" s="1"/>
  <c r="W5" i="1" s="1"/>
  <c r="AA3" i="1"/>
  <c r="Z3" i="1"/>
  <c r="Y5" i="1" l="1"/>
  <c r="V5" i="1"/>
  <c r="Z4" i="1"/>
  <c r="AA4" i="1"/>
  <c r="H10" i="1"/>
  <c r="U6" i="1"/>
  <c r="O9" i="1"/>
  <c r="P9" i="1" s="1"/>
  <c r="M9" i="1" s="1"/>
  <c r="W6" i="1" s="1"/>
  <c r="Y6" i="1" l="1"/>
  <c r="V6" i="1"/>
  <c r="AA5" i="1"/>
  <c r="Z5" i="1"/>
  <c r="H11" i="1"/>
  <c r="U7" i="1"/>
  <c r="O10" i="1"/>
  <c r="P10" i="1" s="1"/>
  <c r="M10" i="1" s="1"/>
  <c r="W7" i="1" s="1"/>
  <c r="Z6" i="1" l="1"/>
  <c r="AA6" i="1"/>
  <c r="Y7" i="1"/>
  <c r="V7" i="1"/>
  <c r="H12" i="1"/>
  <c r="U8" i="1"/>
  <c r="O11" i="1"/>
  <c r="P11" i="1" s="1"/>
  <c r="M11" i="1" s="1"/>
  <c r="W8" i="1" s="1"/>
  <c r="H13" i="1" l="1"/>
  <c r="U9" i="1"/>
  <c r="O12" i="1"/>
  <c r="P12" i="1" s="1"/>
  <c r="M12" i="1" s="1"/>
  <c r="W9" i="1" s="1"/>
  <c r="Y8" i="1"/>
  <c r="V8" i="1"/>
  <c r="Z7" i="1"/>
  <c r="AA7" i="1"/>
  <c r="Y9" i="1" l="1"/>
  <c r="V9" i="1"/>
  <c r="Z8" i="1"/>
  <c r="AA8" i="1"/>
  <c r="H14" i="1"/>
  <c r="U10" i="1"/>
  <c r="O13" i="1"/>
  <c r="P13" i="1" s="1"/>
  <c r="M13" i="1" s="1"/>
  <c r="W10" i="1" s="1"/>
  <c r="Y10" i="1" l="1"/>
  <c r="V10" i="1"/>
  <c r="AA9" i="1"/>
  <c r="Z9" i="1"/>
  <c r="H15" i="1"/>
  <c r="U11" i="1"/>
  <c r="O14" i="1"/>
  <c r="P14" i="1" s="1"/>
  <c r="M14" i="1" s="1"/>
  <c r="W11" i="1" s="1"/>
  <c r="Y11" i="1" l="1"/>
  <c r="V11" i="1"/>
  <c r="AA10" i="1"/>
  <c r="Z10" i="1"/>
  <c r="H16" i="1"/>
  <c r="U12" i="1"/>
  <c r="O15" i="1"/>
  <c r="P15" i="1" s="1"/>
  <c r="M15" i="1" s="1"/>
  <c r="W12" i="1" s="1"/>
  <c r="Y12" i="1" l="1"/>
  <c r="V12" i="1"/>
  <c r="Z11" i="1"/>
  <c r="AA11" i="1"/>
  <c r="H17" i="1"/>
  <c r="U13" i="1"/>
  <c r="O16" i="1"/>
  <c r="P16" i="1" s="1"/>
  <c r="M16" i="1" s="1"/>
  <c r="W13" i="1" s="1"/>
  <c r="Y13" i="1" l="1"/>
  <c r="V13" i="1"/>
  <c r="Z12" i="1"/>
  <c r="AA12" i="1"/>
  <c r="H18" i="1"/>
  <c r="U14" i="1"/>
  <c r="O17" i="1"/>
  <c r="P17" i="1" s="1"/>
  <c r="M17" i="1" s="1"/>
  <c r="W14" i="1" s="1"/>
  <c r="Y14" i="1" l="1"/>
  <c r="V14" i="1"/>
  <c r="Z13" i="1"/>
  <c r="AA13" i="1"/>
  <c r="H19" i="1"/>
  <c r="U15" i="1"/>
  <c r="O18" i="1"/>
  <c r="P18" i="1" s="1"/>
  <c r="M18" i="1" s="1"/>
  <c r="W15" i="1" s="1"/>
  <c r="Y15" i="1" l="1"/>
  <c r="V15" i="1"/>
  <c r="AA14" i="1"/>
  <c r="Z14" i="1"/>
  <c r="H20" i="1"/>
  <c r="U16" i="1"/>
  <c r="O19" i="1"/>
  <c r="P19" i="1" s="1"/>
  <c r="M19" i="1" s="1"/>
  <c r="W16" i="1" s="1"/>
  <c r="Y16" i="1" l="1"/>
  <c r="V16" i="1"/>
  <c r="Z15" i="1"/>
  <c r="AA15" i="1"/>
  <c r="U17" i="1"/>
  <c r="O20" i="1"/>
  <c r="P20" i="1" s="1"/>
  <c r="M20" i="1" s="1"/>
  <c r="W17" i="1" s="1"/>
  <c r="Z16" i="1" l="1"/>
  <c r="AA16" i="1"/>
  <c r="Y17" i="1"/>
  <c r="V17" i="1"/>
  <c r="Z17" i="1" l="1"/>
  <c r="AA17" i="1"/>
  <c r="U20" i="1" l="1"/>
  <c r="U19" i="1"/>
  <c r="V19" i="1" l="1"/>
  <c r="W19" i="1"/>
  <c r="V20" i="1"/>
  <c r="W20" i="1"/>
</calcChain>
</file>

<file path=xl/sharedStrings.xml><?xml version="1.0" encoding="utf-8"?>
<sst xmlns="http://schemas.openxmlformats.org/spreadsheetml/2006/main" count="119" uniqueCount="78">
  <si>
    <t>A0</t>
  </si>
  <si>
    <t>B0</t>
  </si>
  <si>
    <t>A1</t>
  </si>
  <si>
    <t>B1</t>
  </si>
  <si>
    <t>A2</t>
  </si>
  <si>
    <t>B2</t>
  </si>
  <si>
    <t>A3</t>
  </si>
  <si>
    <t>B3</t>
  </si>
  <si>
    <t>Seq</t>
  </si>
  <si>
    <t>Binário</t>
  </si>
  <si>
    <t>=</t>
  </si>
  <si>
    <t>Aluno</t>
  </si>
  <si>
    <t>Número</t>
  </si>
  <si>
    <t>Aluno 1</t>
  </si>
  <si>
    <t>Aluno 2</t>
  </si>
  <si>
    <t>DEC1</t>
  </si>
  <si>
    <t>DEC2</t>
  </si>
  <si>
    <t>Soma</t>
  </si>
  <si>
    <t>TOTAL</t>
  </si>
  <si>
    <t>SELECIONE</t>
  </si>
  <si>
    <t>SOZINHO</t>
  </si>
  <si>
    <t>SOMA DE VALORES</t>
  </si>
  <si>
    <t>PEDRO SOUZA SANTOS</t>
  </si>
  <si>
    <t>ANDRE LUIZ OLMEDO</t>
  </si>
  <si>
    <t>DOUGLAS SCHEFFER LUBIAN</t>
  </si>
  <si>
    <t>FERNANDO OLIVEIRA DALLA COSTA</t>
  </si>
  <si>
    <t>JOSE LUCAS ALVES DOS SANTOS CHOCIAI</t>
  </si>
  <si>
    <t>LUCAS NOCE BICALHO</t>
  </si>
  <si>
    <t>ADRIANO DE OLIVEIRA BRAGANHOL</t>
  </si>
  <si>
    <t>ADRIANO MONTAGUTI</t>
  </si>
  <si>
    <t>ALEJANDRO MOPI LAFUENTE</t>
  </si>
  <si>
    <t>ALESSANDRO RAMOS</t>
  </si>
  <si>
    <t>ALLAN FELLIPE GOMES MURAROTO</t>
  </si>
  <si>
    <t>ARTHUR ANDRETTA BARROSO</t>
  </si>
  <si>
    <t>ARYADNE GABRIELLE SCHULTZ</t>
  </si>
  <si>
    <t>BRUNO CESAR DOS SANTOS</t>
  </si>
  <si>
    <t>CAMILE DOS SANTOS PRESTES</t>
  </si>
  <si>
    <t>DANIEL TADASHI IHA NAKAZATO</t>
  </si>
  <si>
    <t>ELAINE APARECIDA DE OLIVEIRA</t>
  </si>
  <si>
    <t>ENDREWS MOISES LAUDARIO CARDOSO DE OLIVEIRA</t>
  </si>
  <si>
    <t>ÉRICA RIERA</t>
  </si>
  <si>
    <t>FERNANDO MASSAKI HAGIHARA</t>
  </si>
  <si>
    <t>FRANCIELLE MAZZAROTTO STIVAL</t>
  </si>
  <si>
    <t>GABRIEL DE LIMA MAIA</t>
  </si>
  <si>
    <t>GABRIEL FELIPE PAGOTO</t>
  </si>
  <si>
    <t>GUSTAVO CANDIDO DE  ALMEIDA</t>
  </si>
  <si>
    <t>GUSTAVO HENRIQUE DA SILVA</t>
  </si>
  <si>
    <t>GUSTAVO MONKOLSKI TATAREM</t>
  </si>
  <si>
    <t>IGOR SERGIO DA SILVA MANOEL</t>
  </si>
  <si>
    <t>IMAN DE LACERDA CHARAFEDDINE</t>
  </si>
  <si>
    <t>JACKSON LONGO DOS SANTOS</t>
  </si>
  <si>
    <t>JOSÉ ADILSON DE PAULA CARDOSO</t>
  </si>
  <si>
    <t>JOSE GUILHERME PRENDIN COSTA</t>
  </si>
  <si>
    <t>Kevin Santos Martins</t>
  </si>
  <si>
    <t>KIM RAFAEL SOUSA DOS SANTOS</t>
  </si>
  <si>
    <t>LEONARDO HENRIQUE DE SOUZA HORTMANN</t>
  </si>
  <si>
    <t>LUCAS PERUSSI DE OLIVEIRA</t>
  </si>
  <si>
    <t>LUCAS PESQUEIRA RODRIGUES</t>
  </si>
  <si>
    <t>LUCAS WUNDERLICH</t>
  </si>
  <si>
    <t>LUIZ AUGUSTO DE AZAMBUJA RAMOS MATIAS</t>
  </si>
  <si>
    <t>LUIZ CARLOS RODRIGUES NETO</t>
  </si>
  <si>
    <t>LUIZ FELIPE SCHLIPAKE</t>
  </si>
  <si>
    <t>LUIZ RODRIGO RIBEIRO SOLTOVSKI</t>
  </si>
  <si>
    <t>MARCOS ANTONIO HAAS</t>
  </si>
  <si>
    <t>MATEUS DE VITA TASSOTE</t>
  </si>
  <si>
    <t>MATEUS MAIDEL ALVES DA SILVA</t>
  </si>
  <si>
    <t>MATHEUS FILIPE COSTA MENDES MACHADO</t>
  </si>
  <si>
    <t>MATHEUS HENRIQUE GRIGIO ALVES</t>
  </si>
  <si>
    <t>MATHEUS KUSS DE SOUZA</t>
  </si>
  <si>
    <t>MATHEUS MURDEN PIMENTEL</t>
  </si>
  <si>
    <t>MURILO DOS SANTOS</t>
  </si>
  <si>
    <t>NÍCOLAS TEIXEIRA GUERRA GARCIA</t>
  </si>
  <si>
    <t>ROBERTA CRISTINA SANTIAGO COSTA</t>
  </si>
  <si>
    <t>VICTOR HUGO FARIAS</t>
  </si>
  <si>
    <t>VITOR ANDRE SAVIAN</t>
  </si>
  <si>
    <t>WELLINGTON HENRIQUE KANIA</t>
  </si>
  <si>
    <t>WENDERSON PATRICK DE SOUZA COSTA</t>
  </si>
  <si>
    <t>YASMIN TAINÁ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</si>
</sst>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 applyAlignment="1"/>
    <xf numFmtId="0" fontId="0" fillId="0" borderId="1" xfId="0" applyNumberFormat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28</xdr:col>
      <xdr:colOff>57150</xdr:colOff>
      <xdr:row>0</xdr:row>
      <xdr:rowOff>104775</xdr:rowOff>
    </xdr:to>
    <xdr:pic>
      <xdr:nvPicPr>
        <xdr:cNvPr id="2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28</xdr:col>
      <xdr:colOff>57150</xdr:colOff>
      <xdr:row>3</xdr:row>
      <xdr:rowOff>104775</xdr:rowOff>
    </xdr:to>
    <xdr:pic>
      <xdr:nvPicPr>
        <xdr:cNvPr id="3" name="img_1714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28</xdr:col>
      <xdr:colOff>57150</xdr:colOff>
      <xdr:row>4</xdr:row>
      <xdr:rowOff>104775</xdr:rowOff>
    </xdr:to>
    <xdr:pic>
      <xdr:nvPicPr>
        <xdr:cNvPr id="4" name="img_23540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28</xdr:col>
      <xdr:colOff>57150</xdr:colOff>
      <xdr:row>5</xdr:row>
      <xdr:rowOff>104775</xdr:rowOff>
    </xdr:to>
    <xdr:pic>
      <xdr:nvPicPr>
        <xdr:cNvPr id="5" name="img_15513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28</xdr:col>
      <xdr:colOff>57150</xdr:colOff>
      <xdr:row>6</xdr:row>
      <xdr:rowOff>104775</xdr:rowOff>
    </xdr:to>
    <xdr:pic>
      <xdr:nvPicPr>
        <xdr:cNvPr id="6" name="img_15143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28</xdr:col>
      <xdr:colOff>57150</xdr:colOff>
      <xdr:row>7</xdr:row>
      <xdr:rowOff>104775</xdr:rowOff>
    </xdr:to>
    <xdr:pic>
      <xdr:nvPicPr>
        <xdr:cNvPr id="7" name="img_27042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28</xdr:col>
      <xdr:colOff>57150</xdr:colOff>
      <xdr:row>8</xdr:row>
      <xdr:rowOff>104775</xdr:rowOff>
    </xdr:to>
    <xdr:pic>
      <xdr:nvPicPr>
        <xdr:cNvPr id="8" name="img_27046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28</xdr:col>
      <xdr:colOff>57150</xdr:colOff>
      <xdr:row>9</xdr:row>
      <xdr:rowOff>104775</xdr:rowOff>
    </xdr:to>
    <xdr:pic>
      <xdr:nvPicPr>
        <xdr:cNvPr id="9" name="img_22308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28</xdr:col>
      <xdr:colOff>57150</xdr:colOff>
      <xdr:row>10</xdr:row>
      <xdr:rowOff>104775</xdr:rowOff>
    </xdr:to>
    <xdr:pic>
      <xdr:nvPicPr>
        <xdr:cNvPr id="10" name="img_1863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28</xdr:col>
      <xdr:colOff>57150</xdr:colOff>
      <xdr:row>11</xdr:row>
      <xdr:rowOff>104775</xdr:rowOff>
    </xdr:to>
    <xdr:pic>
      <xdr:nvPicPr>
        <xdr:cNvPr id="11" name="img_22270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28</xdr:col>
      <xdr:colOff>57150</xdr:colOff>
      <xdr:row>12</xdr:row>
      <xdr:rowOff>104775</xdr:rowOff>
    </xdr:to>
    <xdr:pic>
      <xdr:nvPicPr>
        <xdr:cNvPr id="12" name="img_2707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28</xdr:col>
      <xdr:colOff>57150</xdr:colOff>
      <xdr:row>13</xdr:row>
      <xdr:rowOff>104775</xdr:rowOff>
    </xdr:to>
    <xdr:pic>
      <xdr:nvPicPr>
        <xdr:cNvPr id="13" name="img_27086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28</xdr:col>
      <xdr:colOff>57150</xdr:colOff>
      <xdr:row>14</xdr:row>
      <xdr:rowOff>104775</xdr:rowOff>
    </xdr:to>
    <xdr:pic>
      <xdr:nvPicPr>
        <xdr:cNvPr id="14" name="img_27088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57150</xdr:colOff>
      <xdr:row>30</xdr:row>
      <xdr:rowOff>104775</xdr:rowOff>
    </xdr:to>
    <xdr:pic>
      <xdr:nvPicPr>
        <xdr:cNvPr id="15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57150</xdr:colOff>
      <xdr:row>31</xdr:row>
      <xdr:rowOff>104775</xdr:rowOff>
    </xdr:to>
    <xdr:pic>
      <xdr:nvPicPr>
        <xdr:cNvPr id="16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57150</xdr:colOff>
      <xdr:row>32</xdr:row>
      <xdr:rowOff>104775</xdr:rowOff>
    </xdr:to>
    <xdr:pic>
      <xdr:nvPicPr>
        <xdr:cNvPr id="17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57150</xdr:colOff>
      <xdr:row>33</xdr:row>
      <xdr:rowOff>104775</xdr:rowOff>
    </xdr:to>
    <xdr:pic>
      <xdr:nvPicPr>
        <xdr:cNvPr id="18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57150</xdr:colOff>
      <xdr:row>34</xdr:row>
      <xdr:rowOff>104775</xdr:rowOff>
    </xdr:to>
    <xdr:pic>
      <xdr:nvPicPr>
        <xdr:cNvPr id="19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57150</xdr:colOff>
      <xdr:row>35</xdr:row>
      <xdr:rowOff>104775</xdr:rowOff>
    </xdr:to>
    <xdr:pic>
      <xdr:nvPicPr>
        <xdr:cNvPr id="20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57150</xdr:colOff>
      <xdr:row>36</xdr:row>
      <xdr:rowOff>104775</xdr:rowOff>
    </xdr:to>
    <xdr:pic>
      <xdr:nvPicPr>
        <xdr:cNvPr id="21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57150</xdr:colOff>
      <xdr:row>37</xdr:row>
      <xdr:rowOff>104775</xdr:rowOff>
    </xdr:to>
    <xdr:pic>
      <xdr:nvPicPr>
        <xdr:cNvPr id="22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57150</xdr:colOff>
      <xdr:row>38</xdr:row>
      <xdr:rowOff>104775</xdr:rowOff>
    </xdr:to>
    <xdr:pic>
      <xdr:nvPicPr>
        <xdr:cNvPr id="23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57150</xdr:colOff>
      <xdr:row>39</xdr:row>
      <xdr:rowOff>104775</xdr:rowOff>
    </xdr:to>
    <xdr:pic>
      <xdr:nvPicPr>
        <xdr:cNvPr id="24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57150</xdr:colOff>
      <xdr:row>40</xdr:row>
      <xdr:rowOff>104775</xdr:rowOff>
    </xdr:to>
    <xdr:pic>
      <xdr:nvPicPr>
        <xdr:cNvPr id="25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57150</xdr:colOff>
      <xdr:row>41</xdr:row>
      <xdr:rowOff>104775</xdr:rowOff>
    </xdr:to>
    <xdr:pic>
      <xdr:nvPicPr>
        <xdr:cNvPr id="26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57150</xdr:colOff>
      <xdr:row>42</xdr:row>
      <xdr:rowOff>104775</xdr:rowOff>
    </xdr:to>
    <xdr:pic>
      <xdr:nvPicPr>
        <xdr:cNvPr id="27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57150</xdr:colOff>
      <xdr:row>43</xdr:row>
      <xdr:rowOff>104775</xdr:rowOff>
    </xdr:to>
    <xdr:pic>
      <xdr:nvPicPr>
        <xdr:cNvPr id="28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57150</xdr:colOff>
      <xdr:row>44</xdr:row>
      <xdr:rowOff>104775</xdr:rowOff>
    </xdr:to>
    <xdr:pic>
      <xdr:nvPicPr>
        <xdr:cNvPr id="29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57150</xdr:colOff>
      <xdr:row>45</xdr:row>
      <xdr:rowOff>104775</xdr:rowOff>
    </xdr:to>
    <xdr:pic>
      <xdr:nvPicPr>
        <xdr:cNvPr id="30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57150</xdr:colOff>
      <xdr:row>46</xdr:row>
      <xdr:rowOff>104775</xdr:rowOff>
    </xdr:to>
    <xdr:pic>
      <xdr:nvPicPr>
        <xdr:cNvPr id="31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57150</xdr:colOff>
      <xdr:row>47</xdr:row>
      <xdr:rowOff>104775</xdr:rowOff>
    </xdr:to>
    <xdr:pic>
      <xdr:nvPicPr>
        <xdr:cNvPr id="32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57150</xdr:colOff>
      <xdr:row>48</xdr:row>
      <xdr:rowOff>104775</xdr:rowOff>
    </xdr:to>
    <xdr:pic>
      <xdr:nvPicPr>
        <xdr:cNvPr id="33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57150</xdr:colOff>
      <xdr:row>49</xdr:row>
      <xdr:rowOff>104775</xdr:rowOff>
    </xdr:to>
    <xdr:pic>
      <xdr:nvPicPr>
        <xdr:cNvPr id="34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57150</xdr:colOff>
      <xdr:row>50</xdr:row>
      <xdr:rowOff>104775</xdr:rowOff>
    </xdr:to>
    <xdr:pic>
      <xdr:nvPicPr>
        <xdr:cNvPr id="35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57150</xdr:colOff>
      <xdr:row>51</xdr:row>
      <xdr:rowOff>104775</xdr:rowOff>
    </xdr:to>
    <xdr:pic>
      <xdr:nvPicPr>
        <xdr:cNvPr id="36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57150</xdr:colOff>
      <xdr:row>52</xdr:row>
      <xdr:rowOff>104775</xdr:rowOff>
    </xdr:to>
    <xdr:pic>
      <xdr:nvPicPr>
        <xdr:cNvPr id="37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57150</xdr:colOff>
      <xdr:row>53</xdr:row>
      <xdr:rowOff>104775</xdr:rowOff>
    </xdr:to>
    <xdr:pic>
      <xdr:nvPicPr>
        <xdr:cNvPr id="38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57150</xdr:colOff>
      <xdr:row>54</xdr:row>
      <xdr:rowOff>104775</xdr:rowOff>
    </xdr:to>
    <xdr:pic>
      <xdr:nvPicPr>
        <xdr:cNvPr id="39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57150</xdr:colOff>
      <xdr:row>55</xdr:row>
      <xdr:rowOff>104775</xdr:rowOff>
    </xdr:to>
    <xdr:pic>
      <xdr:nvPicPr>
        <xdr:cNvPr id="40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57150</xdr:colOff>
      <xdr:row>56</xdr:row>
      <xdr:rowOff>104775</xdr:rowOff>
    </xdr:to>
    <xdr:pic>
      <xdr:nvPicPr>
        <xdr:cNvPr id="41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57150</xdr:colOff>
      <xdr:row>57</xdr:row>
      <xdr:rowOff>104775</xdr:rowOff>
    </xdr:to>
    <xdr:pic>
      <xdr:nvPicPr>
        <xdr:cNvPr id="42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57150</xdr:colOff>
      <xdr:row>58</xdr:row>
      <xdr:rowOff>104775</xdr:rowOff>
    </xdr:to>
    <xdr:pic>
      <xdr:nvPicPr>
        <xdr:cNvPr id="43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57150</xdr:colOff>
      <xdr:row>59</xdr:row>
      <xdr:rowOff>104775</xdr:rowOff>
    </xdr:to>
    <xdr:pic>
      <xdr:nvPicPr>
        <xdr:cNvPr id="44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28</xdr:col>
      <xdr:colOff>57150</xdr:colOff>
      <xdr:row>15</xdr:row>
      <xdr:rowOff>104775</xdr:rowOff>
    </xdr:to>
    <xdr:pic>
      <xdr:nvPicPr>
        <xdr:cNvPr id="45" name="img_2634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28</xdr:col>
      <xdr:colOff>57150</xdr:colOff>
      <xdr:row>16</xdr:row>
      <xdr:rowOff>104775</xdr:rowOff>
    </xdr:to>
    <xdr:pic>
      <xdr:nvPicPr>
        <xdr:cNvPr id="46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57150</xdr:colOff>
      <xdr:row>20</xdr:row>
      <xdr:rowOff>104775</xdr:rowOff>
    </xdr:to>
    <xdr:pic>
      <xdr:nvPicPr>
        <xdr:cNvPr id="47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57150</xdr:colOff>
      <xdr:row>21</xdr:row>
      <xdr:rowOff>104775</xdr:rowOff>
    </xdr:to>
    <xdr:pic>
      <xdr:nvPicPr>
        <xdr:cNvPr id="48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57150</xdr:colOff>
      <xdr:row>22</xdr:row>
      <xdr:rowOff>104775</xdr:rowOff>
    </xdr:to>
    <xdr:pic>
      <xdr:nvPicPr>
        <xdr:cNvPr id="49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57150</xdr:colOff>
      <xdr:row>23</xdr:row>
      <xdr:rowOff>104775</xdr:rowOff>
    </xdr:to>
    <xdr:pic>
      <xdr:nvPicPr>
        <xdr:cNvPr id="50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57150</xdr:colOff>
      <xdr:row>24</xdr:row>
      <xdr:rowOff>104775</xdr:rowOff>
    </xdr:to>
    <xdr:pic>
      <xdr:nvPicPr>
        <xdr:cNvPr id="51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57150</xdr:colOff>
      <xdr:row>25</xdr:row>
      <xdr:rowOff>104775</xdr:rowOff>
    </xdr:to>
    <xdr:pic>
      <xdr:nvPicPr>
        <xdr:cNvPr id="52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57150</xdr:colOff>
      <xdr:row>26</xdr:row>
      <xdr:rowOff>104775</xdr:rowOff>
    </xdr:to>
    <xdr:pic>
      <xdr:nvPicPr>
        <xdr:cNvPr id="53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57150</xdr:colOff>
      <xdr:row>27</xdr:row>
      <xdr:rowOff>104775</xdr:rowOff>
    </xdr:to>
    <xdr:pic>
      <xdr:nvPicPr>
        <xdr:cNvPr id="54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57150</xdr:colOff>
      <xdr:row>28</xdr:row>
      <xdr:rowOff>104775</xdr:rowOff>
    </xdr:to>
    <xdr:pic>
      <xdr:nvPicPr>
        <xdr:cNvPr id="55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57150</xdr:colOff>
      <xdr:row>29</xdr:row>
      <xdr:rowOff>104775</xdr:rowOff>
    </xdr:to>
    <xdr:pic>
      <xdr:nvPicPr>
        <xdr:cNvPr id="56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28</xdr:col>
      <xdr:colOff>57150</xdr:colOff>
      <xdr:row>0</xdr:row>
      <xdr:rowOff>104775</xdr:rowOff>
    </xdr:to>
    <xdr:pic>
      <xdr:nvPicPr>
        <xdr:cNvPr id="57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28</xdr:col>
      <xdr:colOff>57150</xdr:colOff>
      <xdr:row>3</xdr:row>
      <xdr:rowOff>104775</xdr:rowOff>
    </xdr:to>
    <xdr:pic>
      <xdr:nvPicPr>
        <xdr:cNvPr id="58" name="img_1714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28</xdr:col>
      <xdr:colOff>57150</xdr:colOff>
      <xdr:row>4</xdr:row>
      <xdr:rowOff>104775</xdr:rowOff>
    </xdr:to>
    <xdr:pic>
      <xdr:nvPicPr>
        <xdr:cNvPr id="59" name="img_23540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28</xdr:col>
      <xdr:colOff>57150</xdr:colOff>
      <xdr:row>5</xdr:row>
      <xdr:rowOff>104775</xdr:rowOff>
    </xdr:to>
    <xdr:pic>
      <xdr:nvPicPr>
        <xdr:cNvPr id="60" name="img_15513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28</xdr:col>
      <xdr:colOff>57150</xdr:colOff>
      <xdr:row>6</xdr:row>
      <xdr:rowOff>104775</xdr:rowOff>
    </xdr:to>
    <xdr:pic>
      <xdr:nvPicPr>
        <xdr:cNvPr id="61" name="img_15143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28</xdr:col>
      <xdr:colOff>57150</xdr:colOff>
      <xdr:row>7</xdr:row>
      <xdr:rowOff>104775</xdr:rowOff>
    </xdr:to>
    <xdr:pic>
      <xdr:nvPicPr>
        <xdr:cNvPr id="62" name="img_27042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28</xdr:col>
      <xdr:colOff>57150</xdr:colOff>
      <xdr:row>8</xdr:row>
      <xdr:rowOff>104775</xdr:rowOff>
    </xdr:to>
    <xdr:pic>
      <xdr:nvPicPr>
        <xdr:cNvPr id="63" name="img_27046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28</xdr:col>
      <xdr:colOff>57150</xdr:colOff>
      <xdr:row>9</xdr:row>
      <xdr:rowOff>104775</xdr:rowOff>
    </xdr:to>
    <xdr:pic>
      <xdr:nvPicPr>
        <xdr:cNvPr id="64" name="img_22308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28</xdr:col>
      <xdr:colOff>57150</xdr:colOff>
      <xdr:row>10</xdr:row>
      <xdr:rowOff>104775</xdr:rowOff>
    </xdr:to>
    <xdr:pic>
      <xdr:nvPicPr>
        <xdr:cNvPr id="65" name="img_1863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28</xdr:col>
      <xdr:colOff>57150</xdr:colOff>
      <xdr:row>11</xdr:row>
      <xdr:rowOff>104775</xdr:rowOff>
    </xdr:to>
    <xdr:pic>
      <xdr:nvPicPr>
        <xdr:cNvPr id="66" name="img_22270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28</xdr:col>
      <xdr:colOff>57150</xdr:colOff>
      <xdr:row>12</xdr:row>
      <xdr:rowOff>104775</xdr:rowOff>
    </xdr:to>
    <xdr:pic>
      <xdr:nvPicPr>
        <xdr:cNvPr id="67" name="img_2707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28</xdr:col>
      <xdr:colOff>57150</xdr:colOff>
      <xdr:row>13</xdr:row>
      <xdr:rowOff>104775</xdr:rowOff>
    </xdr:to>
    <xdr:pic>
      <xdr:nvPicPr>
        <xdr:cNvPr id="68" name="img_27086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28</xdr:col>
      <xdr:colOff>57150</xdr:colOff>
      <xdr:row>14</xdr:row>
      <xdr:rowOff>104775</xdr:rowOff>
    </xdr:to>
    <xdr:pic>
      <xdr:nvPicPr>
        <xdr:cNvPr id="69" name="img_27088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57150</xdr:colOff>
      <xdr:row>30</xdr:row>
      <xdr:rowOff>104775</xdr:rowOff>
    </xdr:to>
    <xdr:pic>
      <xdr:nvPicPr>
        <xdr:cNvPr id="70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04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57150</xdr:colOff>
      <xdr:row>31</xdr:row>
      <xdr:rowOff>104775</xdr:rowOff>
    </xdr:to>
    <xdr:pic>
      <xdr:nvPicPr>
        <xdr:cNvPr id="71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57150</xdr:colOff>
      <xdr:row>32</xdr:row>
      <xdr:rowOff>104775</xdr:rowOff>
    </xdr:to>
    <xdr:pic>
      <xdr:nvPicPr>
        <xdr:cNvPr id="72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57150</xdr:colOff>
      <xdr:row>33</xdr:row>
      <xdr:rowOff>104775</xdr:rowOff>
    </xdr:to>
    <xdr:pic>
      <xdr:nvPicPr>
        <xdr:cNvPr id="73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57150</xdr:colOff>
      <xdr:row>34</xdr:row>
      <xdr:rowOff>104775</xdr:rowOff>
    </xdr:to>
    <xdr:pic>
      <xdr:nvPicPr>
        <xdr:cNvPr id="74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57150</xdr:colOff>
      <xdr:row>35</xdr:row>
      <xdr:rowOff>104775</xdr:rowOff>
    </xdr:to>
    <xdr:pic>
      <xdr:nvPicPr>
        <xdr:cNvPr id="75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57150</xdr:colOff>
      <xdr:row>36</xdr:row>
      <xdr:rowOff>104775</xdr:rowOff>
    </xdr:to>
    <xdr:pic>
      <xdr:nvPicPr>
        <xdr:cNvPr id="76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57150</xdr:colOff>
      <xdr:row>37</xdr:row>
      <xdr:rowOff>104775</xdr:rowOff>
    </xdr:to>
    <xdr:pic>
      <xdr:nvPicPr>
        <xdr:cNvPr id="77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57150</xdr:colOff>
      <xdr:row>38</xdr:row>
      <xdr:rowOff>104775</xdr:rowOff>
    </xdr:to>
    <xdr:pic>
      <xdr:nvPicPr>
        <xdr:cNvPr id="78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57150</xdr:colOff>
      <xdr:row>39</xdr:row>
      <xdr:rowOff>104775</xdr:rowOff>
    </xdr:to>
    <xdr:pic>
      <xdr:nvPicPr>
        <xdr:cNvPr id="79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57150</xdr:colOff>
      <xdr:row>40</xdr:row>
      <xdr:rowOff>104775</xdr:rowOff>
    </xdr:to>
    <xdr:pic>
      <xdr:nvPicPr>
        <xdr:cNvPr id="80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57150</xdr:colOff>
      <xdr:row>41</xdr:row>
      <xdr:rowOff>104775</xdr:rowOff>
    </xdr:to>
    <xdr:pic>
      <xdr:nvPicPr>
        <xdr:cNvPr id="81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57150</xdr:colOff>
      <xdr:row>42</xdr:row>
      <xdr:rowOff>104775</xdr:rowOff>
    </xdr:to>
    <xdr:pic>
      <xdr:nvPicPr>
        <xdr:cNvPr id="82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57150</xdr:colOff>
      <xdr:row>43</xdr:row>
      <xdr:rowOff>104775</xdr:rowOff>
    </xdr:to>
    <xdr:pic>
      <xdr:nvPicPr>
        <xdr:cNvPr id="83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57150</xdr:colOff>
      <xdr:row>44</xdr:row>
      <xdr:rowOff>104775</xdr:rowOff>
    </xdr:to>
    <xdr:pic>
      <xdr:nvPicPr>
        <xdr:cNvPr id="84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57150</xdr:colOff>
      <xdr:row>45</xdr:row>
      <xdr:rowOff>104775</xdr:rowOff>
    </xdr:to>
    <xdr:pic>
      <xdr:nvPicPr>
        <xdr:cNvPr id="85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57150</xdr:colOff>
      <xdr:row>46</xdr:row>
      <xdr:rowOff>104775</xdr:rowOff>
    </xdr:to>
    <xdr:pic>
      <xdr:nvPicPr>
        <xdr:cNvPr id="86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57150</xdr:colOff>
      <xdr:row>47</xdr:row>
      <xdr:rowOff>104775</xdr:rowOff>
    </xdr:to>
    <xdr:pic>
      <xdr:nvPicPr>
        <xdr:cNvPr id="87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57150</xdr:colOff>
      <xdr:row>48</xdr:row>
      <xdr:rowOff>104775</xdr:rowOff>
    </xdr:to>
    <xdr:pic>
      <xdr:nvPicPr>
        <xdr:cNvPr id="88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57150</xdr:colOff>
      <xdr:row>49</xdr:row>
      <xdr:rowOff>104775</xdr:rowOff>
    </xdr:to>
    <xdr:pic>
      <xdr:nvPicPr>
        <xdr:cNvPr id="89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57150</xdr:colOff>
      <xdr:row>50</xdr:row>
      <xdr:rowOff>104775</xdr:rowOff>
    </xdr:to>
    <xdr:pic>
      <xdr:nvPicPr>
        <xdr:cNvPr id="90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57150</xdr:colOff>
      <xdr:row>51</xdr:row>
      <xdr:rowOff>104775</xdr:rowOff>
    </xdr:to>
    <xdr:pic>
      <xdr:nvPicPr>
        <xdr:cNvPr id="91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57150</xdr:colOff>
      <xdr:row>52</xdr:row>
      <xdr:rowOff>104775</xdr:rowOff>
    </xdr:to>
    <xdr:pic>
      <xdr:nvPicPr>
        <xdr:cNvPr id="92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57150</xdr:colOff>
      <xdr:row>53</xdr:row>
      <xdr:rowOff>104775</xdr:rowOff>
    </xdr:to>
    <xdr:pic>
      <xdr:nvPicPr>
        <xdr:cNvPr id="93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57150</xdr:colOff>
      <xdr:row>54</xdr:row>
      <xdr:rowOff>104775</xdr:rowOff>
    </xdr:to>
    <xdr:pic>
      <xdr:nvPicPr>
        <xdr:cNvPr id="94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57150</xdr:colOff>
      <xdr:row>55</xdr:row>
      <xdr:rowOff>104775</xdr:rowOff>
    </xdr:to>
    <xdr:pic>
      <xdr:nvPicPr>
        <xdr:cNvPr id="95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57150</xdr:colOff>
      <xdr:row>56</xdr:row>
      <xdr:rowOff>104775</xdr:rowOff>
    </xdr:to>
    <xdr:pic>
      <xdr:nvPicPr>
        <xdr:cNvPr id="96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57150</xdr:colOff>
      <xdr:row>57</xdr:row>
      <xdr:rowOff>104775</xdr:rowOff>
    </xdr:to>
    <xdr:pic>
      <xdr:nvPicPr>
        <xdr:cNvPr id="97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57150</xdr:colOff>
      <xdr:row>58</xdr:row>
      <xdr:rowOff>104775</xdr:rowOff>
    </xdr:to>
    <xdr:pic>
      <xdr:nvPicPr>
        <xdr:cNvPr id="98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57150</xdr:colOff>
      <xdr:row>59</xdr:row>
      <xdr:rowOff>104775</xdr:rowOff>
    </xdr:to>
    <xdr:pic>
      <xdr:nvPicPr>
        <xdr:cNvPr id="99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28</xdr:col>
      <xdr:colOff>57150</xdr:colOff>
      <xdr:row>15</xdr:row>
      <xdr:rowOff>104775</xdr:rowOff>
    </xdr:to>
    <xdr:pic>
      <xdr:nvPicPr>
        <xdr:cNvPr id="100" name="img_2634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28</xdr:col>
      <xdr:colOff>57150</xdr:colOff>
      <xdr:row>16</xdr:row>
      <xdr:rowOff>104775</xdr:rowOff>
    </xdr:to>
    <xdr:pic>
      <xdr:nvPicPr>
        <xdr:cNvPr id="101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57150</xdr:colOff>
      <xdr:row>20</xdr:row>
      <xdr:rowOff>104775</xdr:rowOff>
    </xdr:to>
    <xdr:pic>
      <xdr:nvPicPr>
        <xdr:cNvPr id="102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57150</xdr:colOff>
      <xdr:row>21</xdr:row>
      <xdr:rowOff>104775</xdr:rowOff>
    </xdr:to>
    <xdr:pic>
      <xdr:nvPicPr>
        <xdr:cNvPr id="103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57150</xdr:colOff>
      <xdr:row>22</xdr:row>
      <xdr:rowOff>104775</xdr:rowOff>
    </xdr:to>
    <xdr:pic>
      <xdr:nvPicPr>
        <xdr:cNvPr id="104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57150</xdr:colOff>
      <xdr:row>23</xdr:row>
      <xdr:rowOff>104775</xdr:rowOff>
    </xdr:to>
    <xdr:pic>
      <xdr:nvPicPr>
        <xdr:cNvPr id="105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57150</xdr:colOff>
      <xdr:row>24</xdr:row>
      <xdr:rowOff>104775</xdr:rowOff>
    </xdr:to>
    <xdr:pic>
      <xdr:nvPicPr>
        <xdr:cNvPr id="106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57150</xdr:colOff>
      <xdr:row>25</xdr:row>
      <xdr:rowOff>104775</xdr:rowOff>
    </xdr:to>
    <xdr:pic>
      <xdr:nvPicPr>
        <xdr:cNvPr id="107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57150</xdr:colOff>
      <xdr:row>26</xdr:row>
      <xdr:rowOff>104775</xdr:rowOff>
    </xdr:to>
    <xdr:pic>
      <xdr:nvPicPr>
        <xdr:cNvPr id="108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57150</xdr:colOff>
      <xdr:row>27</xdr:row>
      <xdr:rowOff>104775</xdr:rowOff>
    </xdr:to>
    <xdr:pic>
      <xdr:nvPicPr>
        <xdr:cNvPr id="109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57150</xdr:colOff>
      <xdr:row>28</xdr:row>
      <xdr:rowOff>104775</xdr:rowOff>
    </xdr:to>
    <xdr:pic>
      <xdr:nvPicPr>
        <xdr:cNvPr id="110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57150</xdr:colOff>
      <xdr:row>29</xdr:row>
      <xdr:rowOff>104775</xdr:rowOff>
    </xdr:to>
    <xdr:pic>
      <xdr:nvPicPr>
        <xdr:cNvPr id="111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28</xdr:col>
      <xdr:colOff>57150</xdr:colOff>
      <xdr:row>0</xdr:row>
      <xdr:rowOff>104775</xdr:rowOff>
    </xdr:to>
    <xdr:pic>
      <xdr:nvPicPr>
        <xdr:cNvPr id="112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28</xdr:col>
      <xdr:colOff>57150</xdr:colOff>
      <xdr:row>3</xdr:row>
      <xdr:rowOff>104775</xdr:rowOff>
    </xdr:to>
    <xdr:pic>
      <xdr:nvPicPr>
        <xdr:cNvPr id="113" name="img_1714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28</xdr:col>
      <xdr:colOff>57150</xdr:colOff>
      <xdr:row>4</xdr:row>
      <xdr:rowOff>104775</xdr:rowOff>
    </xdr:to>
    <xdr:pic>
      <xdr:nvPicPr>
        <xdr:cNvPr id="114" name="img_23540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28</xdr:col>
      <xdr:colOff>57150</xdr:colOff>
      <xdr:row>5</xdr:row>
      <xdr:rowOff>104775</xdr:rowOff>
    </xdr:to>
    <xdr:pic>
      <xdr:nvPicPr>
        <xdr:cNvPr id="115" name="img_15513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28</xdr:col>
      <xdr:colOff>57150</xdr:colOff>
      <xdr:row>6</xdr:row>
      <xdr:rowOff>104775</xdr:rowOff>
    </xdr:to>
    <xdr:pic>
      <xdr:nvPicPr>
        <xdr:cNvPr id="116" name="img_15143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28</xdr:col>
      <xdr:colOff>57150</xdr:colOff>
      <xdr:row>7</xdr:row>
      <xdr:rowOff>104775</xdr:rowOff>
    </xdr:to>
    <xdr:pic>
      <xdr:nvPicPr>
        <xdr:cNvPr id="117" name="img_27042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28</xdr:col>
      <xdr:colOff>57150</xdr:colOff>
      <xdr:row>8</xdr:row>
      <xdr:rowOff>104775</xdr:rowOff>
    </xdr:to>
    <xdr:pic>
      <xdr:nvPicPr>
        <xdr:cNvPr id="118" name="img_27046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28</xdr:col>
      <xdr:colOff>57150</xdr:colOff>
      <xdr:row>9</xdr:row>
      <xdr:rowOff>104775</xdr:rowOff>
    </xdr:to>
    <xdr:pic>
      <xdr:nvPicPr>
        <xdr:cNvPr id="119" name="img_22308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28</xdr:col>
      <xdr:colOff>57150</xdr:colOff>
      <xdr:row>10</xdr:row>
      <xdr:rowOff>104775</xdr:rowOff>
    </xdr:to>
    <xdr:pic>
      <xdr:nvPicPr>
        <xdr:cNvPr id="120" name="img_1863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28</xdr:col>
      <xdr:colOff>57150</xdr:colOff>
      <xdr:row>11</xdr:row>
      <xdr:rowOff>104775</xdr:rowOff>
    </xdr:to>
    <xdr:pic>
      <xdr:nvPicPr>
        <xdr:cNvPr id="121" name="img_22270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28</xdr:col>
      <xdr:colOff>57150</xdr:colOff>
      <xdr:row>12</xdr:row>
      <xdr:rowOff>104775</xdr:rowOff>
    </xdr:to>
    <xdr:pic>
      <xdr:nvPicPr>
        <xdr:cNvPr id="122" name="img_2707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28</xdr:col>
      <xdr:colOff>57150</xdr:colOff>
      <xdr:row>13</xdr:row>
      <xdr:rowOff>104775</xdr:rowOff>
    </xdr:to>
    <xdr:pic>
      <xdr:nvPicPr>
        <xdr:cNvPr id="123" name="img_27086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28</xdr:col>
      <xdr:colOff>57150</xdr:colOff>
      <xdr:row>14</xdr:row>
      <xdr:rowOff>104775</xdr:rowOff>
    </xdr:to>
    <xdr:pic>
      <xdr:nvPicPr>
        <xdr:cNvPr id="124" name="img_27088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57150</xdr:colOff>
      <xdr:row>30</xdr:row>
      <xdr:rowOff>104775</xdr:rowOff>
    </xdr:to>
    <xdr:pic>
      <xdr:nvPicPr>
        <xdr:cNvPr id="125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04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57150</xdr:colOff>
      <xdr:row>31</xdr:row>
      <xdr:rowOff>104775</xdr:rowOff>
    </xdr:to>
    <xdr:pic>
      <xdr:nvPicPr>
        <xdr:cNvPr id="126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57150</xdr:colOff>
      <xdr:row>32</xdr:row>
      <xdr:rowOff>104775</xdr:rowOff>
    </xdr:to>
    <xdr:pic>
      <xdr:nvPicPr>
        <xdr:cNvPr id="127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57150</xdr:colOff>
      <xdr:row>33</xdr:row>
      <xdr:rowOff>104775</xdr:rowOff>
    </xdr:to>
    <xdr:pic>
      <xdr:nvPicPr>
        <xdr:cNvPr id="128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57150</xdr:colOff>
      <xdr:row>34</xdr:row>
      <xdr:rowOff>104775</xdr:rowOff>
    </xdr:to>
    <xdr:pic>
      <xdr:nvPicPr>
        <xdr:cNvPr id="129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57150</xdr:colOff>
      <xdr:row>35</xdr:row>
      <xdr:rowOff>104775</xdr:rowOff>
    </xdr:to>
    <xdr:pic>
      <xdr:nvPicPr>
        <xdr:cNvPr id="130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57150</xdr:colOff>
      <xdr:row>36</xdr:row>
      <xdr:rowOff>104775</xdr:rowOff>
    </xdr:to>
    <xdr:pic>
      <xdr:nvPicPr>
        <xdr:cNvPr id="131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57150</xdr:colOff>
      <xdr:row>37</xdr:row>
      <xdr:rowOff>104775</xdr:rowOff>
    </xdr:to>
    <xdr:pic>
      <xdr:nvPicPr>
        <xdr:cNvPr id="132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57150</xdr:colOff>
      <xdr:row>38</xdr:row>
      <xdr:rowOff>104775</xdr:rowOff>
    </xdr:to>
    <xdr:pic>
      <xdr:nvPicPr>
        <xdr:cNvPr id="133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57150</xdr:colOff>
      <xdr:row>39</xdr:row>
      <xdr:rowOff>104775</xdr:rowOff>
    </xdr:to>
    <xdr:pic>
      <xdr:nvPicPr>
        <xdr:cNvPr id="134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57150</xdr:colOff>
      <xdr:row>40</xdr:row>
      <xdr:rowOff>104775</xdr:rowOff>
    </xdr:to>
    <xdr:pic>
      <xdr:nvPicPr>
        <xdr:cNvPr id="135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57150</xdr:colOff>
      <xdr:row>41</xdr:row>
      <xdr:rowOff>104775</xdr:rowOff>
    </xdr:to>
    <xdr:pic>
      <xdr:nvPicPr>
        <xdr:cNvPr id="136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57150</xdr:colOff>
      <xdr:row>42</xdr:row>
      <xdr:rowOff>104775</xdr:rowOff>
    </xdr:to>
    <xdr:pic>
      <xdr:nvPicPr>
        <xdr:cNvPr id="137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57150</xdr:colOff>
      <xdr:row>43</xdr:row>
      <xdr:rowOff>104775</xdr:rowOff>
    </xdr:to>
    <xdr:pic>
      <xdr:nvPicPr>
        <xdr:cNvPr id="138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57150</xdr:colOff>
      <xdr:row>44</xdr:row>
      <xdr:rowOff>104775</xdr:rowOff>
    </xdr:to>
    <xdr:pic>
      <xdr:nvPicPr>
        <xdr:cNvPr id="139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57150</xdr:colOff>
      <xdr:row>45</xdr:row>
      <xdr:rowOff>104775</xdr:rowOff>
    </xdr:to>
    <xdr:pic>
      <xdr:nvPicPr>
        <xdr:cNvPr id="140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57150</xdr:colOff>
      <xdr:row>46</xdr:row>
      <xdr:rowOff>104775</xdr:rowOff>
    </xdr:to>
    <xdr:pic>
      <xdr:nvPicPr>
        <xdr:cNvPr id="141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57150</xdr:colOff>
      <xdr:row>47</xdr:row>
      <xdr:rowOff>104775</xdr:rowOff>
    </xdr:to>
    <xdr:pic>
      <xdr:nvPicPr>
        <xdr:cNvPr id="142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57150</xdr:colOff>
      <xdr:row>48</xdr:row>
      <xdr:rowOff>104775</xdr:rowOff>
    </xdr:to>
    <xdr:pic>
      <xdr:nvPicPr>
        <xdr:cNvPr id="143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57150</xdr:colOff>
      <xdr:row>49</xdr:row>
      <xdr:rowOff>104775</xdr:rowOff>
    </xdr:to>
    <xdr:pic>
      <xdr:nvPicPr>
        <xdr:cNvPr id="144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57150</xdr:colOff>
      <xdr:row>50</xdr:row>
      <xdr:rowOff>104775</xdr:rowOff>
    </xdr:to>
    <xdr:pic>
      <xdr:nvPicPr>
        <xdr:cNvPr id="145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57150</xdr:colOff>
      <xdr:row>51</xdr:row>
      <xdr:rowOff>104775</xdr:rowOff>
    </xdr:to>
    <xdr:pic>
      <xdr:nvPicPr>
        <xdr:cNvPr id="146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57150</xdr:colOff>
      <xdr:row>52</xdr:row>
      <xdr:rowOff>104775</xdr:rowOff>
    </xdr:to>
    <xdr:pic>
      <xdr:nvPicPr>
        <xdr:cNvPr id="147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57150</xdr:colOff>
      <xdr:row>53</xdr:row>
      <xdr:rowOff>104775</xdr:rowOff>
    </xdr:to>
    <xdr:pic>
      <xdr:nvPicPr>
        <xdr:cNvPr id="148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57150</xdr:colOff>
      <xdr:row>54</xdr:row>
      <xdr:rowOff>104775</xdr:rowOff>
    </xdr:to>
    <xdr:pic>
      <xdr:nvPicPr>
        <xdr:cNvPr id="149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57150</xdr:colOff>
      <xdr:row>55</xdr:row>
      <xdr:rowOff>104775</xdr:rowOff>
    </xdr:to>
    <xdr:pic>
      <xdr:nvPicPr>
        <xdr:cNvPr id="150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57150</xdr:colOff>
      <xdr:row>56</xdr:row>
      <xdr:rowOff>104775</xdr:rowOff>
    </xdr:to>
    <xdr:pic>
      <xdr:nvPicPr>
        <xdr:cNvPr id="151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57150</xdr:colOff>
      <xdr:row>57</xdr:row>
      <xdr:rowOff>104775</xdr:rowOff>
    </xdr:to>
    <xdr:pic>
      <xdr:nvPicPr>
        <xdr:cNvPr id="152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57150</xdr:colOff>
      <xdr:row>58</xdr:row>
      <xdr:rowOff>104775</xdr:rowOff>
    </xdr:to>
    <xdr:pic>
      <xdr:nvPicPr>
        <xdr:cNvPr id="153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57150</xdr:colOff>
      <xdr:row>59</xdr:row>
      <xdr:rowOff>104775</xdr:rowOff>
    </xdr:to>
    <xdr:pic>
      <xdr:nvPicPr>
        <xdr:cNvPr id="154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28</xdr:col>
      <xdr:colOff>57150</xdr:colOff>
      <xdr:row>15</xdr:row>
      <xdr:rowOff>104775</xdr:rowOff>
    </xdr:to>
    <xdr:pic>
      <xdr:nvPicPr>
        <xdr:cNvPr id="155" name="img_2634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28</xdr:col>
      <xdr:colOff>57150</xdr:colOff>
      <xdr:row>16</xdr:row>
      <xdr:rowOff>104775</xdr:rowOff>
    </xdr:to>
    <xdr:pic>
      <xdr:nvPicPr>
        <xdr:cNvPr id="156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57150</xdr:colOff>
      <xdr:row>20</xdr:row>
      <xdr:rowOff>104775</xdr:rowOff>
    </xdr:to>
    <xdr:pic>
      <xdr:nvPicPr>
        <xdr:cNvPr id="157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57150</xdr:colOff>
      <xdr:row>21</xdr:row>
      <xdr:rowOff>104775</xdr:rowOff>
    </xdr:to>
    <xdr:pic>
      <xdr:nvPicPr>
        <xdr:cNvPr id="158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57150</xdr:colOff>
      <xdr:row>22</xdr:row>
      <xdr:rowOff>104775</xdr:rowOff>
    </xdr:to>
    <xdr:pic>
      <xdr:nvPicPr>
        <xdr:cNvPr id="159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57150</xdr:colOff>
      <xdr:row>23</xdr:row>
      <xdr:rowOff>104775</xdr:rowOff>
    </xdr:to>
    <xdr:pic>
      <xdr:nvPicPr>
        <xdr:cNvPr id="160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57150</xdr:colOff>
      <xdr:row>24</xdr:row>
      <xdr:rowOff>104775</xdr:rowOff>
    </xdr:to>
    <xdr:pic>
      <xdr:nvPicPr>
        <xdr:cNvPr id="161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57150</xdr:colOff>
      <xdr:row>25</xdr:row>
      <xdr:rowOff>104775</xdr:rowOff>
    </xdr:to>
    <xdr:pic>
      <xdr:nvPicPr>
        <xdr:cNvPr id="162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57150</xdr:colOff>
      <xdr:row>26</xdr:row>
      <xdr:rowOff>104775</xdr:rowOff>
    </xdr:to>
    <xdr:pic>
      <xdr:nvPicPr>
        <xdr:cNvPr id="163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57150</xdr:colOff>
      <xdr:row>27</xdr:row>
      <xdr:rowOff>104775</xdr:rowOff>
    </xdr:to>
    <xdr:pic>
      <xdr:nvPicPr>
        <xdr:cNvPr id="164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57150</xdr:colOff>
      <xdr:row>28</xdr:row>
      <xdr:rowOff>104775</xdr:rowOff>
    </xdr:to>
    <xdr:pic>
      <xdr:nvPicPr>
        <xdr:cNvPr id="165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57150</xdr:colOff>
      <xdr:row>29</xdr:row>
      <xdr:rowOff>104775</xdr:rowOff>
    </xdr:to>
    <xdr:pic>
      <xdr:nvPicPr>
        <xdr:cNvPr id="166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0</xdr:row>
      <xdr:rowOff>0</xdr:rowOff>
    </xdr:from>
    <xdr:ext cx="57150" cy="104775"/>
    <xdr:pic>
      <xdr:nvPicPr>
        <xdr:cNvPr id="257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0</xdr:colOff>
      <xdr:row>0</xdr:row>
      <xdr:rowOff>0</xdr:rowOff>
    </xdr:from>
    <xdr:ext cx="57150" cy="104775"/>
    <xdr:pic>
      <xdr:nvPicPr>
        <xdr:cNvPr id="258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0</xdr:colOff>
      <xdr:row>0</xdr:row>
      <xdr:rowOff>0</xdr:rowOff>
    </xdr:from>
    <xdr:ext cx="57150" cy="104775"/>
    <xdr:pic>
      <xdr:nvPicPr>
        <xdr:cNvPr id="259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57150</xdr:colOff>
      <xdr:row>1</xdr:row>
      <xdr:rowOff>104775</xdr:rowOff>
    </xdr:to>
    <xdr:pic>
      <xdr:nvPicPr>
        <xdr:cNvPr id="2" name="img_2699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57150</xdr:colOff>
      <xdr:row>4</xdr:row>
      <xdr:rowOff>104775</xdr:rowOff>
    </xdr:to>
    <xdr:pic>
      <xdr:nvPicPr>
        <xdr:cNvPr id="5" name="img_1714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57150</xdr:colOff>
      <xdr:row>5</xdr:row>
      <xdr:rowOff>104775</xdr:rowOff>
    </xdr:to>
    <xdr:pic>
      <xdr:nvPicPr>
        <xdr:cNvPr id="6" name="img_23540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57150</xdr:colOff>
      <xdr:row>6</xdr:row>
      <xdr:rowOff>104775</xdr:rowOff>
    </xdr:to>
    <xdr:pic>
      <xdr:nvPicPr>
        <xdr:cNvPr id="7" name="img_15513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57150</xdr:colOff>
      <xdr:row>7</xdr:row>
      <xdr:rowOff>104775</xdr:rowOff>
    </xdr:to>
    <xdr:pic>
      <xdr:nvPicPr>
        <xdr:cNvPr id="8" name="img_15143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57150</xdr:colOff>
      <xdr:row>8</xdr:row>
      <xdr:rowOff>104775</xdr:rowOff>
    </xdr:to>
    <xdr:pic>
      <xdr:nvPicPr>
        <xdr:cNvPr id="9" name="img_27042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57150</xdr:colOff>
      <xdr:row>9</xdr:row>
      <xdr:rowOff>104775</xdr:rowOff>
    </xdr:to>
    <xdr:pic>
      <xdr:nvPicPr>
        <xdr:cNvPr id="10" name="img_27046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57150</xdr:colOff>
      <xdr:row>10</xdr:row>
      <xdr:rowOff>104775</xdr:rowOff>
    </xdr:to>
    <xdr:pic>
      <xdr:nvPicPr>
        <xdr:cNvPr id="11" name="img_22308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57150</xdr:colOff>
      <xdr:row>11</xdr:row>
      <xdr:rowOff>104775</xdr:rowOff>
    </xdr:to>
    <xdr:pic>
      <xdr:nvPicPr>
        <xdr:cNvPr id="12" name="img_1863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57150</xdr:colOff>
      <xdr:row>12</xdr:row>
      <xdr:rowOff>104775</xdr:rowOff>
    </xdr:to>
    <xdr:pic>
      <xdr:nvPicPr>
        <xdr:cNvPr id="13" name="img_22270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57150</xdr:colOff>
      <xdr:row>13</xdr:row>
      <xdr:rowOff>104775</xdr:rowOff>
    </xdr:to>
    <xdr:pic>
      <xdr:nvPicPr>
        <xdr:cNvPr id="14" name="img_27072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57150</xdr:colOff>
      <xdr:row>14</xdr:row>
      <xdr:rowOff>104775</xdr:rowOff>
    </xdr:to>
    <xdr:pic>
      <xdr:nvPicPr>
        <xdr:cNvPr id="15" name="img_27086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57150</xdr:colOff>
      <xdr:row>15</xdr:row>
      <xdr:rowOff>104775</xdr:rowOff>
    </xdr:to>
    <xdr:pic>
      <xdr:nvPicPr>
        <xdr:cNvPr id="16" name="img_27088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57150</xdr:colOff>
      <xdr:row>16</xdr:row>
      <xdr:rowOff>104775</xdr:rowOff>
    </xdr:to>
    <xdr:pic>
      <xdr:nvPicPr>
        <xdr:cNvPr id="17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57150</xdr:colOff>
      <xdr:row>17</xdr:row>
      <xdr:rowOff>104775</xdr:rowOff>
    </xdr:to>
    <xdr:pic>
      <xdr:nvPicPr>
        <xdr:cNvPr id="18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57150</xdr:colOff>
      <xdr:row>18</xdr:row>
      <xdr:rowOff>104775</xdr:rowOff>
    </xdr:to>
    <xdr:pic>
      <xdr:nvPicPr>
        <xdr:cNvPr id="19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57150</xdr:colOff>
      <xdr:row>19</xdr:row>
      <xdr:rowOff>104775</xdr:rowOff>
    </xdr:to>
    <xdr:pic>
      <xdr:nvPicPr>
        <xdr:cNvPr id="20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57150</xdr:colOff>
      <xdr:row>20</xdr:row>
      <xdr:rowOff>104775</xdr:rowOff>
    </xdr:to>
    <xdr:pic>
      <xdr:nvPicPr>
        <xdr:cNvPr id="21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57150</xdr:colOff>
      <xdr:row>21</xdr:row>
      <xdr:rowOff>104775</xdr:rowOff>
    </xdr:to>
    <xdr:pic>
      <xdr:nvPicPr>
        <xdr:cNvPr id="22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57150</xdr:colOff>
      <xdr:row>22</xdr:row>
      <xdr:rowOff>104775</xdr:rowOff>
    </xdr:to>
    <xdr:pic>
      <xdr:nvPicPr>
        <xdr:cNvPr id="23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57150</xdr:colOff>
      <xdr:row>23</xdr:row>
      <xdr:rowOff>104775</xdr:rowOff>
    </xdr:to>
    <xdr:pic>
      <xdr:nvPicPr>
        <xdr:cNvPr id="24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57150</xdr:colOff>
      <xdr:row>24</xdr:row>
      <xdr:rowOff>104775</xdr:rowOff>
    </xdr:to>
    <xdr:pic>
      <xdr:nvPicPr>
        <xdr:cNvPr id="25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57150</xdr:colOff>
      <xdr:row>25</xdr:row>
      <xdr:rowOff>104775</xdr:rowOff>
    </xdr:to>
    <xdr:pic>
      <xdr:nvPicPr>
        <xdr:cNvPr id="26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57150</xdr:colOff>
      <xdr:row>26</xdr:row>
      <xdr:rowOff>104775</xdr:rowOff>
    </xdr:to>
    <xdr:pic>
      <xdr:nvPicPr>
        <xdr:cNvPr id="27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57150</xdr:colOff>
      <xdr:row>27</xdr:row>
      <xdr:rowOff>104775</xdr:rowOff>
    </xdr:to>
    <xdr:pic>
      <xdr:nvPicPr>
        <xdr:cNvPr id="28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57150</xdr:colOff>
      <xdr:row>28</xdr:row>
      <xdr:rowOff>104775</xdr:rowOff>
    </xdr:to>
    <xdr:pic>
      <xdr:nvPicPr>
        <xdr:cNvPr id="29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57150</xdr:colOff>
      <xdr:row>29</xdr:row>
      <xdr:rowOff>104775</xdr:rowOff>
    </xdr:to>
    <xdr:pic>
      <xdr:nvPicPr>
        <xdr:cNvPr id="30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57150</xdr:colOff>
      <xdr:row>30</xdr:row>
      <xdr:rowOff>104775</xdr:rowOff>
    </xdr:to>
    <xdr:pic>
      <xdr:nvPicPr>
        <xdr:cNvPr id="31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57150</xdr:colOff>
      <xdr:row>31</xdr:row>
      <xdr:rowOff>104775</xdr:rowOff>
    </xdr:to>
    <xdr:pic>
      <xdr:nvPicPr>
        <xdr:cNvPr id="32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57150</xdr:colOff>
      <xdr:row>32</xdr:row>
      <xdr:rowOff>104775</xdr:rowOff>
    </xdr:to>
    <xdr:pic>
      <xdr:nvPicPr>
        <xdr:cNvPr id="33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57150</xdr:colOff>
      <xdr:row>33</xdr:row>
      <xdr:rowOff>104775</xdr:rowOff>
    </xdr:to>
    <xdr:pic>
      <xdr:nvPicPr>
        <xdr:cNvPr id="34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57150</xdr:colOff>
      <xdr:row>34</xdr:row>
      <xdr:rowOff>104775</xdr:rowOff>
    </xdr:to>
    <xdr:pic>
      <xdr:nvPicPr>
        <xdr:cNvPr id="35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57150</xdr:colOff>
      <xdr:row>35</xdr:row>
      <xdr:rowOff>104775</xdr:rowOff>
    </xdr:to>
    <xdr:pic>
      <xdr:nvPicPr>
        <xdr:cNvPr id="36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57150</xdr:colOff>
      <xdr:row>36</xdr:row>
      <xdr:rowOff>104775</xdr:rowOff>
    </xdr:to>
    <xdr:pic>
      <xdr:nvPicPr>
        <xdr:cNvPr id="37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57150</xdr:colOff>
      <xdr:row>37</xdr:row>
      <xdr:rowOff>104775</xdr:rowOff>
    </xdr:to>
    <xdr:pic>
      <xdr:nvPicPr>
        <xdr:cNvPr id="38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57150</xdr:colOff>
      <xdr:row>38</xdr:row>
      <xdr:rowOff>104775</xdr:rowOff>
    </xdr:to>
    <xdr:pic>
      <xdr:nvPicPr>
        <xdr:cNvPr id="39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57150</xdr:colOff>
      <xdr:row>39</xdr:row>
      <xdr:rowOff>104775</xdr:rowOff>
    </xdr:to>
    <xdr:pic>
      <xdr:nvPicPr>
        <xdr:cNvPr id="40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57150</xdr:colOff>
      <xdr:row>40</xdr:row>
      <xdr:rowOff>104775</xdr:rowOff>
    </xdr:to>
    <xdr:pic>
      <xdr:nvPicPr>
        <xdr:cNvPr id="41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57150</xdr:colOff>
      <xdr:row>41</xdr:row>
      <xdr:rowOff>104775</xdr:rowOff>
    </xdr:to>
    <xdr:pic>
      <xdr:nvPicPr>
        <xdr:cNvPr id="42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57150</xdr:colOff>
      <xdr:row>42</xdr:row>
      <xdr:rowOff>104775</xdr:rowOff>
    </xdr:to>
    <xdr:pic>
      <xdr:nvPicPr>
        <xdr:cNvPr id="43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57150</xdr:colOff>
      <xdr:row>43</xdr:row>
      <xdr:rowOff>104775</xdr:rowOff>
    </xdr:to>
    <xdr:pic>
      <xdr:nvPicPr>
        <xdr:cNvPr id="44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57150</xdr:colOff>
      <xdr:row>44</xdr:row>
      <xdr:rowOff>104775</xdr:rowOff>
    </xdr:to>
    <xdr:pic>
      <xdr:nvPicPr>
        <xdr:cNvPr id="45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57150</xdr:colOff>
      <xdr:row>45</xdr:row>
      <xdr:rowOff>104775</xdr:rowOff>
    </xdr:to>
    <xdr:pic>
      <xdr:nvPicPr>
        <xdr:cNvPr id="46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47" name="img_2634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48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49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0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1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2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3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4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5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6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7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57150</xdr:colOff>
      <xdr:row>46</xdr:row>
      <xdr:rowOff>104775</xdr:rowOff>
    </xdr:to>
    <xdr:pic>
      <xdr:nvPicPr>
        <xdr:cNvPr id="58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59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60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61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62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63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64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65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66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67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68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69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70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71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72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57150</xdr:colOff>
      <xdr:row>41</xdr:row>
      <xdr:rowOff>104775</xdr:rowOff>
    </xdr:to>
    <xdr:pic>
      <xdr:nvPicPr>
        <xdr:cNvPr id="73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57150</xdr:colOff>
      <xdr:row>42</xdr:row>
      <xdr:rowOff>104775</xdr:rowOff>
    </xdr:to>
    <xdr:pic>
      <xdr:nvPicPr>
        <xdr:cNvPr id="74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57150</xdr:colOff>
      <xdr:row>43</xdr:row>
      <xdr:rowOff>104775</xdr:rowOff>
    </xdr:to>
    <xdr:pic>
      <xdr:nvPicPr>
        <xdr:cNvPr id="75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57150</xdr:colOff>
      <xdr:row>44</xdr:row>
      <xdr:rowOff>104775</xdr:rowOff>
    </xdr:to>
    <xdr:pic>
      <xdr:nvPicPr>
        <xdr:cNvPr id="76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57150</xdr:colOff>
      <xdr:row>45</xdr:row>
      <xdr:rowOff>104775</xdr:rowOff>
    </xdr:to>
    <xdr:pic>
      <xdr:nvPicPr>
        <xdr:cNvPr id="77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78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79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0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1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2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3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4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5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6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7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88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89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90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91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92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93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94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95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96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97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98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99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100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101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102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103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104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105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106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107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108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109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110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111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57150</xdr:colOff>
      <xdr:row>41</xdr:row>
      <xdr:rowOff>104775</xdr:rowOff>
    </xdr:to>
    <xdr:pic>
      <xdr:nvPicPr>
        <xdr:cNvPr id="112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57150</xdr:colOff>
      <xdr:row>42</xdr:row>
      <xdr:rowOff>104775</xdr:rowOff>
    </xdr:to>
    <xdr:pic>
      <xdr:nvPicPr>
        <xdr:cNvPr id="113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57150</xdr:colOff>
      <xdr:row>43</xdr:row>
      <xdr:rowOff>104775</xdr:rowOff>
    </xdr:to>
    <xdr:pic>
      <xdr:nvPicPr>
        <xdr:cNvPr id="114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57150</xdr:colOff>
      <xdr:row>44</xdr:row>
      <xdr:rowOff>104775</xdr:rowOff>
    </xdr:to>
    <xdr:pic>
      <xdr:nvPicPr>
        <xdr:cNvPr id="115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57150</xdr:colOff>
      <xdr:row>45</xdr:row>
      <xdr:rowOff>104775</xdr:rowOff>
    </xdr:to>
    <xdr:pic>
      <xdr:nvPicPr>
        <xdr:cNvPr id="116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17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18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19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0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1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2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3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4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5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6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27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128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129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130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131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132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133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134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135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136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137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138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139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140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141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142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143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144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145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146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147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148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149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150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57150</xdr:colOff>
      <xdr:row>41</xdr:row>
      <xdr:rowOff>104775</xdr:rowOff>
    </xdr:to>
    <xdr:pic>
      <xdr:nvPicPr>
        <xdr:cNvPr id="151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0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57150</xdr:colOff>
      <xdr:row>42</xdr:row>
      <xdr:rowOff>104775</xdr:rowOff>
    </xdr:to>
    <xdr:pic>
      <xdr:nvPicPr>
        <xdr:cNvPr id="152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19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57150</xdr:colOff>
      <xdr:row>43</xdr:row>
      <xdr:rowOff>104775</xdr:rowOff>
    </xdr:to>
    <xdr:pic>
      <xdr:nvPicPr>
        <xdr:cNvPr id="153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38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57150</xdr:colOff>
      <xdr:row>44</xdr:row>
      <xdr:rowOff>104775</xdr:rowOff>
    </xdr:to>
    <xdr:pic>
      <xdr:nvPicPr>
        <xdr:cNvPr id="154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7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57150</xdr:colOff>
      <xdr:row>45</xdr:row>
      <xdr:rowOff>104775</xdr:rowOff>
    </xdr:to>
    <xdr:pic>
      <xdr:nvPicPr>
        <xdr:cNvPr id="155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56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5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57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14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58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33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59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0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71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1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2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09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3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28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4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7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5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6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57150</xdr:colOff>
      <xdr:row>46</xdr:row>
      <xdr:rowOff>104775</xdr:rowOff>
    </xdr:to>
    <xdr:pic>
      <xdr:nvPicPr>
        <xdr:cNvPr id="166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85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167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168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169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170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171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172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173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174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175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47</xdr:row>
      <xdr:rowOff>0</xdr:rowOff>
    </xdr:from>
    <xdr:ext cx="57150" cy="104775"/>
    <xdr:pic>
      <xdr:nvPicPr>
        <xdr:cNvPr id="176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57150" cy="104775"/>
    <xdr:pic>
      <xdr:nvPicPr>
        <xdr:cNvPr id="177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57150" cy="104775"/>
    <xdr:pic>
      <xdr:nvPicPr>
        <xdr:cNvPr id="178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50</xdr:row>
      <xdr:rowOff>0</xdr:rowOff>
    </xdr:from>
    <xdr:ext cx="57150" cy="104775"/>
    <xdr:pic>
      <xdr:nvPicPr>
        <xdr:cNvPr id="179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57150" cy="104775"/>
    <xdr:pic>
      <xdr:nvPicPr>
        <xdr:cNvPr id="180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52</xdr:row>
      <xdr:rowOff>0</xdr:rowOff>
    </xdr:from>
    <xdr:ext cx="57150" cy="104775"/>
    <xdr:pic>
      <xdr:nvPicPr>
        <xdr:cNvPr id="181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2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3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4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5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6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7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8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89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90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57150" cy="104775"/>
    <xdr:pic>
      <xdr:nvPicPr>
        <xdr:cNvPr id="191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57150" cy="104775"/>
    <xdr:pic>
      <xdr:nvPicPr>
        <xdr:cNvPr id="192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57150" cy="104775"/>
    <xdr:pic>
      <xdr:nvPicPr>
        <xdr:cNvPr id="193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50</xdr:row>
      <xdr:rowOff>0</xdr:rowOff>
    </xdr:from>
    <xdr:ext cx="57150" cy="104775"/>
    <xdr:pic>
      <xdr:nvPicPr>
        <xdr:cNvPr id="194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57150" cy="104775"/>
    <xdr:pic>
      <xdr:nvPicPr>
        <xdr:cNvPr id="195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52</xdr:row>
      <xdr:rowOff>0</xdr:rowOff>
    </xdr:from>
    <xdr:ext cx="57150" cy="104775"/>
    <xdr:pic>
      <xdr:nvPicPr>
        <xdr:cNvPr id="196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97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98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199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0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1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2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3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4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05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47</xdr:row>
      <xdr:rowOff>0</xdr:rowOff>
    </xdr:from>
    <xdr:ext cx="57150" cy="104775"/>
    <xdr:pic>
      <xdr:nvPicPr>
        <xdr:cNvPr id="206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48</xdr:row>
      <xdr:rowOff>0</xdr:rowOff>
    </xdr:from>
    <xdr:ext cx="57150" cy="104775"/>
    <xdr:pic>
      <xdr:nvPicPr>
        <xdr:cNvPr id="207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</xdr:row>
      <xdr:rowOff>0</xdr:rowOff>
    </xdr:from>
    <xdr:ext cx="57150" cy="104775"/>
    <xdr:pic>
      <xdr:nvPicPr>
        <xdr:cNvPr id="208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50</xdr:row>
      <xdr:rowOff>0</xdr:rowOff>
    </xdr:from>
    <xdr:ext cx="57150" cy="104775"/>
    <xdr:pic>
      <xdr:nvPicPr>
        <xdr:cNvPr id="209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51</xdr:row>
      <xdr:rowOff>0</xdr:rowOff>
    </xdr:from>
    <xdr:ext cx="57150" cy="104775"/>
    <xdr:pic>
      <xdr:nvPicPr>
        <xdr:cNvPr id="210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52</xdr:row>
      <xdr:rowOff>0</xdr:rowOff>
    </xdr:from>
    <xdr:ext cx="57150" cy="104775"/>
    <xdr:pic>
      <xdr:nvPicPr>
        <xdr:cNvPr id="211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2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3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4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5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6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7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8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19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46</xdr:row>
      <xdr:rowOff>0</xdr:rowOff>
    </xdr:from>
    <xdr:ext cx="57150" cy="104775"/>
    <xdr:pic>
      <xdr:nvPicPr>
        <xdr:cNvPr id="220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0</xdr:colOff>
      <xdr:row>11</xdr:row>
      <xdr:rowOff>0</xdr:rowOff>
    </xdr:from>
    <xdr:to>
      <xdr:col>3</xdr:col>
      <xdr:colOff>57150</xdr:colOff>
      <xdr:row>11</xdr:row>
      <xdr:rowOff>104775</xdr:rowOff>
    </xdr:to>
    <xdr:pic>
      <xdr:nvPicPr>
        <xdr:cNvPr id="221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57150</xdr:colOff>
      <xdr:row>12</xdr:row>
      <xdr:rowOff>104775</xdr:rowOff>
    </xdr:to>
    <xdr:pic>
      <xdr:nvPicPr>
        <xdr:cNvPr id="222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57150</xdr:colOff>
      <xdr:row>13</xdr:row>
      <xdr:rowOff>104775</xdr:rowOff>
    </xdr:to>
    <xdr:pic>
      <xdr:nvPicPr>
        <xdr:cNvPr id="223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57150</xdr:colOff>
      <xdr:row>14</xdr:row>
      <xdr:rowOff>104775</xdr:rowOff>
    </xdr:to>
    <xdr:pic>
      <xdr:nvPicPr>
        <xdr:cNvPr id="224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57150</xdr:colOff>
      <xdr:row>15</xdr:row>
      <xdr:rowOff>104775</xdr:rowOff>
    </xdr:to>
    <xdr:pic>
      <xdr:nvPicPr>
        <xdr:cNvPr id="225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4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57150</xdr:colOff>
      <xdr:row>16</xdr:row>
      <xdr:rowOff>104775</xdr:rowOff>
    </xdr:to>
    <xdr:pic>
      <xdr:nvPicPr>
        <xdr:cNvPr id="226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57150</xdr:colOff>
      <xdr:row>17</xdr:row>
      <xdr:rowOff>104775</xdr:rowOff>
    </xdr:to>
    <xdr:pic>
      <xdr:nvPicPr>
        <xdr:cNvPr id="227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228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229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230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231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232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233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234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235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236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237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238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239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240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241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242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243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244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245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246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247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248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249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250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57150</xdr:colOff>
      <xdr:row>2</xdr:row>
      <xdr:rowOff>104775</xdr:rowOff>
    </xdr:to>
    <xdr:pic>
      <xdr:nvPicPr>
        <xdr:cNvPr id="251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57150</xdr:colOff>
      <xdr:row>3</xdr:row>
      <xdr:rowOff>104775</xdr:rowOff>
    </xdr:to>
    <xdr:pic>
      <xdr:nvPicPr>
        <xdr:cNvPr id="252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104775</xdr:rowOff>
    </xdr:to>
    <xdr:pic>
      <xdr:nvPicPr>
        <xdr:cNvPr id="253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57150</xdr:colOff>
      <xdr:row>5</xdr:row>
      <xdr:rowOff>104775</xdr:rowOff>
    </xdr:to>
    <xdr:pic>
      <xdr:nvPicPr>
        <xdr:cNvPr id="254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57150</xdr:colOff>
      <xdr:row>6</xdr:row>
      <xdr:rowOff>104775</xdr:rowOff>
    </xdr:to>
    <xdr:pic>
      <xdr:nvPicPr>
        <xdr:cNvPr id="255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57150</xdr:colOff>
      <xdr:row>7</xdr:row>
      <xdr:rowOff>104775</xdr:rowOff>
    </xdr:to>
    <xdr:pic>
      <xdr:nvPicPr>
        <xdr:cNvPr id="256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57150</xdr:colOff>
      <xdr:row>8</xdr:row>
      <xdr:rowOff>104775</xdr:rowOff>
    </xdr:to>
    <xdr:pic>
      <xdr:nvPicPr>
        <xdr:cNvPr id="257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57150</xdr:colOff>
      <xdr:row>9</xdr:row>
      <xdr:rowOff>104775</xdr:rowOff>
    </xdr:to>
    <xdr:pic>
      <xdr:nvPicPr>
        <xdr:cNvPr id="258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57150</xdr:colOff>
      <xdr:row>10</xdr:row>
      <xdr:rowOff>104775</xdr:rowOff>
    </xdr:to>
    <xdr:pic>
      <xdr:nvPicPr>
        <xdr:cNvPr id="259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57150</xdr:colOff>
      <xdr:row>11</xdr:row>
      <xdr:rowOff>104775</xdr:rowOff>
    </xdr:to>
    <xdr:pic>
      <xdr:nvPicPr>
        <xdr:cNvPr id="260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57150</xdr:colOff>
      <xdr:row>12</xdr:row>
      <xdr:rowOff>104775</xdr:rowOff>
    </xdr:to>
    <xdr:pic>
      <xdr:nvPicPr>
        <xdr:cNvPr id="261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57150</xdr:colOff>
      <xdr:row>13</xdr:row>
      <xdr:rowOff>104775</xdr:rowOff>
    </xdr:to>
    <xdr:pic>
      <xdr:nvPicPr>
        <xdr:cNvPr id="262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57150</xdr:colOff>
      <xdr:row>14</xdr:row>
      <xdr:rowOff>104775</xdr:rowOff>
    </xdr:to>
    <xdr:pic>
      <xdr:nvPicPr>
        <xdr:cNvPr id="263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57150</xdr:colOff>
      <xdr:row>15</xdr:row>
      <xdr:rowOff>104775</xdr:rowOff>
    </xdr:to>
    <xdr:pic>
      <xdr:nvPicPr>
        <xdr:cNvPr id="264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4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57150</xdr:colOff>
      <xdr:row>16</xdr:row>
      <xdr:rowOff>104775</xdr:rowOff>
    </xdr:to>
    <xdr:pic>
      <xdr:nvPicPr>
        <xdr:cNvPr id="265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57150</xdr:colOff>
      <xdr:row>17</xdr:row>
      <xdr:rowOff>104775</xdr:rowOff>
    </xdr:to>
    <xdr:pic>
      <xdr:nvPicPr>
        <xdr:cNvPr id="266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267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268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269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270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271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272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273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274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275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276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277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278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279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280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281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282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283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284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285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286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287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288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289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57150</xdr:colOff>
      <xdr:row>2</xdr:row>
      <xdr:rowOff>104775</xdr:rowOff>
    </xdr:to>
    <xdr:pic>
      <xdr:nvPicPr>
        <xdr:cNvPr id="290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57150</xdr:colOff>
      <xdr:row>3</xdr:row>
      <xdr:rowOff>104775</xdr:rowOff>
    </xdr:to>
    <xdr:pic>
      <xdr:nvPicPr>
        <xdr:cNvPr id="291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104775</xdr:rowOff>
    </xdr:to>
    <xdr:pic>
      <xdr:nvPicPr>
        <xdr:cNvPr id="292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57150</xdr:colOff>
      <xdr:row>5</xdr:row>
      <xdr:rowOff>104775</xdr:rowOff>
    </xdr:to>
    <xdr:pic>
      <xdr:nvPicPr>
        <xdr:cNvPr id="293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57150</xdr:colOff>
      <xdr:row>6</xdr:row>
      <xdr:rowOff>104775</xdr:rowOff>
    </xdr:to>
    <xdr:pic>
      <xdr:nvPicPr>
        <xdr:cNvPr id="294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57150</xdr:colOff>
      <xdr:row>7</xdr:row>
      <xdr:rowOff>104775</xdr:rowOff>
    </xdr:to>
    <xdr:pic>
      <xdr:nvPicPr>
        <xdr:cNvPr id="295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57150</xdr:colOff>
      <xdr:row>8</xdr:row>
      <xdr:rowOff>104775</xdr:rowOff>
    </xdr:to>
    <xdr:pic>
      <xdr:nvPicPr>
        <xdr:cNvPr id="296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57150</xdr:colOff>
      <xdr:row>9</xdr:row>
      <xdr:rowOff>104775</xdr:rowOff>
    </xdr:to>
    <xdr:pic>
      <xdr:nvPicPr>
        <xdr:cNvPr id="297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57150</xdr:colOff>
      <xdr:row>10</xdr:row>
      <xdr:rowOff>104775</xdr:rowOff>
    </xdr:to>
    <xdr:pic>
      <xdr:nvPicPr>
        <xdr:cNvPr id="298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57150</xdr:colOff>
      <xdr:row>11</xdr:row>
      <xdr:rowOff>104775</xdr:rowOff>
    </xdr:to>
    <xdr:pic>
      <xdr:nvPicPr>
        <xdr:cNvPr id="299" name="img_21953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28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57150</xdr:colOff>
      <xdr:row>12</xdr:row>
      <xdr:rowOff>104775</xdr:rowOff>
    </xdr:to>
    <xdr:pic>
      <xdr:nvPicPr>
        <xdr:cNvPr id="300" name="img_245761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57150</xdr:colOff>
      <xdr:row>13</xdr:row>
      <xdr:rowOff>104775</xdr:rowOff>
    </xdr:to>
    <xdr:pic>
      <xdr:nvPicPr>
        <xdr:cNvPr id="301" name="img_27097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66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57150</xdr:colOff>
      <xdr:row>14</xdr:row>
      <xdr:rowOff>104775</xdr:rowOff>
    </xdr:to>
    <xdr:pic>
      <xdr:nvPicPr>
        <xdr:cNvPr id="302" name="img_27111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85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57150</xdr:colOff>
      <xdr:row>15</xdr:row>
      <xdr:rowOff>104775</xdr:rowOff>
    </xdr:to>
    <xdr:pic>
      <xdr:nvPicPr>
        <xdr:cNvPr id="303" name="img_2711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4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57150</xdr:colOff>
      <xdr:row>16</xdr:row>
      <xdr:rowOff>104775</xdr:rowOff>
    </xdr:to>
    <xdr:pic>
      <xdr:nvPicPr>
        <xdr:cNvPr id="304" name="img_24644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3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57150</xdr:colOff>
      <xdr:row>17</xdr:row>
      <xdr:rowOff>104775</xdr:rowOff>
    </xdr:to>
    <xdr:pic>
      <xdr:nvPicPr>
        <xdr:cNvPr id="305" name="img_27632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2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57150</xdr:colOff>
      <xdr:row>18</xdr:row>
      <xdr:rowOff>104775</xdr:rowOff>
    </xdr:to>
    <xdr:pic>
      <xdr:nvPicPr>
        <xdr:cNvPr id="306" name="img_2465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1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57150</xdr:colOff>
      <xdr:row>19</xdr:row>
      <xdr:rowOff>104775</xdr:rowOff>
    </xdr:to>
    <xdr:pic>
      <xdr:nvPicPr>
        <xdr:cNvPr id="307" name="img_2158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57150</xdr:colOff>
      <xdr:row>20</xdr:row>
      <xdr:rowOff>104775</xdr:rowOff>
    </xdr:to>
    <xdr:pic>
      <xdr:nvPicPr>
        <xdr:cNvPr id="308" name="img_24659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57150</xdr:colOff>
      <xdr:row>21</xdr:row>
      <xdr:rowOff>104775</xdr:rowOff>
    </xdr:to>
    <xdr:pic>
      <xdr:nvPicPr>
        <xdr:cNvPr id="309" name="img_27181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9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57150</xdr:colOff>
      <xdr:row>22</xdr:row>
      <xdr:rowOff>104775</xdr:rowOff>
    </xdr:to>
    <xdr:pic>
      <xdr:nvPicPr>
        <xdr:cNvPr id="310" name="img_27185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38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57150</xdr:colOff>
      <xdr:row>23</xdr:row>
      <xdr:rowOff>104775</xdr:rowOff>
    </xdr:to>
    <xdr:pic>
      <xdr:nvPicPr>
        <xdr:cNvPr id="311" name="img_226693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104775</xdr:rowOff>
    </xdr:to>
    <xdr:pic>
      <xdr:nvPicPr>
        <xdr:cNvPr id="312" name="img_27198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57150</xdr:colOff>
      <xdr:row>25</xdr:row>
      <xdr:rowOff>104775</xdr:rowOff>
    </xdr:to>
    <xdr:pic>
      <xdr:nvPicPr>
        <xdr:cNvPr id="313" name="img_21623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5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57150</xdr:colOff>
      <xdr:row>26</xdr:row>
      <xdr:rowOff>104775</xdr:rowOff>
    </xdr:to>
    <xdr:pic>
      <xdr:nvPicPr>
        <xdr:cNvPr id="314" name="img_24210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4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57150</xdr:colOff>
      <xdr:row>27</xdr:row>
      <xdr:rowOff>104775</xdr:rowOff>
    </xdr:to>
    <xdr:pic>
      <xdr:nvPicPr>
        <xdr:cNvPr id="315" name="img_15289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3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57150</xdr:colOff>
      <xdr:row>28</xdr:row>
      <xdr:rowOff>104775</xdr:rowOff>
    </xdr:to>
    <xdr:pic>
      <xdr:nvPicPr>
        <xdr:cNvPr id="316" name="img_27256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52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57150</xdr:colOff>
      <xdr:row>29</xdr:row>
      <xdr:rowOff>104775</xdr:rowOff>
    </xdr:to>
    <xdr:pic>
      <xdr:nvPicPr>
        <xdr:cNvPr id="317" name="img_15163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57150</xdr:colOff>
      <xdr:row>30</xdr:row>
      <xdr:rowOff>104775</xdr:rowOff>
    </xdr:to>
    <xdr:pic>
      <xdr:nvPicPr>
        <xdr:cNvPr id="318" name="img_2777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0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57150</xdr:colOff>
      <xdr:row>31</xdr:row>
      <xdr:rowOff>104775</xdr:rowOff>
    </xdr:to>
    <xdr:pic>
      <xdr:nvPicPr>
        <xdr:cNvPr id="319" name="img_27295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9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57150</xdr:colOff>
      <xdr:row>32</xdr:row>
      <xdr:rowOff>104775</xdr:rowOff>
    </xdr:to>
    <xdr:pic>
      <xdr:nvPicPr>
        <xdr:cNvPr id="320" name="img_15203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86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57150</xdr:colOff>
      <xdr:row>33</xdr:row>
      <xdr:rowOff>104775</xdr:rowOff>
    </xdr:to>
    <xdr:pic>
      <xdr:nvPicPr>
        <xdr:cNvPr id="321" name="img_25262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77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57150</xdr:colOff>
      <xdr:row>34</xdr:row>
      <xdr:rowOff>104775</xdr:rowOff>
    </xdr:to>
    <xdr:pic>
      <xdr:nvPicPr>
        <xdr:cNvPr id="322" name="img_27975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57150</xdr:colOff>
      <xdr:row>35</xdr:row>
      <xdr:rowOff>104775</xdr:rowOff>
    </xdr:to>
    <xdr:pic>
      <xdr:nvPicPr>
        <xdr:cNvPr id="323" name="img_23538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58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57150</xdr:colOff>
      <xdr:row>36</xdr:row>
      <xdr:rowOff>104775</xdr:rowOff>
    </xdr:to>
    <xdr:pic>
      <xdr:nvPicPr>
        <xdr:cNvPr id="324" name="img_27840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48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57150</xdr:colOff>
      <xdr:row>37</xdr:row>
      <xdr:rowOff>104775</xdr:rowOff>
    </xdr:to>
    <xdr:pic>
      <xdr:nvPicPr>
        <xdr:cNvPr id="325" name="img_27721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239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57150</xdr:colOff>
      <xdr:row>38</xdr:row>
      <xdr:rowOff>104775</xdr:rowOff>
    </xdr:to>
    <xdr:pic>
      <xdr:nvPicPr>
        <xdr:cNvPr id="326" name="img_24839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429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57150</xdr:colOff>
      <xdr:row>39</xdr:row>
      <xdr:rowOff>104775</xdr:rowOff>
    </xdr:to>
    <xdr:pic>
      <xdr:nvPicPr>
        <xdr:cNvPr id="327" name="img_27841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57150</xdr:colOff>
      <xdr:row>40</xdr:row>
      <xdr:rowOff>104775</xdr:rowOff>
    </xdr:to>
    <xdr:pic>
      <xdr:nvPicPr>
        <xdr:cNvPr id="328" name="img_27841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10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57150</xdr:colOff>
      <xdr:row>2</xdr:row>
      <xdr:rowOff>104775</xdr:rowOff>
    </xdr:to>
    <xdr:pic>
      <xdr:nvPicPr>
        <xdr:cNvPr id="329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57150</xdr:colOff>
      <xdr:row>3</xdr:row>
      <xdr:rowOff>104775</xdr:rowOff>
    </xdr:to>
    <xdr:pic>
      <xdr:nvPicPr>
        <xdr:cNvPr id="330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62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104775</xdr:rowOff>
    </xdr:to>
    <xdr:pic>
      <xdr:nvPicPr>
        <xdr:cNvPr id="331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57150</xdr:colOff>
      <xdr:row>5</xdr:row>
      <xdr:rowOff>104775</xdr:rowOff>
    </xdr:to>
    <xdr:pic>
      <xdr:nvPicPr>
        <xdr:cNvPr id="332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57150</xdr:colOff>
      <xdr:row>6</xdr:row>
      <xdr:rowOff>104775</xdr:rowOff>
    </xdr:to>
    <xdr:pic>
      <xdr:nvPicPr>
        <xdr:cNvPr id="333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33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57150</xdr:colOff>
      <xdr:row>7</xdr:row>
      <xdr:rowOff>104775</xdr:rowOff>
    </xdr:to>
    <xdr:pic>
      <xdr:nvPicPr>
        <xdr:cNvPr id="334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24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57150</xdr:colOff>
      <xdr:row>8</xdr:row>
      <xdr:rowOff>104775</xdr:rowOff>
    </xdr:to>
    <xdr:pic>
      <xdr:nvPicPr>
        <xdr:cNvPr id="335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714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57150</xdr:colOff>
      <xdr:row>9</xdr:row>
      <xdr:rowOff>104775</xdr:rowOff>
    </xdr:to>
    <xdr:pic>
      <xdr:nvPicPr>
        <xdr:cNvPr id="336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905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57150</xdr:colOff>
      <xdr:row>10</xdr:row>
      <xdr:rowOff>104775</xdr:rowOff>
    </xdr:to>
    <xdr:pic>
      <xdr:nvPicPr>
        <xdr:cNvPr id="337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095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38" name="img_26348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39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0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1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2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3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4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5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6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7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8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57150" cy="104775"/>
    <xdr:pic>
      <xdr:nvPicPr>
        <xdr:cNvPr id="349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409575</xdr:colOff>
      <xdr:row>55</xdr:row>
      <xdr:rowOff>123825</xdr:rowOff>
    </xdr:from>
    <xdr:to>
      <xdr:col>2</xdr:col>
      <xdr:colOff>47625</xdr:colOff>
      <xdr:row>56</xdr:row>
      <xdr:rowOff>38100</xdr:rowOff>
    </xdr:to>
    <xdr:pic>
      <xdr:nvPicPr>
        <xdr:cNvPr id="351" name="img_274098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601325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2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3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4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5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6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7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8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59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60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57150</xdr:colOff>
      <xdr:row>52</xdr:row>
      <xdr:rowOff>104775</xdr:rowOff>
    </xdr:to>
    <xdr:pic>
      <xdr:nvPicPr>
        <xdr:cNvPr id="361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63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2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3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4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5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6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7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8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69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0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1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906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2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3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4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5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6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7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8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79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80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59</xdr:row>
      <xdr:rowOff>0</xdr:rowOff>
    </xdr:from>
    <xdr:ext cx="57150" cy="104775"/>
    <xdr:pic>
      <xdr:nvPicPr>
        <xdr:cNvPr id="381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3825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2" name="img_279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3" name="img_274365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4" name="img_15518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5" name="img_26279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6" name="img_151467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7" name="img_274746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8" name="img_183702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89" name="img_279840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90" name="img_250174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</xdr:row>
      <xdr:rowOff>0</xdr:rowOff>
    </xdr:from>
    <xdr:ext cx="57150" cy="104775"/>
    <xdr:pic>
      <xdr:nvPicPr>
        <xdr:cNvPr id="391" name="img_275259_1" descr="https://eureka.pucpr.br/info/imagens/marcadorb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811000"/>
          <a:ext cx="571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topLeftCell="A2" zoomScale="110" zoomScaleNormal="110" workbookViewId="0">
      <selection activeCell="Q2" sqref="Q2"/>
    </sheetView>
  </sheetViews>
  <sheetFormatPr defaultColWidth="7.85546875" defaultRowHeight="15" x14ac:dyDescent="0.25"/>
  <cols>
    <col min="17" max="17" width="17" customWidth="1"/>
    <col min="18" max="18" width="20" customWidth="1"/>
    <col min="20" max="28" width="0" hidden="1" customWidth="1"/>
  </cols>
  <sheetData>
    <row r="1" spans="1:27" x14ac:dyDescent="0.25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8"/>
      <c r="M1" s="8"/>
      <c r="N1" s="8"/>
      <c r="O1" s="8"/>
      <c r="P1" s="8"/>
      <c r="Q1" s="8" t="s">
        <v>13</v>
      </c>
      <c r="R1" s="8" t="s">
        <v>14</v>
      </c>
      <c r="T1" s="2" t="s">
        <v>15</v>
      </c>
      <c r="U1" s="2" t="s">
        <v>16</v>
      </c>
      <c r="V1" s="2" t="s">
        <v>17</v>
      </c>
      <c r="W1" s="2" t="s">
        <v>9</v>
      </c>
      <c r="X1" s="2" t="s">
        <v>15</v>
      </c>
      <c r="Y1" s="2" t="s">
        <v>16</v>
      </c>
      <c r="Z1" s="2" t="s">
        <v>17</v>
      </c>
      <c r="AA1" s="2" t="s">
        <v>9</v>
      </c>
    </row>
    <row r="2" spans="1:27" x14ac:dyDescent="0.25">
      <c r="A2" s="3"/>
      <c r="B2" s="13" t="s">
        <v>13</v>
      </c>
      <c r="C2" s="13"/>
      <c r="D2" s="13"/>
      <c r="E2" s="13"/>
      <c r="F2" s="3"/>
      <c r="G2" s="3"/>
      <c r="H2" s="13" t="s">
        <v>14</v>
      </c>
      <c r="I2" s="13"/>
      <c r="J2" s="13"/>
      <c r="K2" s="13"/>
      <c r="L2" s="3"/>
      <c r="M2" s="3"/>
      <c r="Q2" s="7" t="s">
        <v>19</v>
      </c>
      <c r="R2" s="7" t="s">
        <v>19</v>
      </c>
      <c r="T2" s="2">
        <f t="shared" ref="T2:T17" si="0">BIN2DEC(CONCATENATE(B5,C5,D5,E5))</f>
        <v>10</v>
      </c>
      <c r="U2" s="2">
        <f t="shared" ref="U2:U17" si="1">BIN2DEC(CONCATENATE(H5,I5,J5,K5))</f>
        <v>14</v>
      </c>
      <c r="V2" s="2">
        <f>SUM(T2:U2)</f>
        <v>24</v>
      </c>
      <c r="W2" s="2">
        <f>BIN2DEC(M5)</f>
        <v>24</v>
      </c>
      <c r="X2" s="2" t="b">
        <f>T2=N5</f>
        <v>1</v>
      </c>
      <c r="Y2" s="2" t="b">
        <f>U2=O5</f>
        <v>1</v>
      </c>
      <c r="Z2" s="2" t="b">
        <f>V2=P5</f>
        <v>1</v>
      </c>
      <c r="AA2" s="2" t="b">
        <f>V2=W2</f>
        <v>1</v>
      </c>
    </row>
    <row r="3" spans="1:27" x14ac:dyDescent="0.25">
      <c r="A3" s="3"/>
      <c r="B3" s="2">
        <f>VLOOKUP($Q$2,Plan2!$C$2:$K$1048576,3,0)</f>
        <v>1</v>
      </c>
      <c r="C3" s="2">
        <f>VLOOKUP($Q$2,Plan2!$C$2:$K$1048576,4,0)</f>
        <v>0</v>
      </c>
      <c r="D3" s="2">
        <f>VLOOKUP($Q$2,Plan2!$C$2:$K$1048576,5,0)</f>
        <v>1</v>
      </c>
      <c r="E3" s="2">
        <f>VLOOKUP($Q$2,Plan2!$C$2:$K$1048576,6,0)</f>
        <v>0</v>
      </c>
      <c r="F3" s="3"/>
      <c r="G3" s="3"/>
      <c r="H3" s="2">
        <f>VLOOKUP($R$2,Plan2!$C$2:$K$1048576,6,0)</f>
        <v>0</v>
      </c>
      <c r="I3" s="2">
        <f>VLOOKUP($R$2,Plan2!$C$2:$K$1048576,7,0)</f>
        <v>1</v>
      </c>
      <c r="J3" s="2">
        <f>VLOOKUP($R$2,Plan2!$C$2:$K$1048576,8,0)</f>
        <v>0</v>
      </c>
      <c r="K3" s="2">
        <f>VLOOKUP($R$2,Plan2!$C$2:$K$1048576,9,0)</f>
        <v>0</v>
      </c>
      <c r="L3" s="3"/>
      <c r="M3" s="3"/>
      <c r="T3" s="2">
        <f t="shared" si="0"/>
        <v>11</v>
      </c>
      <c r="U3" s="2">
        <f t="shared" si="1"/>
        <v>5</v>
      </c>
      <c r="V3" s="2">
        <f t="shared" ref="V3:V17" si="2">SUM(T3:U3)</f>
        <v>16</v>
      </c>
      <c r="W3" s="2">
        <f t="shared" ref="W3:W17" si="3">BIN2DEC(M6)</f>
        <v>16</v>
      </c>
      <c r="X3" s="2" t="b">
        <f t="shared" ref="X3:Z3" si="4">T3=N6</f>
        <v>1</v>
      </c>
      <c r="Y3" s="2" t="b">
        <f t="shared" si="4"/>
        <v>1</v>
      </c>
      <c r="Z3" s="2" t="b">
        <f t="shared" si="4"/>
        <v>1</v>
      </c>
      <c r="AA3" s="2" t="b">
        <f t="shared" ref="AA3:AA17" si="5">V3=W3</f>
        <v>1</v>
      </c>
    </row>
    <row r="4" spans="1:27" x14ac:dyDescent="0.25">
      <c r="A4" s="1" t="s">
        <v>8</v>
      </c>
      <c r="B4" s="2" t="s">
        <v>6</v>
      </c>
      <c r="C4" s="2" t="s">
        <v>4</v>
      </c>
      <c r="D4" s="2" t="s">
        <v>2</v>
      </c>
      <c r="E4" s="2" t="s">
        <v>0</v>
      </c>
      <c r="G4" s="1" t="s">
        <v>8</v>
      </c>
      <c r="H4" t="s">
        <v>7</v>
      </c>
      <c r="I4" t="s">
        <v>5</v>
      </c>
      <c r="J4" t="s">
        <v>3</v>
      </c>
      <c r="K4" t="s">
        <v>1</v>
      </c>
      <c r="M4" s="6" t="s">
        <v>9</v>
      </c>
      <c r="N4" s="6" t="s">
        <v>15</v>
      </c>
      <c r="O4" s="6" t="s">
        <v>16</v>
      </c>
      <c r="P4" s="6" t="s">
        <v>17</v>
      </c>
      <c r="T4" s="2">
        <f t="shared" si="0"/>
        <v>8</v>
      </c>
      <c r="U4" s="2">
        <f t="shared" si="1"/>
        <v>13</v>
      </c>
      <c r="V4" s="2">
        <f t="shared" si="2"/>
        <v>21</v>
      </c>
      <c r="W4" s="2">
        <f t="shared" si="3"/>
        <v>21</v>
      </c>
      <c r="X4" s="2" t="b">
        <f t="shared" ref="X4:Z4" si="6">T4=N7</f>
        <v>1</v>
      </c>
      <c r="Y4" s="2" t="b">
        <f t="shared" si="6"/>
        <v>1</v>
      </c>
      <c r="Z4" s="2" t="b">
        <f t="shared" si="6"/>
        <v>1</v>
      </c>
      <c r="AA4" s="2" t="b">
        <f t="shared" si="5"/>
        <v>1</v>
      </c>
    </row>
    <row r="5" spans="1:27" x14ac:dyDescent="0.25">
      <c r="A5" s="1">
        <v>0</v>
      </c>
      <c r="B5" s="2">
        <f>_xlfn.BITXOR(B$3,Plan2!M2)</f>
        <v>1</v>
      </c>
      <c r="C5" s="2">
        <f>_xlfn.BITXOR(C$3,Plan2!N2)</f>
        <v>0</v>
      </c>
      <c r="D5" s="2">
        <f>_xlfn.BITXOR(D$3,Plan2!O2)</f>
        <v>1</v>
      </c>
      <c r="E5" s="2">
        <f>_xlfn.BITXOR(E$3,Plan2!P2)</f>
        <v>0</v>
      </c>
      <c r="G5" s="1">
        <v>0</v>
      </c>
      <c r="H5" s="2">
        <f>_xlfn.BITXOR(H3,B5)</f>
        <v>1</v>
      </c>
      <c r="I5" s="2">
        <f t="shared" ref="I5:K5" si="7">_xlfn.BITXOR(I3,C5)</f>
        <v>1</v>
      </c>
      <c r="J5" s="2">
        <f t="shared" si="7"/>
        <v>1</v>
      </c>
      <c r="K5" s="2">
        <f t="shared" si="7"/>
        <v>0</v>
      </c>
      <c r="L5" t="s">
        <v>10</v>
      </c>
      <c r="M5" s="9" t="str">
        <f>DEC2BIN(P5)</f>
        <v>11000</v>
      </c>
      <c r="N5" s="6">
        <f>BIN2DEC(B5&amp;C5&amp;D5&amp;E5)</f>
        <v>10</v>
      </c>
      <c r="O5" s="6">
        <f>BIN2DEC(H5&amp;I5&amp;J5&amp;K5)</f>
        <v>14</v>
      </c>
      <c r="P5" s="6">
        <f>SUM(N5:O5)</f>
        <v>24</v>
      </c>
      <c r="T5" s="2">
        <f t="shared" si="0"/>
        <v>9</v>
      </c>
      <c r="U5" s="2">
        <f t="shared" si="1"/>
        <v>4</v>
      </c>
      <c r="V5" s="2">
        <f t="shared" si="2"/>
        <v>13</v>
      </c>
      <c r="W5" s="2">
        <f t="shared" si="3"/>
        <v>13</v>
      </c>
      <c r="X5" s="2" t="b">
        <f t="shared" ref="X5:Z5" si="8">T5=N8</f>
        <v>1</v>
      </c>
      <c r="Y5" s="2" t="b">
        <f t="shared" si="8"/>
        <v>1</v>
      </c>
      <c r="Z5" s="2" t="b">
        <f t="shared" si="8"/>
        <v>1</v>
      </c>
      <c r="AA5" s="2" t="b">
        <f t="shared" si="5"/>
        <v>1</v>
      </c>
    </row>
    <row r="6" spans="1:27" x14ac:dyDescent="0.25">
      <c r="A6" s="1">
        <v>1</v>
      </c>
      <c r="B6" s="2">
        <f>_xlfn.BITXOR(B$3,Plan2!M3)</f>
        <v>1</v>
      </c>
      <c r="C6" s="2">
        <f>_xlfn.BITXOR(C$3,Plan2!N3)</f>
        <v>0</v>
      </c>
      <c r="D6" s="2">
        <f>_xlfn.BITXOR(D$3,Plan2!O3)</f>
        <v>1</v>
      </c>
      <c r="E6" s="2">
        <f>_xlfn.BITXOR(E$3,Plan2!P3)</f>
        <v>1</v>
      </c>
      <c r="G6" s="1">
        <v>1</v>
      </c>
      <c r="H6" s="2">
        <f>_xlfn.BITXOR(H5,B6)</f>
        <v>0</v>
      </c>
      <c r="I6" s="2">
        <f t="shared" ref="I6:K6" si="9">_xlfn.BITXOR(I5,C6)</f>
        <v>1</v>
      </c>
      <c r="J6" s="2">
        <f t="shared" si="9"/>
        <v>0</v>
      </c>
      <c r="K6" s="2">
        <f t="shared" si="9"/>
        <v>1</v>
      </c>
      <c r="L6" t="s">
        <v>10</v>
      </c>
      <c r="M6" s="9" t="str">
        <f t="shared" ref="M6:M20" si="10">DEC2BIN(P6)</f>
        <v>10000</v>
      </c>
      <c r="N6" s="6">
        <f t="shared" ref="N6:N20" si="11">BIN2DEC(B6&amp;C6&amp;D6&amp;E6)</f>
        <v>11</v>
      </c>
      <c r="O6" s="6">
        <f t="shared" ref="O6:O20" si="12">BIN2DEC(H6&amp;I6&amp;J6&amp;K6)</f>
        <v>5</v>
      </c>
      <c r="P6" s="6">
        <f t="shared" ref="P6:P20" si="13">SUM(N6:O6)</f>
        <v>16</v>
      </c>
      <c r="T6" s="2">
        <f t="shared" si="0"/>
        <v>14</v>
      </c>
      <c r="U6" s="2">
        <f t="shared" si="1"/>
        <v>10</v>
      </c>
      <c r="V6" s="2">
        <f t="shared" si="2"/>
        <v>24</v>
      </c>
      <c r="W6" s="2">
        <f t="shared" si="3"/>
        <v>24</v>
      </c>
      <c r="X6" s="2" t="b">
        <f t="shared" ref="X6:Z6" si="14">T6=N9</f>
        <v>1</v>
      </c>
      <c r="Y6" s="2" t="b">
        <f t="shared" si="14"/>
        <v>1</v>
      </c>
      <c r="Z6" s="2" t="b">
        <f t="shared" si="14"/>
        <v>1</v>
      </c>
      <c r="AA6" s="2" t="b">
        <f t="shared" si="5"/>
        <v>1</v>
      </c>
    </row>
    <row r="7" spans="1:27" x14ac:dyDescent="0.25">
      <c r="A7" s="1">
        <v>2</v>
      </c>
      <c r="B7" s="2">
        <f>_xlfn.BITXOR(B$3,Plan2!M4)</f>
        <v>1</v>
      </c>
      <c r="C7" s="2">
        <f>_xlfn.BITXOR(C$3,Plan2!N4)</f>
        <v>0</v>
      </c>
      <c r="D7" s="2">
        <f>_xlfn.BITXOR(D$3,Plan2!O4)</f>
        <v>0</v>
      </c>
      <c r="E7" s="2">
        <f>_xlfn.BITXOR(E$3,Plan2!P4)</f>
        <v>0</v>
      </c>
      <c r="G7" s="1">
        <v>2</v>
      </c>
      <c r="H7" s="2">
        <f t="shared" ref="H7:H20" si="15">_xlfn.BITXOR(H6,B7)</f>
        <v>1</v>
      </c>
      <c r="I7" s="2">
        <f t="shared" ref="I7:I20" si="16">_xlfn.BITXOR(I6,C7)</f>
        <v>1</v>
      </c>
      <c r="J7" s="2">
        <f t="shared" ref="J7:J20" si="17">_xlfn.BITXOR(J6,D7)</f>
        <v>0</v>
      </c>
      <c r="K7" s="2">
        <f t="shared" ref="K7:K20" si="18">_xlfn.BITXOR(K6,E7)</f>
        <v>1</v>
      </c>
      <c r="L7" t="s">
        <v>10</v>
      </c>
      <c r="M7" s="9" t="str">
        <f t="shared" si="10"/>
        <v>10101</v>
      </c>
      <c r="N7" s="6">
        <f t="shared" si="11"/>
        <v>8</v>
      </c>
      <c r="O7" s="6">
        <f t="shared" si="12"/>
        <v>13</v>
      </c>
      <c r="P7" s="6">
        <f t="shared" si="13"/>
        <v>21</v>
      </c>
      <c r="T7" s="2">
        <f t="shared" si="0"/>
        <v>15</v>
      </c>
      <c r="U7" s="2">
        <f t="shared" si="1"/>
        <v>5</v>
      </c>
      <c r="V7" s="2">
        <f t="shared" si="2"/>
        <v>20</v>
      </c>
      <c r="W7" s="2">
        <f t="shared" si="3"/>
        <v>20</v>
      </c>
      <c r="X7" s="2" t="b">
        <f t="shared" ref="X7:Z7" si="19">T7=N10</f>
        <v>1</v>
      </c>
      <c r="Y7" s="2" t="b">
        <f t="shared" si="19"/>
        <v>1</v>
      </c>
      <c r="Z7" s="2" t="b">
        <f t="shared" si="19"/>
        <v>1</v>
      </c>
      <c r="AA7" s="2" t="b">
        <f t="shared" si="5"/>
        <v>1</v>
      </c>
    </row>
    <row r="8" spans="1:27" x14ac:dyDescent="0.25">
      <c r="A8" s="1">
        <v>3</v>
      </c>
      <c r="B8" s="2">
        <f>_xlfn.BITXOR(B$3,Plan2!M5)</f>
        <v>1</v>
      </c>
      <c r="C8" s="2">
        <f>_xlfn.BITXOR(C$3,Plan2!N5)</f>
        <v>0</v>
      </c>
      <c r="D8" s="2">
        <f>_xlfn.BITXOR(D$3,Plan2!O5)</f>
        <v>0</v>
      </c>
      <c r="E8" s="2">
        <f>_xlfn.BITXOR(E$3,Plan2!P5)</f>
        <v>1</v>
      </c>
      <c r="G8" s="1">
        <v>3</v>
      </c>
      <c r="H8" s="2">
        <f t="shared" si="15"/>
        <v>0</v>
      </c>
      <c r="I8" s="2">
        <f t="shared" si="16"/>
        <v>1</v>
      </c>
      <c r="J8" s="2">
        <f t="shared" si="17"/>
        <v>0</v>
      </c>
      <c r="K8" s="2">
        <f t="shared" si="18"/>
        <v>0</v>
      </c>
      <c r="L8" t="s">
        <v>10</v>
      </c>
      <c r="M8" s="9" t="str">
        <f t="shared" si="10"/>
        <v>1101</v>
      </c>
      <c r="N8" s="6">
        <f t="shared" si="11"/>
        <v>9</v>
      </c>
      <c r="O8" s="6">
        <f t="shared" si="12"/>
        <v>4</v>
      </c>
      <c r="P8" s="6">
        <f t="shared" si="13"/>
        <v>13</v>
      </c>
      <c r="T8" s="2">
        <f t="shared" si="0"/>
        <v>12</v>
      </c>
      <c r="U8" s="2">
        <f t="shared" si="1"/>
        <v>9</v>
      </c>
      <c r="V8" s="2">
        <f t="shared" si="2"/>
        <v>21</v>
      </c>
      <c r="W8" s="2">
        <f t="shared" si="3"/>
        <v>21</v>
      </c>
      <c r="X8" s="2" t="b">
        <f t="shared" ref="X8:Z8" si="20">T8=N11</f>
        <v>1</v>
      </c>
      <c r="Y8" s="2" t="b">
        <f t="shared" si="20"/>
        <v>1</v>
      </c>
      <c r="Z8" s="2" t="b">
        <f t="shared" si="20"/>
        <v>1</v>
      </c>
      <c r="AA8" s="2" t="b">
        <f t="shared" si="5"/>
        <v>1</v>
      </c>
    </row>
    <row r="9" spans="1:27" x14ac:dyDescent="0.25">
      <c r="A9" s="1">
        <v>4</v>
      </c>
      <c r="B9" s="2">
        <f>_xlfn.BITXOR(B$3,Plan2!M6)</f>
        <v>1</v>
      </c>
      <c r="C9" s="2">
        <f>_xlfn.BITXOR(C$3,Plan2!N6)</f>
        <v>1</v>
      </c>
      <c r="D9" s="2">
        <f>_xlfn.BITXOR(D$3,Plan2!O6)</f>
        <v>1</v>
      </c>
      <c r="E9" s="2">
        <f>_xlfn.BITXOR(E$3,Plan2!P6)</f>
        <v>0</v>
      </c>
      <c r="G9" s="1">
        <v>4</v>
      </c>
      <c r="H9" s="2">
        <f t="shared" si="15"/>
        <v>1</v>
      </c>
      <c r="I9" s="2">
        <f t="shared" si="16"/>
        <v>0</v>
      </c>
      <c r="J9" s="2">
        <f t="shared" si="17"/>
        <v>1</v>
      </c>
      <c r="K9" s="2">
        <f t="shared" si="18"/>
        <v>0</v>
      </c>
      <c r="L9" t="s">
        <v>10</v>
      </c>
      <c r="M9" s="9" t="str">
        <f t="shared" si="10"/>
        <v>11000</v>
      </c>
      <c r="N9" s="6">
        <f t="shared" si="11"/>
        <v>14</v>
      </c>
      <c r="O9" s="6">
        <f t="shared" si="12"/>
        <v>10</v>
      </c>
      <c r="P9" s="6">
        <f t="shared" si="13"/>
        <v>24</v>
      </c>
      <c r="T9" s="2">
        <f t="shared" si="0"/>
        <v>13</v>
      </c>
      <c r="U9" s="2">
        <f t="shared" si="1"/>
        <v>4</v>
      </c>
      <c r="V9" s="2">
        <f t="shared" si="2"/>
        <v>17</v>
      </c>
      <c r="W9" s="2">
        <f t="shared" si="3"/>
        <v>17</v>
      </c>
      <c r="X9" s="2" t="b">
        <f t="shared" ref="X9:Z9" si="21">T9=N12</f>
        <v>1</v>
      </c>
      <c r="Y9" s="2" t="b">
        <f t="shared" si="21"/>
        <v>1</v>
      </c>
      <c r="Z9" s="2" t="b">
        <f t="shared" si="21"/>
        <v>1</v>
      </c>
      <c r="AA9" s="2" t="b">
        <f t="shared" si="5"/>
        <v>1</v>
      </c>
    </row>
    <row r="10" spans="1:27" x14ac:dyDescent="0.25">
      <c r="A10" s="1">
        <v>5</v>
      </c>
      <c r="B10" s="2">
        <f>_xlfn.BITXOR(B$3,Plan2!M7)</f>
        <v>1</v>
      </c>
      <c r="C10" s="2">
        <f>_xlfn.BITXOR(C$3,Plan2!N7)</f>
        <v>1</v>
      </c>
      <c r="D10" s="2">
        <f>_xlfn.BITXOR(D$3,Plan2!O7)</f>
        <v>1</v>
      </c>
      <c r="E10" s="2">
        <f>_xlfn.BITXOR(E$3,Plan2!P7)</f>
        <v>1</v>
      </c>
      <c r="G10" s="1">
        <v>5</v>
      </c>
      <c r="H10" s="2">
        <f t="shared" si="15"/>
        <v>0</v>
      </c>
      <c r="I10" s="2">
        <f t="shared" si="16"/>
        <v>1</v>
      </c>
      <c r="J10" s="2">
        <f t="shared" si="17"/>
        <v>0</v>
      </c>
      <c r="K10" s="2">
        <f t="shared" si="18"/>
        <v>1</v>
      </c>
      <c r="L10" t="s">
        <v>10</v>
      </c>
      <c r="M10" s="9" t="str">
        <f t="shared" si="10"/>
        <v>10100</v>
      </c>
      <c r="N10" s="6">
        <f t="shared" si="11"/>
        <v>15</v>
      </c>
      <c r="O10" s="6">
        <f t="shared" si="12"/>
        <v>5</v>
      </c>
      <c r="P10" s="6">
        <f t="shared" si="13"/>
        <v>20</v>
      </c>
      <c r="T10" s="2">
        <f t="shared" si="0"/>
        <v>2</v>
      </c>
      <c r="U10" s="2">
        <f t="shared" si="1"/>
        <v>6</v>
      </c>
      <c r="V10" s="2">
        <f t="shared" si="2"/>
        <v>8</v>
      </c>
      <c r="W10" s="2">
        <f t="shared" si="3"/>
        <v>8</v>
      </c>
      <c r="X10" s="2" t="b">
        <f t="shared" ref="X10:Z10" si="22">T10=N13</f>
        <v>1</v>
      </c>
      <c r="Y10" s="2" t="b">
        <f t="shared" si="22"/>
        <v>1</v>
      </c>
      <c r="Z10" s="2" t="b">
        <f t="shared" si="22"/>
        <v>1</v>
      </c>
      <c r="AA10" s="2" t="b">
        <f t="shared" si="5"/>
        <v>1</v>
      </c>
    </row>
    <row r="11" spans="1:27" x14ac:dyDescent="0.25">
      <c r="A11" s="1">
        <v>6</v>
      </c>
      <c r="B11" s="2">
        <f>_xlfn.BITXOR(B$3,Plan2!M8)</f>
        <v>1</v>
      </c>
      <c r="C11" s="2">
        <f>_xlfn.BITXOR(C$3,Plan2!N8)</f>
        <v>1</v>
      </c>
      <c r="D11" s="2">
        <f>_xlfn.BITXOR(D$3,Plan2!O8)</f>
        <v>0</v>
      </c>
      <c r="E11" s="2">
        <f>_xlfn.BITXOR(E$3,Plan2!P8)</f>
        <v>0</v>
      </c>
      <c r="G11" s="1">
        <v>6</v>
      </c>
      <c r="H11" s="2">
        <f t="shared" si="15"/>
        <v>1</v>
      </c>
      <c r="I11" s="2">
        <f t="shared" si="16"/>
        <v>0</v>
      </c>
      <c r="J11" s="2">
        <f t="shared" si="17"/>
        <v>0</v>
      </c>
      <c r="K11" s="2">
        <f t="shared" si="18"/>
        <v>1</v>
      </c>
      <c r="L11" t="s">
        <v>10</v>
      </c>
      <c r="M11" s="9" t="str">
        <f t="shared" si="10"/>
        <v>10101</v>
      </c>
      <c r="N11" s="6">
        <f t="shared" si="11"/>
        <v>12</v>
      </c>
      <c r="O11" s="6">
        <f t="shared" si="12"/>
        <v>9</v>
      </c>
      <c r="P11" s="6">
        <f t="shared" si="13"/>
        <v>21</v>
      </c>
      <c r="T11" s="2">
        <f t="shared" si="0"/>
        <v>3</v>
      </c>
      <c r="U11" s="2">
        <f t="shared" si="1"/>
        <v>5</v>
      </c>
      <c r="V11" s="2">
        <f t="shared" si="2"/>
        <v>8</v>
      </c>
      <c r="W11" s="2">
        <f t="shared" si="3"/>
        <v>8</v>
      </c>
      <c r="X11" s="2" t="b">
        <f t="shared" ref="X11:Z11" si="23">T11=N14</f>
        <v>1</v>
      </c>
      <c r="Y11" s="2" t="b">
        <f t="shared" si="23"/>
        <v>1</v>
      </c>
      <c r="Z11" s="2" t="b">
        <f t="shared" si="23"/>
        <v>1</v>
      </c>
      <c r="AA11" s="2" t="b">
        <f t="shared" si="5"/>
        <v>1</v>
      </c>
    </row>
    <row r="12" spans="1:27" x14ac:dyDescent="0.25">
      <c r="A12" s="1">
        <v>7</v>
      </c>
      <c r="B12" s="2">
        <f>_xlfn.BITXOR(B$3,Plan2!M9)</f>
        <v>1</v>
      </c>
      <c r="C12" s="2">
        <f>_xlfn.BITXOR(C$3,Plan2!N9)</f>
        <v>1</v>
      </c>
      <c r="D12" s="2">
        <f>_xlfn.BITXOR(D$3,Plan2!O9)</f>
        <v>0</v>
      </c>
      <c r="E12" s="2">
        <f>_xlfn.BITXOR(E$3,Plan2!P9)</f>
        <v>1</v>
      </c>
      <c r="G12" s="1">
        <v>7</v>
      </c>
      <c r="H12" s="2">
        <f t="shared" si="15"/>
        <v>0</v>
      </c>
      <c r="I12" s="2">
        <f t="shared" si="16"/>
        <v>1</v>
      </c>
      <c r="J12" s="2">
        <f t="shared" si="17"/>
        <v>0</v>
      </c>
      <c r="K12" s="2">
        <f t="shared" si="18"/>
        <v>0</v>
      </c>
      <c r="L12" t="s">
        <v>10</v>
      </c>
      <c r="M12" s="9" t="str">
        <f t="shared" si="10"/>
        <v>10001</v>
      </c>
      <c r="N12" s="6">
        <f t="shared" si="11"/>
        <v>13</v>
      </c>
      <c r="O12" s="6">
        <f t="shared" si="12"/>
        <v>4</v>
      </c>
      <c r="P12" s="6">
        <f t="shared" si="13"/>
        <v>17</v>
      </c>
      <c r="T12" s="2">
        <f t="shared" si="0"/>
        <v>0</v>
      </c>
      <c r="U12" s="2">
        <f t="shared" si="1"/>
        <v>5</v>
      </c>
      <c r="V12" s="2">
        <f t="shared" si="2"/>
        <v>5</v>
      </c>
      <c r="W12" s="2">
        <f t="shared" si="3"/>
        <v>5</v>
      </c>
      <c r="X12" s="2" t="b">
        <f t="shared" ref="X12:Z12" si="24">T12=N15</f>
        <v>1</v>
      </c>
      <c r="Y12" s="2" t="b">
        <f t="shared" si="24"/>
        <v>1</v>
      </c>
      <c r="Z12" s="2" t="b">
        <f t="shared" si="24"/>
        <v>1</v>
      </c>
      <c r="AA12" s="2" t="b">
        <f t="shared" si="5"/>
        <v>1</v>
      </c>
    </row>
    <row r="13" spans="1:27" x14ac:dyDescent="0.25">
      <c r="A13" s="1">
        <v>8</v>
      </c>
      <c r="B13" s="2">
        <f>_xlfn.BITXOR(B$3,Plan2!M10)</f>
        <v>0</v>
      </c>
      <c r="C13" s="2">
        <f>_xlfn.BITXOR(C$3,Plan2!N10)</f>
        <v>0</v>
      </c>
      <c r="D13" s="2">
        <f>_xlfn.BITXOR(D$3,Plan2!O10)</f>
        <v>1</v>
      </c>
      <c r="E13" s="2">
        <f>_xlfn.BITXOR(E$3,Plan2!P10)</f>
        <v>0</v>
      </c>
      <c r="G13" s="1">
        <v>8</v>
      </c>
      <c r="H13" s="2">
        <f t="shared" si="15"/>
        <v>0</v>
      </c>
      <c r="I13" s="2">
        <f t="shared" si="16"/>
        <v>1</v>
      </c>
      <c r="J13" s="2">
        <f t="shared" si="17"/>
        <v>1</v>
      </c>
      <c r="K13" s="2">
        <f t="shared" si="18"/>
        <v>0</v>
      </c>
      <c r="L13" t="s">
        <v>10</v>
      </c>
      <c r="M13" s="9" t="str">
        <f t="shared" si="10"/>
        <v>1000</v>
      </c>
      <c r="N13" s="6">
        <f t="shared" si="11"/>
        <v>2</v>
      </c>
      <c r="O13" s="6">
        <f t="shared" si="12"/>
        <v>6</v>
      </c>
      <c r="P13" s="6">
        <f t="shared" si="13"/>
        <v>8</v>
      </c>
      <c r="T13" s="2">
        <f t="shared" si="0"/>
        <v>1</v>
      </c>
      <c r="U13" s="2">
        <f t="shared" si="1"/>
        <v>4</v>
      </c>
      <c r="V13" s="2">
        <f t="shared" si="2"/>
        <v>5</v>
      </c>
      <c r="W13" s="2">
        <f t="shared" si="3"/>
        <v>5</v>
      </c>
      <c r="X13" s="2" t="b">
        <f t="shared" ref="X13:Z13" si="25">T13=N16</f>
        <v>1</v>
      </c>
      <c r="Y13" s="2" t="b">
        <f t="shared" si="25"/>
        <v>1</v>
      </c>
      <c r="Z13" s="2" t="b">
        <f t="shared" si="25"/>
        <v>1</v>
      </c>
      <c r="AA13" s="2" t="b">
        <f t="shared" si="5"/>
        <v>1</v>
      </c>
    </row>
    <row r="14" spans="1:27" x14ac:dyDescent="0.25">
      <c r="A14" s="1">
        <v>9</v>
      </c>
      <c r="B14" s="2">
        <f>_xlfn.BITXOR(B$3,Plan2!M11)</f>
        <v>0</v>
      </c>
      <c r="C14" s="2">
        <f>_xlfn.BITXOR(C$3,Plan2!N11)</f>
        <v>0</v>
      </c>
      <c r="D14" s="2">
        <f>_xlfn.BITXOR(D$3,Plan2!O11)</f>
        <v>1</v>
      </c>
      <c r="E14" s="2">
        <f>_xlfn.BITXOR(E$3,Plan2!P11)</f>
        <v>1</v>
      </c>
      <c r="G14" s="1">
        <v>9</v>
      </c>
      <c r="H14" s="2">
        <f t="shared" si="15"/>
        <v>0</v>
      </c>
      <c r="I14" s="2">
        <f t="shared" si="16"/>
        <v>1</v>
      </c>
      <c r="J14" s="2">
        <f t="shared" si="17"/>
        <v>0</v>
      </c>
      <c r="K14" s="2">
        <f t="shared" si="18"/>
        <v>1</v>
      </c>
      <c r="L14" t="s">
        <v>10</v>
      </c>
      <c r="M14" s="9" t="str">
        <f t="shared" si="10"/>
        <v>1000</v>
      </c>
      <c r="N14" s="6">
        <f t="shared" si="11"/>
        <v>3</v>
      </c>
      <c r="O14" s="6">
        <f t="shared" si="12"/>
        <v>5</v>
      </c>
      <c r="P14" s="6">
        <f t="shared" si="13"/>
        <v>8</v>
      </c>
      <c r="T14" s="2">
        <f t="shared" si="0"/>
        <v>6</v>
      </c>
      <c r="U14" s="2">
        <f t="shared" si="1"/>
        <v>2</v>
      </c>
      <c r="V14" s="2">
        <f t="shared" si="2"/>
        <v>8</v>
      </c>
      <c r="W14" s="2">
        <f t="shared" si="3"/>
        <v>8</v>
      </c>
      <c r="X14" s="2" t="b">
        <f t="shared" ref="X14:Z14" si="26">T14=N17</f>
        <v>1</v>
      </c>
      <c r="Y14" s="2" t="b">
        <f t="shared" si="26"/>
        <v>1</v>
      </c>
      <c r="Z14" s="2" t="b">
        <f t="shared" si="26"/>
        <v>1</v>
      </c>
      <c r="AA14" s="2" t="b">
        <f t="shared" si="5"/>
        <v>1</v>
      </c>
    </row>
    <row r="15" spans="1:27" x14ac:dyDescent="0.25">
      <c r="A15" s="1">
        <v>10</v>
      </c>
      <c r="B15" s="2">
        <f>_xlfn.BITXOR(B$3,Plan2!M12)</f>
        <v>0</v>
      </c>
      <c r="C15" s="2">
        <f>_xlfn.BITXOR(C$3,Plan2!N12)</f>
        <v>0</v>
      </c>
      <c r="D15" s="2">
        <f>_xlfn.BITXOR(D$3,Plan2!O12)</f>
        <v>0</v>
      </c>
      <c r="E15" s="2">
        <f>_xlfn.BITXOR(E$3,Plan2!P12)</f>
        <v>0</v>
      </c>
      <c r="G15" s="1">
        <v>10</v>
      </c>
      <c r="H15" s="2">
        <f t="shared" si="15"/>
        <v>0</v>
      </c>
      <c r="I15" s="2">
        <f t="shared" si="16"/>
        <v>1</v>
      </c>
      <c r="J15" s="2">
        <f t="shared" si="17"/>
        <v>0</v>
      </c>
      <c r="K15" s="2">
        <f t="shared" si="18"/>
        <v>1</v>
      </c>
      <c r="L15" t="s">
        <v>10</v>
      </c>
      <c r="M15" s="9" t="str">
        <f t="shared" si="10"/>
        <v>101</v>
      </c>
      <c r="N15" s="6">
        <f t="shared" si="11"/>
        <v>0</v>
      </c>
      <c r="O15" s="6">
        <f t="shared" si="12"/>
        <v>5</v>
      </c>
      <c r="P15" s="6">
        <f t="shared" si="13"/>
        <v>5</v>
      </c>
      <c r="T15" s="2">
        <f t="shared" si="0"/>
        <v>7</v>
      </c>
      <c r="U15" s="2">
        <f t="shared" si="1"/>
        <v>5</v>
      </c>
      <c r="V15" s="2">
        <f t="shared" si="2"/>
        <v>12</v>
      </c>
      <c r="W15" s="2">
        <f t="shared" si="3"/>
        <v>12</v>
      </c>
      <c r="X15" s="2" t="b">
        <f t="shared" ref="X15:Z15" si="27">T15=N18</f>
        <v>1</v>
      </c>
      <c r="Y15" s="2" t="b">
        <f t="shared" si="27"/>
        <v>1</v>
      </c>
      <c r="Z15" s="2" t="b">
        <f t="shared" si="27"/>
        <v>1</v>
      </c>
      <c r="AA15" s="2" t="b">
        <f t="shared" si="5"/>
        <v>1</v>
      </c>
    </row>
    <row r="16" spans="1:27" x14ac:dyDescent="0.25">
      <c r="A16" s="1">
        <v>11</v>
      </c>
      <c r="B16" s="2">
        <f>_xlfn.BITXOR(B$3,Plan2!M13)</f>
        <v>0</v>
      </c>
      <c r="C16" s="2">
        <f>_xlfn.BITXOR(C$3,Plan2!N13)</f>
        <v>0</v>
      </c>
      <c r="D16" s="2">
        <f>_xlfn.BITXOR(D$3,Plan2!O13)</f>
        <v>0</v>
      </c>
      <c r="E16" s="2">
        <f>_xlfn.BITXOR(E$3,Plan2!P13)</f>
        <v>1</v>
      </c>
      <c r="G16" s="1">
        <v>11</v>
      </c>
      <c r="H16" s="2">
        <f t="shared" si="15"/>
        <v>0</v>
      </c>
      <c r="I16" s="2">
        <f t="shared" si="16"/>
        <v>1</v>
      </c>
      <c r="J16" s="2">
        <f t="shared" si="17"/>
        <v>0</v>
      </c>
      <c r="K16" s="2">
        <f t="shared" si="18"/>
        <v>0</v>
      </c>
      <c r="L16" t="s">
        <v>10</v>
      </c>
      <c r="M16" s="9" t="str">
        <f t="shared" si="10"/>
        <v>101</v>
      </c>
      <c r="N16" s="6">
        <f t="shared" si="11"/>
        <v>1</v>
      </c>
      <c r="O16" s="6">
        <f t="shared" si="12"/>
        <v>4</v>
      </c>
      <c r="P16" s="6">
        <f t="shared" si="13"/>
        <v>5</v>
      </c>
      <c r="T16" s="2">
        <f t="shared" si="0"/>
        <v>4</v>
      </c>
      <c r="U16" s="2">
        <f t="shared" si="1"/>
        <v>1</v>
      </c>
      <c r="V16" s="2">
        <f t="shared" si="2"/>
        <v>5</v>
      </c>
      <c r="W16" s="2">
        <f t="shared" si="3"/>
        <v>5</v>
      </c>
      <c r="X16" s="2" t="b">
        <f t="shared" ref="X16:Z16" si="28">T16=N19</f>
        <v>1</v>
      </c>
      <c r="Y16" s="2" t="b">
        <f t="shared" si="28"/>
        <v>1</v>
      </c>
      <c r="Z16" s="2" t="b">
        <f t="shared" si="28"/>
        <v>1</v>
      </c>
      <c r="AA16" s="2" t="b">
        <f t="shared" si="5"/>
        <v>1</v>
      </c>
    </row>
    <row r="17" spans="1:27" x14ac:dyDescent="0.25">
      <c r="A17" s="1">
        <v>12</v>
      </c>
      <c r="B17" s="2">
        <f>_xlfn.BITXOR(B$3,Plan2!M14)</f>
        <v>0</v>
      </c>
      <c r="C17" s="2">
        <f>_xlfn.BITXOR(C$3,Plan2!N14)</f>
        <v>1</v>
      </c>
      <c r="D17" s="2">
        <f>_xlfn.BITXOR(D$3,Plan2!O14)</f>
        <v>1</v>
      </c>
      <c r="E17" s="2">
        <f>_xlfn.BITXOR(E$3,Plan2!P14)</f>
        <v>0</v>
      </c>
      <c r="G17" s="1">
        <v>12</v>
      </c>
      <c r="H17" s="2">
        <f t="shared" si="15"/>
        <v>0</v>
      </c>
      <c r="I17" s="2">
        <f t="shared" si="16"/>
        <v>0</v>
      </c>
      <c r="J17" s="2">
        <f t="shared" si="17"/>
        <v>1</v>
      </c>
      <c r="K17" s="2">
        <f t="shared" si="18"/>
        <v>0</v>
      </c>
      <c r="L17" t="s">
        <v>10</v>
      </c>
      <c r="M17" s="9" t="str">
        <f t="shared" si="10"/>
        <v>1000</v>
      </c>
      <c r="N17" s="6">
        <f t="shared" si="11"/>
        <v>6</v>
      </c>
      <c r="O17" s="6">
        <f t="shared" si="12"/>
        <v>2</v>
      </c>
      <c r="P17" s="6">
        <f t="shared" si="13"/>
        <v>8</v>
      </c>
      <c r="T17" s="2">
        <f t="shared" si="0"/>
        <v>5</v>
      </c>
      <c r="U17" s="2">
        <f t="shared" si="1"/>
        <v>4</v>
      </c>
      <c r="V17" s="2">
        <f t="shared" si="2"/>
        <v>9</v>
      </c>
      <c r="W17" s="2">
        <f t="shared" si="3"/>
        <v>9</v>
      </c>
      <c r="X17" s="2" t="b">
        <f t="shared" ref="X17:Z17" si="29">T17=N20</f>
        <v>1</v>
      </c>
      <c r="Y17" s="2" t="b">
        <f t="shared" si="29"/>
        <v>1</v>
      </c>
      <c r="Z17" s="2" t="b">
        <f t="shared" si="29"/>
        <v>1</v>
      </c>
      <c r="AA17" s="2" t="b">
        <f t="shared" si="5"/>
        <v>1</v>
      </c>
    </row>
    <row r="18" spans="1:27" x14ac:dyDescent="0.25">
      <c r="A18" s="1">
        <v>13</v>
      </c>
      <c r="B18" s="2">
        <f>_xlfn.BITXOR(B$3,Plan2!M15)</f>
        <v>0</v>
      </c>
      <c r="C18" s="2">
        <f>_xlfn.BITXOR(C$3,Plan2!N15)</f>
        <v>1</v>
      </c>
      <c r="D18" s="2">
        <f>_xlfn.BITXOR(D$3,Plan2!O15)</f>
        <v>1</v>
      </c>
      <c r="E18" s="2">
        <f>_xlfn.BITXOR(E$3,Plan2!P15)</f>
        <v>1</v>
      </c>
      <c r="G18" s="1">
        <v>13</v>
      </c>
      <c r="H18" s="2">
        <f t="shared" si="15"/>
        <v>0</v>
      </c>
      <c r="I18" s="2">
        <f t="shared" si="16"/>
        <v>1</v>
      </c>
      <c r="J18" s="2">
        <f t="shared" si="17"/>
        <v>0</v>
      </c>
      <c r="K18" s="2">
        <f t="shared" si="18"/>
        <v>1</v>
      </c>
      <c r="L18" t="s">
        <v>10</v>
      </c>
      <c r="M18" s="9" t="str">
        <f t="shared" si="10"/>
        <v>1100</v>
      </c>
      <c r="N18" s="6">
        <f t="shared" si="11"/>
        <v>7</v>
      </c>
      <c r="O18" s="6">
        <f t="shared" si="12"/>
        <v>5</v>
      </c>
      <c r="P18" s="6">
        <f t="shared" si="13"/>
        <v>12</v>
      </c>
    </row>
    <row r="19" spans="1:27" x14ac:dyDescent="0.25">
      <c r="A19" s="1">
        <v>14</v>
      </c>
      <c r="B19" s="2">
        <f>_xlfn.BITXOR(B$3,Plan2!M16)</f>
        <v>0</v>
      </c>
      <c r="C19" s="2">
        <f>_xlfn.BITXOR(C$3,Plan2!N16)</f>
        <v>1</v>
      </c>
      <c r="D19" s="2">
        <f>_xlfn.BITXOR(D$3,Plan2!O16)</f>
        <v>0</v>
      </c>
      <c r="E19" s="2">
        <f>_xlfn.BITXOR(E$3,Plan2!P16)</f>
        <v>0</v>
      </c>
      <c r="G19" s="1">
        <v>14</v>
      </c>
      <c r="H19" s="2">
        <f t="shared" si="15"/>
        <v>0</v>
      </c>
      <c r="I19" s="2">
        <f t="shared" si="16"/>
        <v>0</v>
      </c>
      <c r="J19" s="2">
        <f t="shared" si="17"/>
        <v>0</v>
      </c>
      <c r="K19" s="2">
        <f t="shared" si="18"/>
        <v>1</v>
      </c>
      <c r="L19" t="s">
        <v>10</v>
      </c>
      <c r="M19" s="9" t="str">
        <f t="shared" si="10"/>
        <v>101</v>
      </c>
      <c r="N19" s="6">
        <f t="shared" si="11"/>
        <v>4</v>
      </c>
      <c r="O19" s="6">
        <f t="shared" si="12"/>
        <v>1</v>
      </c>
      <c r="P19" s="6">
        <f t="shared" si="13"/>
        <v>5</v>
      </c>
      <c r="T19" s="2" t="b">
        <v>1</v>
      </c>
      <c r="U19" s="2">
        <f>COUNTIF(X2:AA17,"VERDADEIRO")</f>
        <v>64</v>
      </c>
      <c r="V19" s="2">
        <f>U19/U21</f>
        <v>1</v>
      </c>
      <c r="W19" s="4">
        <f>(U19*0.5)/64</f>
        <v>0.5</v>
      </c>
    </row>
    <row r="20" spans="1:27" x14ac:dyDescent="0.25">
      <c r="A20" s="1">
        <v>15</v>
      </c>
      <c r="B20" s="2">
        <f>_xlfn.BITXOR(B$3,Plan2!M17)</f>
        <v>0</v>
      </c>
      <c r="C20" s="2">
        <f>_xlfn.BITXOR(C$3,Plan2!N17)</f>
        <v>1</v>
      </c>
      <c r="D20" s="2">
        <f>_xlfn.BITXOR(D$3,Plan2!O17)</f>
        <v>0</v>
      </c>
      <c r="E20" s="2">
        <f>_xlfn.BITXOR(E$3,Plan2!P17)</f>
        <v>1</v>
      </c>
      <c r="G20" s="1">
        <v>15</v>
      </c>
      <c r="H20" s="2">
        <f t="shared" si="15"/>
        <v>0</v>
      </c>
      <c r="I20" s="2">
        <f t="shared" si="16"/>
        <v>1</v>
      </c>
      <c r="J20" s="2">
        <f t="shared" si="17"/>
        <v>0</v>
      </c>
      <c r="K20" s="2">
        <f t="shared" si="18"/>
        <v>0</v>
      </c>
      <c r="L20" t="s">
        <v>10</v>
      </c>
      <c r="M20" s="9" t="str">
        <f t="shared" si="10"/>
        <v>1001</v>
      </c>
      <c r="N20" s="6">
        <f t="shared" si="11"/>
        <v>5</v>
      </c>
      <c r="O20" s="6">
        <f t="shared" si="12"/>
        <v>4</v>
      </c>
      <c r="P20" s="6">
        <f t="shared" si="13"/>
        <v>9</v>
      </c>
      <c r="T20" s="2" t="b">
        <v>0</v>
      </c>
      <c r="U20" s="2">
        <f>COUNTIF(X2:AA17,"FALSO")</f>
        <v>0</v>
      </c>
      <c r="V20" s="2">
        <f>U20/U21</f>
        <v>0</v>
      </c>
      <c r="W20" s="4">
        <f t="shared" ref="W20:W21" si="30">(U20*0.5)/64</f>
        <v>0</v>
      </c>
    </row>
    <row r="21" spans="1:27" x14ac:dyDescent="0.25">
      <c r="T21" s="2" t="s">
        <v>18</v>
      </c>
      <c r="U21" s="2">
        <v>64</v>
      </c>
      <c r="V21" s="2"/>
      <c r="W21" s="5">
        <f t="shared" si="30"/>
        <v>0.5</v>
      </c>
    </row>
  </sheetData>
  <dataConsolidate/>
  <mergeCells count="3">
    <mergeCell ref="B2:E2"/>
    <mergeCell ref="H2:K2"/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Plan2!$C$2:$C$59</xm:f>
          </x14:formula1>
          <xm:sqref>R2</xm:sqref>
        </x14:dataValidation>
        <x14:dataValidation type="list" allowBlank="1" showInputMessage="1" showErrorMessage="1">
          <x14:formula1>
            <xm:f>Plan2!$C$2:$C$59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C1" sqref="C1"/>
    </sheetView>
  </sheetViews>
  <sheetFormatPr defaultRowHeight="15" x14ac:dyDescent="0.25"/>
  <cols>
    <col min="1" max="2" width="6.28515625" bestFit="1" customWidth="1"/>
    <col min="3" max="3" width="35.28515625" bestFit="1" customWidth="1"/>
    <col min="4" max="7" width="3.28515625" bestFit="1" customWidth="1"/>
    <col min="8" max="11" width="3.140625" bestFit="1" customWidth="1"/>
    <col min="13" max="16" width="3.140625" bestFit="1" customWidth="1"/>
    <col min="18" max="21" width="3.7109375" customWidth="1"/>
  </cols>
  <sheetData>
    <row r="1" spans="1:16" x14ac:dyDescent="0.25">
      <c r="A1" s="2" t="s">
        <v>11</v>
      </c>
      <c r="B1" s="2" t="s">
        <v>11</v>
      </c>
      <c r="C1" s="10" t="s">
        <v>12</v>
      </c>
      <c r="D1" s="2" t="s">
        <v>6</v>
      </c>
      <c r="E1" s="2" t="s">
        <v>4</v>
      </c>
      <c r="F1" s="2" t="s">
        <v>2</v>
      </c>
      <c r="G1" s="2" t="s">
        <v>0</v>
      </c>
      <c r="H1" s="2" t="s">
        <v>7</v>
      </c>
      <c r="I1" s="2" t="s">
        <v>5</v>
      </c>
      <c r="J1" s="2" t="s">
        <v>3</v>
      </c>
      <c r="K1" s="2" t="s">
        <v>1</v>
      </c>
      <c r="M1" s="2" t="s">
        <v>7</v>
      </c>
      <c r="N1" s="2" t="s">
        <v>5</v>
      </c>
      <c r="O1" s="2" t="s">
        <v>3</v>
      </c>
      <c r="P1" s="2" t="s">
        <v>1</v>
      </c>
    </row>
    <row r="2" spans="1:16" x14ac:dyDescent="0.25">
      <c r="A2" s="2">
        <v>1</v>
      </c>
      <c r="B2" s="2">
        <v>1</v>
      </c>
      <c r="C2" s="15" t="s">
        <v>28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>
        <v>2</v>
      </c>
      <c r="B3" s="2">
        <v>2</v>
      </c>
      <c r="C3" s="15" t="s">
        <v>29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M3" s="2">
        <v>0</v>
      </c>
      <c r="N3" s="2">
        <v>0</v>
      </c>
      <c r="O3" s="2">
        <v>0</v>
      </c>
      <c r="P3" s="2">
        <v>1</v>
      </c>
    </row>
    <row r="4" spans="1:16" x14ac:dyDescent="0.25">
      <c r="A4" s="2">
        <v>3</v>
      </c>
      <c r="B4" s="2">
        <v>3</v>
      </c>
      <c r="C4" s="15" t="s">
        <v>30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0</v>
      </c>
      <c r="M4" s="2">
        <v>0</v>
      </c>
      <c r="N4" s="2">
        <v>0</v>
      </c>
      <c r="O4" s="2">
        <v>1</v>
      </c>
      <c r="P4" s="2">
        <v>0</v>
      </c>
    </row>
    <row r="5" spans="1:16" x14ac:dyDescent="0.25">
      <c r="A5" s="2">
        <v>4</v>
      </c>
      <c r="B5" s="2">
        <v>4</v>
      </c>
      <c r="C5" s="15" t="s">
        <v>31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1</v>
      </c>
      <c r="M5" s="2">
        <v>0</v>
      </c>
      <c r="N5" s="2">
        <v>0</v>
      </c>
      <c r="O5" s="2">
        <v>1</v>
      </c>
      <c r="P5" s="2">
        <v>1</v>
      </c>
    </row>
    <row r="6" spans="1:16" x14ac:dyDescent="0.25">
      <c r="A6" s="2">
        <v>5</v>
      </c>
      <c r="B6" s="2">
        <v>5</v>
      </c>
      <c r="C6" s="15" t="s">
        <v>32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5">
      <c r="A7" s="2">
        <v>6</v>
      </c>
      <c r="B7" s="2">
        <v>6</v>
      </c>
      <c r="C7" s="15" t="s">
        <v>23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M7" s="2">
        <v>0</v>
      </c>
      <c r="N7" s="2">
        <v>1</v>
      </c>
      <c r="O7" s="2">
        <v>0</v>
      </c>
      <c r="P7" s="2">
        <v>1</v>
      </c>
    </row>
    <row r="8" spans="1:16" x14ac:dyDescent="0.25">
      <c r="A8" s="2">
        <v>7</v>
      </c>
      <c r="B8" s="2">
        <v>7</v>
      </c>
      <c r="C8" s="15" t="s">
        <v>33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1</v>
      </c>
      <c r="K8" s="2">
        <v>0</v>
      </c>
      <c r="M8" s="2">
        <v>0</v>
      </c>
      <c r="N8" s="2">
        <v>1</v>
      </c>
      <c r="O8" s="2">
        <v>1</v>
      </c>
      <c r="P8" s="2">
        <v>0</v>
      </c>
    </row>
    <row r="9" spans="1:16" x14ac:dyDescent="0.25">
      <c r="A9" s="2">
        <v>8</v>
      </c>
      <c r="B9" s="2">
        <v>8</v>
      </c>
      <c r="C9" s="15" t="s">
        <v>34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1</v>
      </c>
      <c r="K9" s="2">
        <v>1</v>
      </c>
      <c r="M9" s="2">
        <v>0</v>
      </c>
      <c r="N9" s="2">
        <v>1</v>
      </c>
      <c r="O9" s="2">
        <v>1</v>
      </c>
      <c r="P9" s="2">
        <v>1</v>
      </c>
    </row>
    <row r="10" spans="1:16" x14ac:dyDescent="0.25">
      <c r="A10" s="2">
        <v>9</v>
      </c>
      <c r="B10" s="2">
        <v>9</v>
      </c>
      <c r="C10" s="15" t="s">
        <v>35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0</v>
      </c>
      <c r="M10" s="2">
        <v>1</v>
      </c>
      <c r="N10" s="2">
        <v>0</v>
      </c>
      <c r="O10" s="2">
        <v>0</v>
      </c>
      <c r="P10" s="2">
        <v>0</v>
      </c>
    </row>
    <row r="11" spans="1:16" x14ac:dyDescent="0.25">
      <c r="A11" s="2">
        <v>10</v>
      </c>
      <c r="B11" s="2">
        <v>10</v>
      </c>
      <c r="C11" s="15" t="s">
        <v>36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1</v>
      </c>
      <c r="M11" s="2">
        <v>1</v>
      </c>
      <c r="N11" s="2">
        <v>0</v>
      </c>
      <c r="O11" s="2">
        <v>0</v>
      </c>
      <c r="P11" s="2">
        <v>1</v>
      </c>
    </row>
    <row r="12" spans="1:16" x14ac:dyDescent="0.25">
      <c r="A12" s="2">
        <v>11</v>
      </c>
      <c r="B12" s="2">
        <v>11</v>
      </c>
      <c r="C12" s="15" t="s">
        <v>37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M12" s="2">
        <v>1</v>
      </c>
      <c r="N12" s="2">
        <v>0</v>
      </c>
      <c r="O12" s="2">
        <v>1</v>
      </c>
      <c r="P12" s="2">
        <v>0</v>
      </c>
    </row>
    <row r="13" spans="1:16" x14ac:dyDescent="0.25">
      <c r="A13" s="2">
        <v>12</v>
      </c>
      <c r="B13" s="2">
        <v>12</v>
      </c>
      <c r="C13" s="15" t="s">
        <v>24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1</v>
      </c>
      <c r="M13" s="2">
        <v>1</v>
      </c>
      <c r="N13" s="2">
        <v>0</v>
      </c>
      <c r="O13" s="2">
        <v>1</v>
      </c>
      <c r="P13" s="2">
        <v>1</v>
      </c>
    </row>
    <row r="14" spans="1:16" x14ac:dyDescent="0.25">
      <c r="A14" s="2">
        <v>13</v>
      </c>
      <c r="B14" s="2">
        <v>13</v>
      </c>
      <c r="C14" s="15" t="s">
        <v>38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M14" s="2">
        <v>1</v>
      </c>
      <c r="N14" s="2">
        <v>1</v>
      </c>
      <c r="O14" s="2">
        <v>0</v>
      </c>
      <c r="P14" s="2">
        <v>0</v>
      </c>
    </row>
    <row r="15" spans="1:16" x14ac:dyDescent="0.25">
      <c r="A15" s="2">
        <v>14</v>
      </c>
      <c r="B15" s="2">
        <v>14</v>
      </c>
      <c r="C15" s="15" t="s">
        <v>39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0</v>
      </c>
      <c r="K15" s="2">
        <v>1</v>
      </c>
      <c r="M15" s="2">
        <v>1</v>
      </c>
      <c r="N15" s="2">
        <v>1</v>
      </c>
      <c r="O15" s="2">
        <v>0</v>
      </c>
      <c r="P15" s="2">
        <v>1</v>
      </c>
    </row>
    <row r="16" spans="1:16" x14ac:dyDescent="0.25">
      <c r="A16" s="2">
        <v>15</v>
      </c>
      <c r="B16" s="2">
        <v>15</v>
      </c>
      <c r="C16" s="15" t="s">
        <v>40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M16" s="2">
        <v>1</v>
      </c>
      <c r="N16" s="2">
        <v>1</v>
      </c>
      <c r="O16" s="2">
        <v>1</v>
      </c>
      <c r="P16" s="2">
        <v>0</v>
      </c>
    </row>
    <row r="17" spans="1:16" x14ac:dyDescent="0.25">
      <c r="A17" s="2">
        <v>16</v>
      </c>
      <c r="B17" s="2">
        <v>1</v>
      </c>
      <c r="C17" s="15" t="s">
        <v>41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M17" s="2">
        <v>1</v>
      </c>
      <c r="N17" s="2">
        <v>1</v>
      </c>
      <c r="O17" s="2">
        <v>1</v>
      </c>
      <c r="P17" s="2">
        <v>1</v>
      </c>
    </row>
    <row r="18" spans="1:16" x14ac:dyDescent="0.25">
      <c r="A18" s="2">
        <v>17</v>
      </c>
      <c r="B18" s="2">
        <v>2</v>
      </c>
      <c r="C18" s="15" t="s">
        <v>25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6" x14ac:dyDescent="0.25">
      <c r="A19" s="2">
        <v>18</v>
      </c>
      <c r="B19" s="2">
        <v>3</v>
      </c>
      <c r="C19" s="15" t="s">
        <v>42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</row>
    <row r="20" spans="1:16" x14ac:dyDescent="0.25">
      <c r="A20" s="2">
        <v>19</v>
      </c>
      <c r="B20" s="2">
        <v>4</v>
      </c>
      <c r="C20" s="15" t="s">
        <v>43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</row>
    <row r="21" spans="1:16" x14ac:dyDescent="0.25">
      <c r="A21" s="2">
        <v>20</v>
      </c>
      <c r="B21" s="2">
        <v>5</v>
      </c>
      <c r="C21" s="15" t="s">
        <v>44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</row>
    <row r="22" spans="1:16" x14ac:dyDescent="0.25">
      <c r="A22" s="2">
        <v>21</v>
      </c>
      <c r="B22" s="2">
        <v>6</v>
      </c>
      <c r="C22" s="15" t="s">
        <v>45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</row>
    <row r="23" spans="1:16" x14ac:dyDescent="0.25">
      <c r="A23" s="2">
        <v>22</v>
      </c>
      <c r="B23" s="2">
        <v>7</v>
      </c>
      <c r="C23" s="15" t="s">
        <v>46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1</v>
      </c>
      <c r="J23" s="2">
        <v>0</v>
      </c>
      <c r="K23" s="2">
        <v>1</v>
      </c>
    </row>
    <row r="24" spans="1:16" x14ac:dyDescent="0.25">
      <c r="A24" s="2">
        <v>23</v>
      </c>
      <c r="B24" s="2">
        <v>8</v>
      </c>
      <c r="C24" s="15" t="s">
        <v>47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</row>
    <row r="25" spans="1:16" x14ac:dyDescent="0.25">
      <c r="A25" s="2">
        <v>24</v>
      </c>
      <c r="B25" s="2">
        <v>9</v>
      </c>
      <c r="C25" s="15" t="s">
        <v>48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1</v>
      </c>
      <c r="J25" s="2">
        <v>1</v>
      </c>
      <c r="K25" s="2">
        <v>1</v>
      </c>
    </row>
    <row r="26" spans="1:16" x14ac:dyDescent="0.25">
      <c r="A26" s="2">
        <v>25</v>
      </c>
      <c r="B26" s="2">
        <v>10</v>
      </c>
      <c r="C26" s="15" t="s">
        <v>49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</row>
    <row r="27" spans="1:16" x14ac:dyDescent="0.25">
      <c r="A27" s="2">
        <v>26</v>
      </c>
      <c r="B27" s="2">
        <v>11</v>
      </c>
      <c r="C27" s="15" t="s">
        <v>50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</row>
    <row r="28" spans="1:16" x14ac:dyDescent="0.25">
      <c r="A28" s="2">
        <v>27</v>
      </c>
      <c r="B28" s="2">
        <v>12</v>
      </c>
      <c r="C28" s="15" t="s">
        <v>51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</row>
    <row r="29" spans="1:16" x14ac:dyDescent="0.25">
      <c r="A29" s="2">
        <v>28</v>
      </c>
      <c r="B29" s="2">
        <v>13</v>
      </c>
      <c r="C29" s="15" t="s">
        <v>52</v>
      </c>
      <c r="D29" s="2">
        <v>0</v>
      </c>
      <c r="E29" s="2">
        <v>0</v>
      </c>
      <c r="F29" s="2">
        <v>1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</row>
    <row r="30" spans="1:16" x14ac:dyDescent="0.25">
      <c r="A30" s="2">
        <v>29</v>
      </c>
      <c r="B30" s="2">
        <v>14</v>
      </c>
      <c r="C30" s="15" t="s">
        <v>26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</row>
    <row r="31" spans="1:16" x14ac:dyDescent="0.25">
      <c r="A31" s="2">
        <v>30</v>
      </c>
      <c r="B31" s="2">
        <v>15</v>
      </c>
      <c r="C31" s="15" t="s">
        <v>53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1</v>
      </c>
      <c r="J31" s="2">
        <v>0</v>
      </c>
      <c r="K31" s="2">
        <v>1</v>
      </c>
    </row>
    <row r="32" spans="1:16" x14ac:dyDescent="0.25">
      <c r="A32" s="2">
        <v>31</v>
      </c>
      <c r="B32" s="2">
        <v>1</v>
      </c>
      <c r="C32" s="15" t="s">
        <v>54</v>
      </c>
      <c r="D32" s="2">
        <v>0</v>
      </c>
      <c r="E32" s="2">
        <v>0</v>
      </c>
      <c r="F32" s="2">
        <v>1</v>
      </c>
      <c r="G32" s="2">
        <v>0</v>
      </c>
      <c r="H32" s="2">
        <v>1</v>
      </c>
      <c r="I32" s="2">
        <v>1</v>
      </c>
      <c r="J32" s="2">
        <v>1</v>
      </c>
      <c r="K32" s="2">
        <v>0</v>
      </c>
    </row>
    <row r="33" spans="1:11" x14ac:dyDescent="0.25">
      <c r="A33" s="2">
        <v>32</v>
      </c>
      <c r="B33" s="2">
        <v>2</v>
      </c>
      <c r="C33" s="15" t="s">
        <v>55</v>
      </c>
      <c r="D33" s="2">
        <v>0</v>
      </c>
      <c r="E33" s="2">
        <v>0</v>
      </c>
      <c r="F33" s="2">
        <v>1</v>
      </c>
      <c r="G33" s="2">
        <v>0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5">
      <c r="A34" s="2">
        <v>33</v>
      </c>
      <c r="B34" s="2">
        <v>3</v>
      </c>
      <c r="C34" s="15" t="s">
        <v>27</v>
      </c>
      <c r="D34" s="2">
        <v>0</v>
      </c>
      <c r="E34" s="2">
        <v>0</v>
      </c>
      <c r="F34" s="2">
        <v>1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5">
      <c r="A35" s="2">
        <v>34</v>
      </c>
      <c r="B35" s="2">
        <v>4</v>
      </c>
      <c r="C35" s="15" t="s">
        <v>56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</row>
    <row r="36" spans="1:11" x14ac:dyDescent="0.25">
      <c r="A36" s="2">
        <v>35</v>
      </c>
      <c r="B36" s="2">
        <v>5</v>
      </c>
      <c r="C36" s="15" t="s">
        <v>57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</row>
    <row r="37" spans="1:11" x14ac:dyDescent="0.25">
      <c r="A37" s="2">
        <v>36</v>
      </c>
      <c r="B37" s="2">
        <v>6</v>
      </c>
      <c r="C37" s="15" t="s">
        <v>58</v>
      </c>
      <c r="D37" s="2">
        <v>0</v>
      </c>
      <c r="E37" s="2">
        <v>0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</row>
    <row r="38" spans="1:11" x14ac:dyDescent="0.25">
      <c r="A38" s="2">
        <v>37</v>
      </c>
      <c r="B38" s="2">
        <v>7</v>
      </c>
      <c r="C38" s="15" t="s">
        <v>59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</row>
    <row r="39" spans="1:11" x14ac:dyDescent="0.25">
      <c r="A39" s="2">
        <v>38</v>
      </c>
      <c r="B39" s="2">
        <v>8</v>
      </c>
      <c r="C39" s="16" t="s">
        <v>60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0</v>
      </c>
      <c r="K39" s="2">
        <v>1</v>
      </c>
    </row>
    <row r="40" spans="1:11" x14ac:dyDescent="0.25">
      <c r="A40" s="2">
        <v>39</v>
      </c>
      <c r="B40" s="2">
        <v>9</v>
      </c>
      <c r="C40" s="2" t="s">
        <v>61</v>
      </c>
      <c r="D40" s="2">
        <v>0</v>
      </c>
      <c r="E40" s="2">
        <v>0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</row>
    <row r="41" spans="1:11" x14ac:dyDescent="0.25">
      <c r="A41" s="2">
        <v>40</v>
      </c>
      <c r="B41" s="2">
        <v>10</v>
      </c>
      <c r="C41" s="2" t="s">
        <v>62</v>
      </c>
      <c r="D41" s="2">
        <v>0</v>
      </c>
      <c r="E41" s="2">
        <v>0</v>
      </c>
      <c r="F41" s="2">
        <v>1</v>
      </c>
      <c r="G41" s="2">
        <v>1</v>
      </c>
      <c r="H41" s="2">
        <v>0</v>
      </c>
      <c r="I41" s="2">
        <v>1</v>
      </c>
      <c r="J41" s="2">
        <v>1</v>
      </c>
      <c r="K41" s="2">
        <v>1</v>
      </c>
    </row>
    <row r="42" spans="1:11" x14ac:dyDescent="0.25">
      <c r="A42" s="2">
        <v>41</v>
      </c>
      <c r="B42" s="2">
        <v>11</v>
      </c>
      <c r="C42" s="2" t="s">
        <v>63</v>
      </c>
      <c r="D42" s="2">
        <v>0</v>
      </c>
      <c r="E42" s="2">
        <v>0</v>
      </c>
      <c r="F42" s="2">
        <v>1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</row>
    <row r="43" spans="1:11" x14ac:dyDescent="0.25">
      <c r="A43" s="2">
        <v>42</v>
      </c>
      <c r="B43" s="2">
        <v>12</v>
      </c>
      <c r="C43" s="2" t="s">
        <v>64</v>
      </c>
      <c r="D43" s="2">
        <v>0</v>
      </c>
      <c r="E43" s="2">
        <v>0</v>
      </c>
      <c r="F43" s="2">
        <v>1</v>
      </c>
      <c r="G43" s="2">
        <v>1</v>
      </c>
      <c r="H43" s="2">
        <v>1</v>
      </c>
      <c r="I43" s="2">
        <v>0</v>
      </c>
      <c r="J43" s="2">
        <v>0</v>
      </c>
      <c r="K43" s="2">
        <v>1</v>
      </c>
    </row>
    <row r="44" spans="1:11" x14ac:dyDescent="0.25">
      <c r="A44" s="2">
        <v>43</v>
      </c>
      <c r="B44" s="2">
        <v>13</v>
      </c>
      <c r="C44" s="2" t="s">
        <v>65</v>
      </c>
      <c r="D44" s="2">
        <v>0</v>
      </c>
      <c r="E44" s="2">
        <v>0</v>
      </c>
      <c r="F44" s="2">
        <v>1</v>
      </c>
      <c r="G44" s="2">
        <v>1</v>
      </c>
      <c r="H44" s="2">
        <v>1</v>
      </c>
      <c r="I44" s="2">
        <v>0</v>
      </c>
      <c r="J44" s="2">
        <v>1</v>
      </c>
      <c r="K44" s="2">
        <v>0</v>
      </c>
    </row>
    <row r="45" spans="1:11" x14ac:dyDescent="0.25">
      <c r="A45" s="2">
        <v>44</v>
      </c>
      <c r="B45" s="2">
        <v>14</v>
      </c>
      <c r="C45" s="2" t="s">
        <v>66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0</v>
      </c>
      <c r="J45" s="2">
        <v>1</v>
      </c>
      <c r="K45" s="2">
        <v>1</v>
      </c>
    </row>
    <row r="46" spans="1:11" x14ac:dyDescent="0.25">
      <c r="A46" s="2">
        <v>45</v>
      </c>
      <c r="B46" s="2">
        <v>15</v>
      </c>
      <c r="C46" s="2" t="s">
        <v>67</v>
      </c>
      <c r="D46" s="2">
        <v>0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</row>
    <row r="47" spans="1:11" x14ac:dyDescent="0.25">
      <c r="A47" s="2">
        <v>46</v>
      </c>
      <c r="B47" s="2">
        <v>1</v>
      </c>
      <c r="C47" s="2" t="s">
        <v>68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5">
      <c r="A48" s="2">
        <v>47</v>
      </c>
      <c r="B48" s="2">
        <v>2</v>
      </c>
      <c r="C48" s="2" t="s">
        <v>69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 s="2">
        <v>0</v>
      </c>
      <c r="J48" s="2">
        <v>1</v>
      </c>
      <c r="K48" s="2">
        <v>0</v>
      </c>
    </row>
    <row r="49" spans="1:11" x14ac:dyDescent="0.25">
      <c r="A49" s="2">
        <v>48</v>
      </c>
      <c r="B49" s="2">
        <v>3</v>
      </c>
      <c r="C49" s="2" t="s">
        <v>70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</row>
    <row r="50" spans="1:11" x14ac:dyDescent="0.25">
      <c r="A50" s="2">
        <v>49</v>
      </c>
      <c r="B50" s="2">
        <v>4</v>
      </c>
      <c r="C50" s="2" t="s">
        <v>71</v>
      </c>
      <c r="D50" s="2">
        <v>0</v>
      </c>
      <c r="E50" s="2">
        <v>1</v>
      </c>
      <c r="F50" s="2">
        <v>0</v>
      </c>
      <c r="G50" s="2">
        <v>0</v>
      </c>
      <c r="H50" s="2">
        <v>1</v>
      </c>
      <c r="I50" s="2">
        <v>1</v>
      </c>
      <c r="J50" s="2">
        <v>0</v>
      </c>
      <c r="K50" s="2">
        <v>0</v>
      </c>
    </row>
    <row r="51" spans="1:11" x14ac:dyDescent="0.25">
      <c r="A51" s="2">
        <v>50</v>
      </c>
      <c r="B51" s="2">
        <v>5</v>
      </c>
      <c r="C51" s="2" t="s">
        <v>22</v>
      </c>
      <c r="D51" s="2">
        <v>0</v>
      </c>
      <c r="E51" s="2">
        <v>1</v>
      </c>
      <c r="F51" s="2">
        <v>0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</row>
    <row r="52" spans="1:11" x14ac:dyDescent="0.25">
      <c r="A52" s="11">
        <v>51</v>
      </c>
      <c r="B52" s="2">
        <v>6</v>
      </c>
      <c r="C52" s="2" t="s">
        <v>72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</row>
    <row r="53" spans="1:11" x14ac:dyDescent="0.25">
      <c r="A53" s="12">
        <v>52</v>
      </c>
      <c r="B53" s="2">
        <v>7</v>
      </c>
      <c r="C53" s="2" t="s">
        <v>73</v>
      </c>
      <c r="D53" s="2">
        <v>0</v>
      </c>
      <c r="E53" s="2">
        <v>1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2">
        <v>1</v>
      </c>
    </row>
    <row r="54" spans="1:11" x14ac:dyDescent="0.25">
      <c r="A54" s="12">
        <v>53</v>
      </c>
      <c r="B54" s="2">
        <v>8</v>
      </c>
      <c r="C54" s="2" t="s">
        <v>74</v>
      </c>
      <c r="D54" s="2">
        <v>0</v>
      </c>
      <c r="E54" s="2">
        <v>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</row>
    <row r="55" spans="1:11" x14ac:dyDescent="0.25">
      <c r="A55" s="12">
        <v>54</v>
      </c>
      <c r="B55" s="2">
        <v>9</v>
      </c>
      <c r="C55" s="2" t="s">
        <v>75</v>
      </c>
      <c r="D55" s="2">
        <v>0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1</v>
      </c>
    </row>
    <row r="56" spans="1:11" x14ac:dyDescent="0.25">
      <c r="A56" s="12">
        <v>55</v>
      </c>
      <c r="B56" s="2">
        <v>10</v>
      </c>
      <c r="C56" s="2" t="s">
        <v>76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1</v>
      </c>
      <c r="K56" s="2">
        <v>0</v>
      </c>
    </row>
    <row r="57" spans="1:11" x14ac:dyDescent="0.25">
      <c r="A57" s="12">
        <v>56</v>
      </c>
      <c r="B57" s="2">
        <v>11</v>
      </c>
      <c r="C57" s="2" t="s">
        <v>77</v>
      </c>
      <c r="D57" s="2">
        <v>0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1</v>
      </c>
      <c r="K57" s="2">
        <v>1</v>
      </c>
    </row>
    <row r="58" spans="1:11" x14ac:dyDescent="0.25">
      <c r="A58" s="12">
        <v>57</v>
      </c>
      <c r="B58" s="2">
        <v>12</v>
      </c>
      <c r="C58" s="12" t="s">
        <v>19</v>
      </c>
      <c r="D58" s="2">
        <v>0</v>
      </c>
      <c r="E58" s="2">
        <v>1</v>
      </c>
      <c r="F58" s="2">
        <v>0</v>
      </c>
      <c r="G58" s="2">
        <v>1</v>
      </c>
      <c r="H58" s="2">
        <v>0</v>
      </c>
      <c r="I58" s="2">
        <v>1</v>
      </c>
      <c r="J58" s="2">
        <v>0</v>
      </c>
      <c r="K58" s="2">
        <v>0</v>
      </c>
    </row>
    <row r="59" spans="1:11" x14ac:dyDescent="0.25">
      <c r="A59" s="12">
        <v>58</v>
      </c>
      <c r="B59" s="2">
        <v>13</v>
      </c>
      <c r="C59" s="12" t="s">
        <v>20</v>
      </c>
      <c r="D59" s="2">
        <v>0</v>
      </c>
      <c r="E59" s="2">
        <v>1</v>
      </c>
      <c r="F59" s="2">
        <v>0</v>
      </c>
      <c r="G59" s="2">
        <v>1</v>
      </c>
      <c r="H59" s="2">
        <v>0</v>
      </c>
      <c r="I59" s="2">
        <v>1</v>
      </c>
      <c r="J59" s="2">
        <v>0</v>
      </c>
      <c r="K5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Jouglas</dc:creator>
  <cp:lastModifiedBy>Jouglas</cp:lastModifiedBy>
  <dcterms:created xsi:type="dcterms:W3CDTF">2015-09-10T15:35:21Z</dcterms:created>
  <dcterms:modified xsi:type="dcterms:W3CDTF">2019-09-23T21:18:25Z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d9796a59-09df-4434-940a-20b365b76deb</vt:lpwstr>
  </property>
</Properties>
</file>