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GENERAL Nº92 Rev1" sheetId="1" r:id="rId4"/>
  </sheets>
  <definedNames/>
  <calcPr/>
</workbook>
</file>

<file path=xl/sharedStrings.xml><?xml version="1.0" encoding="utf-8"?>
<sst xmlns="http://schemas.openxmlformats.org/spreadsheetml/2006/main" count="352" uniqueCount="206">
  <si>
    <t xml:space="preserve">CLIENTE:  </t>
  </si>
  <si>
    <t xml:space="preserve">FECHA:  </t>
  </si>
  <si>
    <t xml:space="preserve">LUGAR DE ENTREGA:  </t>
  </si>
  <si>
    <t xml:space="preserve">FORMA DE PAGO:  </t>
  </si>
  <si>
    <t xml:space="preserve">BONIFIC. TUBOS:  </t>
  </si>
  <si>
    <t xml:space="preserve">TOTAL PEDIDO:  </t>
  </si>
  <si>
    <t xml:space="preserve">BONIFIC. ACCES:  </t>
  </si>
  <si>
    <t>TUBOS</t>
  </si>
  <si>
    <t>TUBO FUSION PN 12</t>
  </si>
  <si>
    <t>EMBALAJE</t>
  </si>
  <si>
    <t>PRECIO $</t>
  </si>
  <si>
    <t>PRECIO BONIF</t>
  </si>
  <si>
    <t>PEDIDO</t>
  </si>
  <si>
    <t>SUB TOTAL</t>
  </si>
  <si>
    <t>TUBO PN 12 Ø 32 X 4 Mts</t>
  </si>
  <si>
    <t>TUBO PN 12 Ø 40 X 4 Mts</t>
  </si>
  <si>
    <t>TUBO PN 12 Ø 50 X 4 Mts</t>
  </si>
  <si>
    <t>TUBO PN 12 Ø 63 X 4 Mts</t>
  </si>
  <si>
    <t>TUBO PN 12 Ø 75 X 4 Mts</t>
  </si>
  <si>
    <t>TUBO PN 12 Ø 90 X 4 Mts</t>
  </si>
  <si>
    <t>TUBO PN 12 Ø 110 X 4 Mts</t>
  </si>
  <si>
    <t>TUBO FUSION PN 20</t>
  </si>
  <si>
    <t>TUBO PN 20 Ø 20 X 4 Mts</t>
  </si>
  <si>
    <t>TUBO PN 20 Ø 25 X 4 Mts</t>
  </si>
  <si>
    <t>TUBO PN 20 Ø 32 X 4 Mts</t>
  </si>
  <si>
    <t>TUBO PN 20 Ø 40 X 4 Mts</t>
  </si>
  <si>
    <t>TUBO PN 20 Ø 50 X 4 Mts</t>
  </si>
  <si>
    <t>TUBO PN 20 Ø 63 X 4 Mts</t>
  </si>
  <si>
    <t>TUBO PN 20 Ø 75 X 4 Mts</t>
  </si>
  <si>
    <t>TUBO PN 20 Ø 90 X 4 Mts</t>
  </si>
  <si>
    <t>TUBO PN 20 Ø 110 X 4 Mts</t>
  </si>
  <si>
    <t>TUBOCOBERTOR FUSION PN 20</t>
  </si>
  <si>
    <t>101130320000001</t>
  </si>
  <si>
    <r>
      <rPr>
        <rFont val="Calibri"/>
        <color rgb="FF000000"/>
        <sz val="11.0"/>
      </rPr>
      <t xml:space="preserve">TUBOCOBERTOR PN 20 Ø 20 X 4 Mts </t>
    </r>
    <r>
      <rPr>
        <rFont val="Calibri"/>
        <b/>
        <color rgb="FF3A7D22"/>
        <sz val="12.0"/>
      </rPr>
      <t>*NUEVO*</t>
    </r>
  </si>
  <si>
    <t>101130325000001</t>
  </si>
  <si>
    <r>
      <rPr>
        <rFont val="Calibri"/>
        <color rgb="FF000000"/>
        <sz val="11.0"/>
      </rPr>
      <t xml:space="preserve">TUBOCOBERTOR PN 20 Ø 25 X 4 Mts </t>
    </r>
    <r>
      <rPr>
        <rFont val="Calibri"/>
        <b/>
        <color rgb="FF3A7D22"/>
        <sz val="12.0"/>
      </rPr>
      <t>*NUEVO*</t>
    </r>
  </si>
  <si>
    <t>101130332000001</t>
  </si>
  <si>
    <r>
      <rPr>
        <rFont val="Calibri"/>
        <color rgb="FF000000"/>
        <sz val="11.0"/>
      </rPr>
      <t xml:space="preserve">TUBOCOBERTOR PN 20 Ø 32 X 4 Mts </t>
    </r>
    <r>
      <rPr>
        <rFont val="Calibri"/>
        <b/>
        <color rgb="FF3A7D22"/>
        <sz val="12.0"/>
      </rPr>
      <t>*NUEVO*</t>
    </r>
  </si>
  <si>
    <t>LINEA ACCESORIOS</t>
  </si>
  <si>
    <t>CODO A 90º HH</t>
  </si>
  <si>
    <t xml:space="preserve">CODO A 90º  Ø 20  </t>
  </si>
  <si>
    <t xml:space="preserve">CODO A 90º  Ø 25  </t>
  </si>
  <si>
    <t xml:space="preserve">CODO A 90º  Ø 32  </t>
  </si>
  <si>
    <t xml:space="preserve">CODO A 90º  Ø 40  </t>
  </si>
  <si>
    <t xml:space="preserve">CODO A 90º  Ø 50  </t>
  </si>
  <si>
    <t xml:space="preserve">CODO A 90º  Ø 63  </t>
  </si>
  <si>
    <t xml:space="preserve">CODO A 90º  Ø 75  </t>
  </si>
  <si>
    <t xml:space="preserve">CODO A 90º  Ø 90  </t>
  </si>
  <si>
    <t>CODO A 45º HH</t>
  </si>
  <si>
    <t xml:space="preserve">CODO A 45º  Ø 20  </t>
  </si>
  <si>
    <t xml:space="preserve">CODO A 45º  Ø 25  </t>
  </si>
  <si>
    <t xml:space="preserve">CODO A 45º  Ø 32  </t>
  </si>
  <si>
    <r>
      <rPr>
        <rFont val="Calibri"/>
        <color rgb="FF000000"/>
        <sz val="11.0"/>
      </rPr>
      <t xml:space="preserve">CODO A 45º  Ø 40 - </t>
    </r>
    <r>
      <rPr>
        <rFont val="Calibri"/>
        <color rgb="FFFF0000"/>
        <sz val="11.0"/>
      </rPr>
      <t xml:space="preserve">PROXIMAMENTE (SEPTIEMBRE 2026)  </t>
    </r>
  </si>
  <si>
    <r>
      <rPr>
        <rFont val="Calibri"/>
        <color rgb="FF000000"/>
        <sz val="11.0"/>
      </rPr>
      <t xml:space="preserve">CODO A 45º  Ø 50 - </t>
    </r>
    <r>
      <rPr>
        <rFont val="Calibri"/>
        <color rgb="FFFF0000"/>
        <sz val="11.0"/>
      </rPr>
      <t xml:space="preserve">PROXIMAMENTE (SEPTIEMBRE 2026)  </t>
    </r>
  </si>
  <si>
    <r>
      <rPr>
        <rFont val="Calibri"/>
        <color rgb="FF000000"/>
        <sz val="11.0"/>
      </rPr>
      <t xml:space="preserve">CODO A 45º  Ø 63 - </t>
    </r>
    <r>
      <rPr>
        <rFont val="Calibri"/>
        <color rgb="FFFF0000"/>
        <sz val="11.0"/>
      </rPr>
      <t xml:space="preserve">PROXIMAMENTE (SEPTIEMBRE 2026)  </t>
    </r>
  </si>
  <si>
    <r>
      <rPr>
        <rFont val="Calibri"/>
        <color rgb="FF000000"/>
        <sz val="11.0"/>
      </rPr>
      <t xml:space="preserve">CODO A 45º  Ø 75 </t>
    </r>
    <r>
      <rPr>
        <rFont val="Calibri"/>
        <b/>
        <color rgb="FF3A7D22"/>
        <sz val="12.0"/>
      </rPr>
      <t>*NUEVO*</t>
    </r>
  </si>
  <si>
    <r>
      <rPr>
        <rFont val="Calibri"/>
        <color rgb="FF000000"/>
        <sz val="11.0"/>
      </rPr>
      <t xml:space="preserve">CODO A 45º  Ø 90 </t>
    </r>
    <r>
      <rPr>
        <rFont val="Calibri"/>
        <b/>
        <color rgb="FF3A7D22"/>
        <sz val="12.0"/>
      </rPr>
      <t>*NUEVO*</t>
    </r>
  </si>
  <si>
    <t>CUPLA HH</t>
  </si>
  <si>
    <t xml:space="preserve">CUPLA UNION  Ø 20  </t>
  </si>
  <si>
    <t xml:space="preserve">CUPLA UNION  Ø 25  </t>
  </si>
  <si>
    <t xml:space="preserve">CUPLA UNION  Ø 32  </t>
  </si>
  <si>
    <t xml:space="preserve">CUPLA UNION  Ø 40  </t>
  </si>
  <si>
    <t xml:space="preserve">CUPLA UNION  Ø 50  </t>
  </si>
  <si>
    <t xml:space="preserve">CUPLA UNION  Ø 63  </t>
  </si>
  <si>
    <t>BUJE DE REDUCCION MH</t>
  </si>
  <si>
    <t xml:space="preserve">BUJE DE REDUCCION  Ø 25x20  </t>
  </si>
  <si>
    <t xml:space="preserve">BUJE DE REDUCCION  Ø 32x20  </t>
  </si>
  <si>
    <t xml:space="preserve">BUJE DE REDUCCION  Ø 32x25  </t>
  </si>
  <si>
    <t xml:space="preserve">BUJE DE REDUCCION  Ø 40x25  </t>
  </si>
  <si>
    <t xml:space="preserve">BUJE DE REDUCCION  Ø 40x32  </t>
  </si>
  <si>
    <t xml:space="preserve">BUJE DE REDUCCION  Ø 50x25  </t>
  </si>
  <si>
    <t xml:space="preserve">BUJE DE REDUCCION  Ø 50x32  </t>
  </si>
  <si>
    <t xml:space="preserve">BUJE DE REDUCCION  Ø 50x40  </t>
  </si>
  <si>
    <t xml:space="preserve">BUJE DE REDUCCION  Ø 63x32  </t>
  </si>
  <si>
    <t xml:space="preserve">BUJE DE REDUCCION  Ø 63x40  </t>
  </si>
  <si>
    <t xml:space="preserve">BUJE DE REDUCCION  Ø 63x50  </t>
  </si>
  <si>
    <t>TAPA H</t>
  </si>
  <si>
    <t xml:space="preserve">TAPA  Ø 20  </t>
  </si>
  <si>
    <t xml:space="preserve">TAPA  Ø 25  </t>
  </si>
  <si>
    <t xml:space="preserve">TAPA  Ø 32  </t>
  </si>
  <si>
    <t xml:space="preserve">TAPA  Ø 40  </t>
  </si>
  <si>
    <t xml:space="preserve">TAPA  Ø 50  </t>
  </si>
  <si>
    <r>
      <rPr>
        <rFont val="Calibri"/>
        <color rgb="FF000000"/>
        <sz val="11.0"/>
      </rPr>
      <t xml:space="preserve">TAPA  Ø 63 </t>
    </r>
    <r>
      <rPr>
        <rFont val="Calibri"/>
        <b/>
        <color rgb="FF3A7D22"/>
        <sz val="12.0"/>
      </rPr>
      <t>*NUEVO*</t>
    </r>
  </si>
  <si>
    <t>TEE HHH</t>
  </si>
  <si>
    <t xml:space="preserve">TEE  Ø 20  </t>
  </si>
  <si>
    <t xml:space="preserve">TEE  Ø 25  </t>
  </si>
  <si>
    <t xml:space="preserve">TEE  Ø 32  </t>
  </si>
  <si>
    <t xml:space="preserve">TEE  Ø 40  </t>
  </si>
  <si>
    <t>TEE  Ø 50</t>
  </si>
  <si>
    <t>TEE  Ø 63</t>
  </si>
  <si>
    <t>TEE REDUCCION CENTRAL HHH</t>
  </si>
  <si>
    <t xml:space="preserve">TEE RED. CENTRAL  Ø 25 x 20 x 25  </t>
  </si>
  <si>
    <t xml:space="preserve">TEE RED. CENTRAL  Ø 32 x 20 x 32  </t>
  </si>
  <si>
    <t xml:space="preserve">TEE RED. CENTRAL  Ø 32 x 25 x 32  </t>
  </si>
  <si>
    <t xml:space="preserve">TEE RED. CENTRAL  Ø 40 x 20 x 40  </t>
  </si>
  <si>
    <t xml:space="preserve">TEE RED. CENTRAL  Ø 40 x 25 x 40  </t>
  </si>
  <si>
    <t xml:space="preserve">TEE RED. CENTRAL  Ø 40 x 32 x 40  </t>
  </si>
  <si>
    <t xml:space="preserve">TEE RED. CENTRAL  Ø 50 x 25x 50  </t>
  </si>
  <si>
    <t xml:space="preserve">TEE RED. CENTRAL  Ø 50 x 32 x 50  </t>
  </si>
  <si>
    <t xml:space="preserve">TEE RED. CENTRAL  Ø 50 x 40 x 50  </t>
  </si>
  <si>
    <r>
      <rPr>
        <rFont val="Calibri"/>
        <color rgb="FF000000"/>
        <sz val="11.0"/>
      </rPr>
      <t xml:space="preserve">TEE RED. CENTRAL  Ø 63 x 40 x 63 </t>
    </r>
    <r>
      <rPr>
        <rFont val="Calibri"/>
        <b/>
        <color rgb="FF3A7D22"/>
        <sz val="12.0"/>
      </rPr>
      <t>*NUEVO*</t>
    </r>
  </si>
  <si>
    <t xml:space="preserve">TEE RED. CENTRAL  Ø 63 x 50 x 63  </t>
  </si>
  <si>
    <t>COLECTOR MODULAR MHH</t>
  </si>
  <si>
    <t>COLECTOR MODULAR MHH  Ø 40 x 20</t>
  </si>
  <si>
    <t>COLECTOR MODULAR MHH  Ø 40 x 25</t>
  </si>
  <si>
    <t>COLECTOR MODULAR MHH  Ø 50 x 25</t>
  </si>
  <si>
    <t>COLECTOR MODULAR MHH  Ø 50 x 32</t>
  </si>
  <si>
    <t>CURVA A 90º HH</t>
  </si>
  <si>
    <t xml:space="preserve">CURVA A 90º  Ø 20  </t>
  </si>
  <si>
    <t xml:space="preserve">CURVA A 90º  Ø 25  </t>
  </si>
  <si>
    <t xml:space="preserve">CURVA A 90º  Ø 32  </t>
  </si>
  <si>
    <t>CURVA DE SOBREPASO FORMADA</t>
  </si>
  <si>
    <t xml:space="preserve">SOBREPASO FORMADA Ø 20  </t>
  </si>
  <si>
    <t xml:space="preserve">SOBREPASO FORMADA Ø 25  </t>
  </si>
  <si>
    <t xml:space="preserve">SOBREPASO FORMADA Ø 32  </t>
  </si>
  <si>
    <t>CURVA DE SOBREPASO INYECTADA</t>
  </si>
  <si>
    <r>
      <rPr>
        <rFont val="Calibri"/>
        <color rgb="FF000000"/>
        <sz val="11.0"/>
      </rPr>
      <t xml:space="preserve">SOBREPASO CORTA INYECTADA Ø 20 HH </t>
    </r>
    <r>
      <rPr>
        <rFont val="Calibri"/>
        <b/>
        <color rgb="FF3A7D22"/>
        <sz val="12.0"/>
      </rPr>
      <t>*NUEVO*</t>
    </r>
  </si>
  <si>
    <r>
      <rPr>
        <rFont val="Calibri"/>
        <color rgb="FF000000"/>
        <sz val="11.0"/>
      </rPr>
      <t>SOBREPASO CORTA INYECTADA Ø 25</t>
    </r>
    <r>
      <rPr>
        <rFont val="Calibri"/>
        <color rgb="FF000000"/>
        <sz val="11.0"/>
      </rPr>
      <t xml:space="preserve"> HH </t>
    </r>
    <r>
      <rPr>
        <rFont val="Calibri"/>
        <b/>
        <color rgb="FF3A7D22"/>
        <sz val="12.0"/>
      </rPr>
      <t>*NUEVO*</t>
    </r>
  </si>
  <si>
    <r>
      <rPr>
        <rFont val="Calibri"/>
        <color rgb="FF000000"/>
        <sz val="11.0"/>
      </rPr>
      <t>SOBREPASO CORTA INYECTADA Ø 32</t>
    </r>
    <r>
      <rPr>
        <rFont val="Calibri"/>
        <color rgb="FFFF0000"/>
        <sz val="11.0"/>
      </rPr>
      <t xml:space="preserve"> </t>
    </r>
    <r>
      <rPr>
        <rFont val="Calibri"/>
        <color rgb="FF000000"/>
        <sz val="11.0"/>
      </rPr>
      <t>HH</t>
    </r>
    <r>
      <rPr>
        <rFont val="Calibri"/>
        <b/>
        <color rgb="FF275317"/>
        <sz val="12.0"/>
      </rPr>
      <t xml:space="preserve"> </t>
    </r>
    <r>
      <rPr>
        <rFont val="Calibri"/>
        <b/>
        <color rgb="FF3A7D22"/>
        <sz val="12.0"/>
      </rPr>
      <t>*NUEVO*</t>
    </r>
  </si>
  <si>
    <t>CODO A 90º C/INSERTO MACHO</t>
  </si>
  <si>
    <t>CODO A 90º ROSCA M  Ø 20 x ½"</t>
  </si>
  <si>
    <t>CODO A 90º ROSCA M  Ø 25 x ½"</t>
  </si>
  <si>
    <t>CODO A 90º ROSCA M  Ø 25 x ¾"</t>
  </si>
  <si>
    <t>CODO A 90º ROSCA M  Ø 32 x ¾"</t>
  </si>
  <si>
    <t>CODO A 90º ROSCA M  Ø 32 x 1"</t>
  </si>
  <si>
    <t>CODO A 90º C/INSERTO HEMBRA</t>
  </si>
  <si>
    <t>CODO A 90º ROSCA H  Ø 20 x ½"</t>
  </si>
  <si>
    <t>CODO A 90º ROSCA H  Ø 25 x ½"</t>
  </si>
  <si>
    <t>CODO A 90º ROSCA H  Ø 25 x ¾"</t>
  </si>
  <si>
    <t>CODO A 90º ROSCA H  Ø 32 x ¾"</t>
  </si>
  <si>
    <t xml:space="preserve">CODO A 90º ROSCA H  Ø 32 x 1" </t>
  </si>
  <si>
    <t>CODO A 90º C/ROSCA SINTETICA</t>
  </si>
  <si>
    <r>
      <rPr>
        <rFont val="Calibri"/>
        <color rgb="FF000000"/>
        <sz val="11.0"/>
      </rPr>
      <t xml:space="preserve">CODO A 90º ROSCA H  Ø 20 x ½" </t>
    </r>
    <r>
      <rPr>
        <rFont val="Calibri"/>
        <b/>
        <color rgb="FF000000"/>
        <sz val="10.0"/>
      </rPr>
      <t>SINTETICA</t>
    </r>
  </si>
  <si>
    <r>
      <rPr>
        <rFont val="Calibri"/>
        <color rgb="FF000000"/>
        <sz val="11.0"/>
      </rPr>
      <t xml:space="preserve">CODO A 90º ROSCA H  Ø 25 x ½" </t>
    </r>
    <r>
      <rPr>
        <rFont val="Calibri"/>
        <b/>
        <color rgb="FF000000"/>
        <sz val="10.0"/>
      </rPr>
      <t>SINTETICA</t>
    </r>
  </si>
  <si>
    <r>
      <rPr>
        <rFont val="Calibri"/>
        <color rgb="FF000000"/>
        <sz val="11.0"/>
      </rPr>
      <t xml:space="preserve">CODO A 90º ROSCA H  Ø 25 x ¾" </t>
    </r>
    <r>
      <rPr>
        <rFont val="Calibri"/>
        <b/>
        <color rgb="FF000000"/>
        <sz val="10.0"/>
      </rPr>
      <t>SINTETICA</t>
    </r>
  </si>
  <si>
    <t>TEE C/INSERTO MACHO</t>
  </si>
  <si>
    <t>TEE ROSCA M  Ø 20 x ½"</t>
  </si>
  <si>
    <t>TEE ROSCA M  Ø 25 x ½"</t>
  </si>
  <si>
    <t>TEE ROSCA M  Ø 25 x ¾"</t>
  </si>
  <si>
    <t>TEE ROSCA M  Ø 32 x ¾"</t>
  </si>
  <si>
    <t>TEE ROSCA M  Ø 32 x 1"</t>
  </si>
  <si>
    <t>TEE C/INSERTO HEMBRA</t>
  </si>
  <si>
    <t>TEE ROSCA H  Ø 20 x ½"</t>
  </si>
  <si>
    <t>TEE ROSCA H  Ø 25 x ½"</t>
  </si>
  <si>
    <t>TEE ROSCA H  Ø 25 x ¾"</t>
  </si>
  <si>
    <t>TEE ROSCA H  Ø 32 x ¾"</t>
  </si>
  <si>
    <t>TEE ROSCA H  Ø 32 x 1"</t>
  </si>
  <si>
    <t>CUPLA C/INSERTO MACHO</t>
  </si>
  <si>
    <t>CUPLA ROSCA M  Ø 20 x ½"</t>
  </si>
  <si>
    <r>
      <rPr>
        <rFont val="Calibri"/>
        <sz val="11.0"/>
      </rPr>
      <t>CUPLA ROSCA M  Ø 20 x ¾"</t>
    </r>
    <r>
      <rPr>
        <rFont val="Calibri"/>
        <b/>
        <color rgb="FF3A7D22"/>
        <sz val="11.0"/>
      </rPr>
      <t xml:space="preserve"> </t>
    </r>
    <r>
      <rPr>
        <rFont val="Calibri"/>
        <b/>
        <color rgb="FF3A7D22"/>
        <sz val="12.0"/>
      </rPr>
      <t>*NUEVO*</t>
    </r>
  </si>
  <si>
    <t>CUPLA ROSCA M  Ø 25 x ½"</t>
  </si>
  <si>
    <t>CUPLA ROSCA M  Ø 25 x ¾"</t>
  </si>
  <si>
    <t>CUPLA ROSCA M  Ø 32 x ¾"</t>
  </si>
  <si>
    <t>CUPLA ROSCA M  Ø 32 x 1"</t>
  </si>
  <si>
    <t>CUPLA ROSCA M  Ø 40 x 1¼"</t>
  </si>
  <si>
    <t>CUPLA ROSCA M  Ø 50 x 1½"</t>
  </si>
  <si>
    <t>CUPLA ROSCA M  Ø 63 x 2"</t>
  </si>
  <si>
    <t>CUPLA C/INSERTO HEMBRA</t>
  </si>
  <si>
    <t>CUPLA ROSCA H  Ø 20 x ⅜"</t>
  </si>
  <si>
    <t>CUPLA ROSCA H  Ø 20 x ½"</t>
  </si>
  <si>
    <r>
      <rPr>
        <rFont val="Calibri"/>
        <color rgb="FF000000"/>
        <sz val="11.0"/>
      </rPr>
      <t xml:space="preserve">CUPLA ROSCA H  Ø 20 x ¾" </t>
    </r>
    <r>
      <rPr>
        <rFont val="Calibri"/>
        <color rgb="FF3A7D22"/>
        <sz val="12.0"/>
      </rPr>
      <t>*</t>
    </r>
    <r>
      <rPr>
        <rFont val="Calibri"/>
        <b/>
        <color rgb="FF3A7D22"/>
        <sz val="12.0"/>
      </rPr>
      <t>NUEVO*</t>
    </r>
  </si>
  <si>
    <t>CUPLA ROSCA H  Ø 25 x ½"</t>
  </si>
  <si>
    <t>CUPLA ROSCA H  Ø 25 x ¾"</t>
  </si>
  <si>
    <t>CUPLA ROSCA H  Ø 32 x ¾"</t>
  </si>
  <si>
    <t xml:space="preserve">CUPLA ROSCA H  Ø 32 x 1" </t>
  </si>
  <si>
    <t>CUPLA ROSCA H  Ø 40 x 1¼"</t>
  </si>
  <si>
    <t>CUPLA ROSCA H  Ø 50 x 1½"</t>
  </si>
  <si>
    <t>CUPLA ROSCA H  Ø 63 x 2"</t>
  </si>
  <si>
    <t>UNION DOBLE C/BRIDA</t>
  </si>
  <si>
    <t>UNION DOBLE C/BRIDA HH Ø 40</t>
  </si>
  <si>
    <t>UNION DOBLE C/BRIDA HH Ø 50</t>
  </si>
  <si>
    <t>UNION DOBLE C/BRIDA HH Ø 63</t>
  </si>
  <si>
    <t>UNION DOBLE C/BRIDA HH Ø 75</t>
  </si>
  <si>
    <t>UNION DOBLE HH</t>
  </si>
  <si>
    <t>UNION DOBLE  Ø 20  HH</t>
  </si>
  <si>
    <t>UNION DOBLE  Ø 25  HH</t>
  </si>
  <si>
    <t>UNION DOBLE  Ø 32  HH</t>
  </si>
  <si>
    <t>LLAVE DE PASO CABEZAL DE BRONCE C/CAMPANA CROMADA</t>
  </si>
  <si>
    <t>LLAVE DE PASO C/BRONCE Ø 20</t>
  </si>
  <si>
    <t>LLAVE DE PASO C/BRONCE Ø 25</t>
  </si>
  <si>
    <t>LLAVE DE PASO C/BRONCE Ø 32</t>
  </si>
  <si>
    <t>CABEZAL DE BRONCE (REPUESTO DE LLAVE DE PASO)</t>
  </si>
  <si>
    <t>CABEZAL DE BRONCE Ø 20/25</t>
  </si>
  <si>
    <t>CABEZAL DE BRONCE Ø 32</t>
  </si>
  <si>
    <t>LLAVE DE PASO CAB. BRONCE Y POLIAMIDA C/CAMP. CROMADA</t>
  </si>
  <si>
    <t>LLAVE DE PASO C/BRONCE Y POLIAMIDA Ø 20</t>
  </si>
  <si>
    <t>LLAVE DE PASO C/BRONCE Y POLIAMIDA Ø 25</t>
  </si>
  <si>
    <t>LLAVE DE PASO C/BRONCE Y POLIAMIDA Ø 32</t>
  </si>
  <si>
    <r>
      <rPr>
        <rFont val="Calibri"/>
        <color rgb="FF000000"/>
        <sz val="12.0"/>
      </rPr>
      <t xml:space="preserve">CABEZAL DE BRONCE Y POLIAMIDA </t>
    </r>
    <r>
      <rPr>
        <rFont val="Calibri"/>
        <color rgb="FF000000"/>
        <sz val="10.0"/>
      </rPr>
      <t>(REPUESTO DE LLAVE DE PASO)</t>
    </r>
  </si>
  <si>
    <t>CABEZAL DE BRONCE Y POLIAMIDA Ø 20/25</t>
  </si>
  <si>
    <t>CABEZAL DE BRONCE Y POLIAMIDA Ø 32</t>
  </si>
  <si>
    <t>CAPUCHON C/CAMPANA (CROMADO)</t>
  </si>
  <si>
    <t>VALVULA ESFERICA CON CUERPO DE BRONCE Y PALANCA</t>
  </si>
  <si>
    <t>VALVULA ESFERICA Ø 20</t>
  </si>
  <si>
    <t>VALVULA ESFERICA Ø 25</t>
  </si>
  <si>
    <r>
      <rPr>
        <rFont val="Calibri"/>
        <color rgb="FF000000"/>
        <sz val="11.0"/>
      </rPr>
      <t xml:space="preserve">VALVULA ESFERICA Ø 32 </t>
    </r>
    <r>
      <rPr>
        <rFont val="Calibri"/>
        <b/>
        <color rgb="FF3A7D22"/>
        <sz val="11.0"/>
      </rPr>
      <t>*NUEVO*</t>
    </r>
  </si>
  <si>
    <r>
      <rPr>
        <rFont val="Calibri"/>
        <color rgb="FF000000"/>
        <sz val="11.0"/>
      </rPr>
      <t>VALVULA ESFERICA Ø 40</t>
    </r>
    <r>
      <rPr>
        <rFont val="Calibri"/>
        <color rgb="FFFF0000"/>
        <sz val="11.0"/>
      </rPr>
      <t xml:space="preserve"> </t>
    </r>
    <r>
      <rPr>
        <rFont val="Calibri"/>
        <b/>
        <color rgb="FF3A7D22"/>
        <sz val="11.0"/>
      </rPr>
      <t>*NUEVO*</t>
    </r>
  </si>
  <si>
    <r>
      <rPr>
        <rFont val="Calibri"/>
        <color rgb="FF000000"/>
        <sz val="11.0"/>
      </rPr>
      <t xml:space="preserve">VALVULA ESFERICA Ø 50 </t>
    </r>
    <r>
      <rPr>
        <rFont val="Calibri"/>
        <b/>
        <color rgb="FF3A7D22"/>
        <sz val="11.0"/>
      </rPr>
      <t>*NUEVO*</t>
    </r>
  </si>
  <si>
    <r>
      <rPr>
        <rFont val="Calibri"/>
        <color rgb="FF000000"/>
        <sz val="11.0"/>
      </rPr>
      <t xml:space="preserve">VALVULA ESFERICA Ø 63 </t>
    </r>
    <r>
      <rPr>
        <rFont val="Calibri"/>
        <b/>
        <color rgb="FF3A7D22"/>
        <sz val="11.0"/>
      </rPr>
      <t>*NUEVO*</t>
    </r>
  </si>
  <si>
    <t>CONEXIÓN PARA TANQUE</t>
  </si>
  <si>
    <t>101203125502501</t>
  </si>
  <si>
    <t>CONEXIÓN PARA TANQUE Ø 25</t>
  </si>
  <si>
    <t>101203125503201</t>
  </si>
  <si>
    <t>CONEXIÓN PARA TANQUE Ø 32</t>
  </si>
  <si>
    <r>
      <rPr>
        <rFont val="Arial"/>
        <b/>
        <color rgb="FF000000"/>
        <sz val="14.0"/>
        <u/>
      </rPr>
      <t>PLAZO DE ENTREGA</t>
    </r>
    <r>
      <rPr>
        <rFont val="Arial"/>
        <color rgb="FF000000"/>
        <sz val="14.0"/>
      </rPr>
      <t>: De 7 a 15 días de confirmada la compra</t>
    </r>
  </si>
  <si>
    <r>
      <rPr>
        <rFont val="Arial"/>
        <color rgb="FF000000"/>
        <sz val="14.0"/>
      </rPr>
      <t xml:space="preserve">Precios expresados en Pesos Argentinos </t>
    </r>
    <r>
      <rPr>
        <rFont val="Arial"/>
        <color rgb="FF501549"/>
        <sz val="12.0"/>
      </rPr>
      <t>(No incluyen IVA)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</si>
</sst>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2C0A]dddd\,\ dd&quot; de &quot;mmmm&quot; de &quot;yyyy"/>
    <numFmt numFmtId="165" formatCode="[$$-2C0A]#,##0.00;[Red]\-[$$-2C0A]#,##0.00"/>
    <numFmt numFmtId="166" formatCode="_ &quot;$ &quot;* #,##0.00_ ;_ &quot;$ &quot;* \-#,##0.00_ ;_ &quot;$ &quot;* \-??_ ;_ @_ "/>
  </numFmts>
  <fonts count="2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Calibri"/>
    </font>
    <font>
      <sz val="11.0"/>
      <name val="Calibri"/>
    </font>
    <font>
      <b/>
      <sz val="11.0"/>
      <color rgb="FF275317"/>
      <name val="Calibri"/>
    </font>
    <font>
      <b/>
      <sz val="11.0"/>
      <color rgb="FF000000"/>
      <name val="Calibri"/>
    </font>
    <font/>
    <font>
      <b/>
      <sz val="11.0"/>
      <color rgb="FFFF420E"/>
      <name val="Calibri"/>
    </font>
    <font>
      <b/>
      <sz val="13.0"/>
      <color rgb="FF000000"/>
      <name val="Calibri"/>
    </font>
    <font>
      <b/>
      <sz val="17.0"/>
      <color rgb="FF275317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sz val="10.0"/>
      <color rgb="FF000000"/>
      <name val="Calibri"/>
    </font>
    <font>
      <sz val="10.0"/>
      <name val="Calibri"/>
    </font>
    <font>
      <b/>
      <sz val="11.0"/>
      <color rgb="FFFF0000"/>
      <name val="Calibri"/>
    </font>
    <font>
      <sz val="12.0"/>
      <color rgb="FF000000"/>
      <name val="Calibri"/>
    </font>
    <font>
      <b/>
      <sz val="11.0"/>
      <name val="Calibri"/>
    </font>
    <font>
      <sz val="11.0"/>
      <color rgb="FFFF0000"/>
      <name val="Calibri"/>
    </font>
    <font>
      <sz val="9.0"/>
      <color rgb="FFFF0000"/>
      <name val="Calibri"/>
    </font>
    <font>
      <sz val="14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DDDDDD"/>
        <bgColor rgb="FFDDDDDD"/>
      </patternFill>
    </fill>
    <fill>
      <patternFill patternType="solid">
        <fgColor rgb="FFD9F2D0"/>
        <bgColor rgb="FFD9F2D0"/>
      </patternFill>
    </fill>
    <fill>
      <patternFill patternType="solid">
        <fgColor rgb="FFEDF1C7"/>
        <bgColor rgb="FFEDF1C7"/>
      </patternFill>
    </fill>
    <fill>
      <patternFill patternType="solid">
        <fgColor rgb="FFA9D18E"/>
        <bgColor rgb="FFA9D18E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1" numFmtId="1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1" numFmtId="4" xfId="0" applyAlignment="1" applyBorder="1" applyFont="1" applyNumberFormat="1">
      <alignment vertical="center"/>
    </xf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4" xfId="0" applyAlignment="1" applyFont="1" applyNumberFormat="1">
      <alignment vertical="center"/>
    </xf>
    <xf borderId="0" fillId="0" fontId="3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6" fillId="2" fontId="4" numFmtId="0" xfId="0" applyAlignment="1" applyBorder="1" applyFill="1" applyFont="1">
      <alignment horizontal="right" vertical="center"/>
    </xf>
    <xf borderId="7" fillId="3" fontId="5" numFmtId="1" xfId="0" applyAlignment="1" applyBorder="1" applyFill="1" applyFont="1" applyNumberForma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0" fillId="0" fontId="1" numFmtId="164" xfId="0" applyAlignment="1" applyFont="1" applyNumberFormat="1">
      <alignment horizontal="center" vertical="center"/>
    </xf>
    <xf borderId="10" fillId="2" fontId="4" numFmtId="0" xfId="0" applyAlignment="1" applyBorder="1" applyFont="1">
      <alignment horizontal="right" vertical="center"/>
    </xf>
    <xf borderId="0" fillId="0" fontId="7" numFmtId="0" xfId="0" applyAlignment="1" applyFon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6" fillId="0" fontId="4" numFmtId="0" xfId="0" applyAlignment="1" applyBorder="1" applyFont="1">
      <alignment horizontal="right" vertical="center"/>
    </xf>
    <xf borderId="11" fillId="4" fontId="8" numFmtId="10" xfId="0" applyAlignment="1" applyBorder="1" applyFill="1" applyFont="1" applyNumberFormat="1">
      <alignment readingOrder="0" vertical="center"/>
    </xf>
    <xf borderId="0" fillId="0" fontId="1" numFmtId="0" xfId="0" applyAlignment="1" applyFont="1">
      <alignment horizontal="right" vertical="center"/>
    </xf>
    <xf borderId="0" fillId="0" fontId="5" numFmtId="0" xfId="0" applyAlignment="1" applyFont="1">
      <alignment vertical="center"/>
    </xf>
    <xf borderId="7" fillId="2" fontId="4" numFmtId="0" xfId="0" applyAlignment="1" applyBorder="1" applyFont="1">
      <alignment horizontal="right" vertical="center"/>
    </xf>
    <xf borderId="12" fillId="5" fontId="8" numFmtId="165" xfId="0" applyAlignment="1" applyBorder="1" applyFill="1" applyFont="1" applyNumberFormat="1">
      <alignment vertical="center"/>
    </xf>
    <xf borderId="13" fillId="0" fontId="6" numFmtId="0" xfId="0" applyBorder="1" applyFont="1"/>
    <xf borderId="0" fillId="0" fontId="1" numFmtId="10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65" xfId="0" applyAlignment="1" applyFont="1" applyNumberFormat="1">
      <alignment vertical="center"/>
    </xf>
    <xf borderId="0" fillId="0" fontId="7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  <xf borderId="1" fillId="6" fontId="9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0" fillId="0" fontId="10" numFmtId="0" xfId="0" applyAlignment="1" applyFont="1">
      <alignment vertical="center"/>
    </xf>
    <xf borderId="0" fillId="0" fontId="10" numFmtId="1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5" fillId="0" fontId="1" numFmtId="0" xfId="0" applyAlignment="1" applyBorder="1" applyFont="1">
      <alignment vertical="center"/>
    </xf>
    <xf borderId="17" fillId="4" fontId="11" numFmtId="1" xfId="0" applyAlignment="1" applyBorder="1" applyFont="1" applyNumberFormat="1">
      <alignment horizontal="center" vertical="center"/>
    </xf>
    <xf borderId="18" fillId="0" fontId="6" numFmtId="0" xfId="0" applyBorder="1" applyFont="1"/>
    <xf borderId="6" fillId="0" fontId="12" numFmtId="1" xfId="0" applyAlignment="1" applyBorder="1" applyFont="1" applyNumberFormat="1">
      <alignment horizontal="center" vertical="center"/>
    </xf>
    <xf borderId="6" fillId="0" fontId="12" numFmtId="4" xfId="0" applyAlignment="1" applyBorder="1" applyFont="1" applyNumberFormat="1">
      <alignment horizontal="center" vertical="center"/>
    </xf>
    <xf borderId="6" fillId="0" fontId="13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11" fillId="7" fontId="1" numFmtId="0" xfId="0" applyAlignment="1" applyBorder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66" xfId="0" applyFont="1" applyNumberFormat="1"/>
    <xf borderId="0" fillId="0" fontId="14" numFmtId="3" xfId="0" applyAlignment="1" applyFont="1" applyNumberFormat="1">
      <alignment horizontal="center" vertical="center"/>
    </xf>
    <xf borderId="11" fillId="7" fontId="1" numFmtId="1" xfId="0" applyAlignment="1" applyBorder="1" applyFont="1" applyNumberFormat="1">
      <alignment horizontal="center" vertical="center"/>
    </xf>
    <xf borderId="11" fillId="7" fontId="1" numFmtId="0" xfId="0" applyAlignment="1" applyBorder="1" applyFont="1">
      <alignment horizontal="left" vertical="center"/>
    </xf>
    <xf borderId="11" fillId="7" fontId="1" numFmtId="0" xfId="0" applyAlignment="1" applyBorder="1" applyFont="1">
      <alignment horizontal="center" vertical="center"/>
    </xf>
    <xf borderId="11" fillId="8" fontId="1" numFmtId="166" xfId="0" applyBorder="1" applyFill="1" applyFont="1" applyNumberFormat="1"/>
    <xf borderId="11" fillId="7" fontId="1" numFmtId="166" xfId="0" applyBorder="1" applyFont="1" applyNumberFormat="1"/>
    <xf borderId="11" fillId="8" fontId="14" numFmtId="3" xfId="0" applyAlignment="1" applyBorder="1" applyFont="1" applyNumberFormat="1">
      <alignment horizontal="center" vertical="center"/>
    </xf>
    <xf borderId="11" fillId="7" fontId="14" numFmtId="3" xfId="0" applyAlignment="1" applyBorder="1" applyFont="1" applyNumberFormat="1">
      <alignment horizontal="center" vertical="center"/>
    </xf>
    <xf borderId="17" fillId="4" fontId="15" numFmtId="1" xfId="0" applyAlignment="1" applyBorder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3" numFmtId="166" xfId="0" applyFont="1" applyNumberFormat="1"/>
    <xf borderId="0" fillId="0" fontId="16" numFmtId="3" xfId="0" applyAlignment="1" applyFont="1" applyNumberFormat="1">
      <alignment horizontal="center" vertical="center"/>
    </xf>
    <xf borderId="11" fillId="8" fontId="3" numFmtId="49" xfId="0" applyAlignment="1" applyBorder="1" applyFont="1" applyNumberFormat="1">
      <alignment horizontal="center" vertical="center"/>
    </xf>
    <xf borderId="11" fillId="7" fontId="3" numFmtId="166" xfId="0" applyBorder="1" applyFont="1" applyNumberFormat="1"/>
    <xf borderId="11" fillId="7" fontId="16" numFmtId="3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166" xfId="0" applyFont="1" applyNumberFormat="1"/>
    <xf borderId="11" fillId="7" fontId="17" numFmtId="0" xfId="0" applyAlignment="1" applyBorder="1" applyFont="1">
      <alignment horizontal="center" vertical="center"/>
    </xf>
    <xf borderId="11" fillId="8" fontId="17" numFmtId="166" xfId="0" applyBorder="1" applyFont="1" applyNumberFormat="1"/>
    <xf borderId="11" fillId="7" fontId="17" numFmtId="166" xfId="0" applyBorder="1" applyFont="1" applyNumberFormat="1"/>
    <xf borderId="0" fillId="0" fontId="3" numFmtId="0" xfId="0" applyAlignment="1" applyFont="1">
      <alignment horizontal="center" vertical="center"/>
    </xf>
    <xf borderId="11" fillId="7" fontId="3" numFmtId="0" xfId="0" applyAlignment="1" applyBorder="1" applyFont="1">
      <alignment horizontal="center" vertical="center"/>
    </xf>
    <xf borderId="11" fillId="8" fontId="3" numFmtId="166" xfId="0" applyBorder="1" applyFont="1" applyNumberFormat="1"/>
    <xf borderId="0" fillId="0" fontId="18" numFmtId="0" xfId="0" applyAlignment="1" applyFont="1">
      <alignment horizontal="left" vertical="center"/>
    </xf>
    <xf borderId="11" fillId="8" fontId="1" numFmtId="1" xfId="0" applyAlignment="1" applyBorder="1" applyFont="1" applyNumberFormat="1">
      <alignment horizontal="center" vertical="center"/>
    </xf>
    <xf borderId="11" fillId="8" fontId="1" numFmtId="0" xfId="0" applyAlignment="1" applyBorder="1" applyFont="1">
      <alignment horizontal="left" vertical="center"/>
    </xf>
    <xf borderId="11" fillId="8" fontId="1" numFmtId="0" xfId="0" applyAlignment="1" applyBorder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11" fillId="8" fontId="3" numFmtId="1" xfId="0" applyAlignment="1" applyBorder="1" applyFont="1" applyNumberFormat="1">
      <alignment horizontal="center" vertical="center"/>
    </xf>
    <xf borderId="11" fillId="8" fontId="3" numFmtId="0" xfId="0" applyAlignment="1" applyBorder="1" applyFont="1">
      <alignment horizontal="center" vertical="center"/>
    </xf>
    <xf borderId="11" fillId="3" fontId="1" numFmtId="0" xfId="0" applyAlignment="1" applyBorder="1" applyFont="1">
      <alignment vertical="center"/>
    </xf>
    <xf borderId="11" fillId="3" fontId="1" numFmtId="1" xfId="0" applyAlignment="1" applyBorder="1" applyFont="1" applyNumberFormat="1">
      <alignment horizontal="center" vertical="center"/>
    </xf>
    <xf borderId="11" fillId="3" fontId="1" numFmtId="0" xfId="0" applyAlignment="1" applyBorder="1" applyFont="1">
      <alignment horizontal="left" vertical="center"/>
    </xf>
    <xf borderId="11" fillId="3" fontId="1" numFmtId="4" xfId="0" applyAlignment="1" applyBorder="1" applyFont="1" applyNumberFormat="1">
      <alignment vertical="center"/>
    </xf>
    <xf borderId="0" fillId="0" fontId="3" numFmtId="3" xfId="0" applyAlignment="1" applyFont="1" applyNumberFormat="1">
      <alignment vertical="center"/>
    </xf>
    <xf borderId="0" fillId="0" fontId="15" numFmtId="1" xfId="0" applyAlignment="1" applyFont="1" applyNumberFormat="1">
      <alignment horizontal="left" vertical="center"/>
    </xf>
    <xf borderId="0" fillId="0" fontId="17" numFmtId="1" xfId="0" applyAlignment="1" applyFont="1" applyNumberFormat="1">
      <alignment horizontal="center" vertical="center"/>
    </xf>
    <xf borderId="0" fillId="0" fontId="17" numFmtId="0" xfId="0" applyAlignment="1" applyFont="1">
      <alignment vertical="center"/>
    </xf>
    <xf borderId="11" fillId="7" fontId="1" numFmtId="4" xfId="0" applyAlignment="1" applyBorder="1" applyFont="1" applyNumberFormat="1">
      <alignment vertical="center"/>
    </xf>
    <xf borderId="11" fillId="7" fontId="3" numFmtId="49" xfId="0" applyAlignment="1" applyBorder="1" applyFont="1" applyNumberFormat="1">
      <alignment horizontal="center" vertical="center"/>
    </xf>
    <xf borderId="11" fillId="8" fontId="1" numFmtId="0" xfId="0" applyAlignment="1" applyBorder="1" applyFont="1">
      <alignment vertical="center"/>
    </xf>
    <xf borderId="0" fillId="0" fontId="19" numFmtId="0" xfId="0" applyAlignment="1" applyFont="1">
      <alignment horizontal="left" vertical="center"/>
    </xf>
    <xf borderId="12" fillId="6" fontId="9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vertical="center"/>
    </xf>
    <xf borderId="15" fillId="0" fontId="1" numFmtId="1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  <xf borderId="15" fillId="0" fontId="1" numFmtId="4" xfId="0" applyAlignment="1" applyBorder="1" applyFont="1" applyNumberFormat="1">
      <alignment vertical="center"/>
    </xf>
    <xf borderId="15" fillId="0" fontId="3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8" Type="http://schemas.openxmlformats.org/officeDocument/2006/relationships/image" Target="../media/image30.png"/><Relationship Id="rId27" Type="http://schemas.openxmlformats.org/officeDocument/2006/relationships/image" Target="../media/image27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29" Type="http://schemas.openxmlformats.org/officeDocument/2006/relationships/image" Target="../media/image31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31" Type="http://schemas.openxmlformats.org/officeDocument/2006/relationships/image" Target="../media/image33.png"/><Relationship Id="rId30" Type="http://schemas.openxmlformats.org/officeDocument/2006/relationships/image" Target="../media/image3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32" Type="http://schemas.openxmlformats.org/officeDocument/2006/relationships/image" Target="../media/image3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303</xdr:row>
      <xdr:rowOff>133350</xdr:rowOff>
    </xdr:from>
    <xdr:ext cx="106680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288</xdr:row>
      <xdr:rowOff>95250</xdr:rowOff>
    </xdr:from>
    <xdr:ext cx="990600" cy="7905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309</xdr:row>
      <xdr:rowOff>142875</xdr:rowOff>
    </xdr:from>
    <xdr:ext cx="857250" cy="6381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56</xdr:row>
      <xdr:rowOff>28575</xdr:rowOff>
    </xdr:from>
    <xdr:ext cx="942975" cy="10668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94</xdr:row>
      <xdr:rowOff>19050</xdr:rowOff>
    </xdr:from>
    <xdr:ext cx="1257300" cy="8953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68</xdr:row>
      <xdr:rowOff>19050</xdr:rowOff>
    </xdr:from>
    <xdr:ext cx="971550" cy="10953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197</xdr:row>
      <xdr:rowOff>9525</xdr:rowOff>
    </xdr:from>
    <xdr:ext cx="1076325" cy="9810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179</xdr:row>
      <xdr:rowOff>47625</xdr:rowOff>
    </xdr:from>
    <xdr:ext cx="1152525" cy="79057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81</xdr:row>
      <xdr:rowOff>142875</xdr:rowOff>
    </xdr:from>
    <xdr:ext cx="1038225" cy="7620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251</xdr:row>
      <xdr:rowOff>28575</xdr:rowOff>
    </xdr:from>
    <xdr:ext cx="1143000" cy="8382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237</xdr:row>
      <xdr:rowOff>38100</xdr:rowOff>
    </xdr:from>
    <xdr:ext cx="1171575" cy="7143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106</xdr:row>
      <xdr:rowOff>104775</xdr:rowOff>
    </xdr:from>
    <xdr:ext cx="942975" cy="89535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117</xdr:row>
      <xdr:rowOff>123825</xdr:rowOff>
    </xdr:from>
    <xdr:ext cx="1143000" cy="8572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223</xdr:row>
      <xdr:rowOff>161925</xdr:rowOff>
    </xdr:from>
    <xdr:ext cx="1162050" cy="971550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214</xdr:row>
      <xdr:rowOff>114300</xdr:rowOff>
    </xdr:from>
    <xdr:ext cx="1104900" cy="1095375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151</xdr:row>
      <xdr:rowOff>28575</xdr:rowOff>
    </xdr:from>
    <xdr:ext cx="962025" cy="876300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315</xdr:row>
      <xdr:rowOff>123825</xdr:rowOff>
    </xdr:from>
    <xdr:ext cx="1295400" cy="828675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85725</xdr:rowOff>
    </xdr:from>
    <xdr:ext cx="1285875" cy="1666875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269</xdr:row>
      <xdr:rowOff>123825</xdr:rowOff>
    </xdr:from>
    <xdr:ext cx="962025" cy="790575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129</xdr:row>
      <xdr:rowOff>152400</xdr:rowOff>
    </xdr:from>
    <xdr:ext cx="1266825" cy="1343025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159</xdr:row>
      <xdr:rowOff>200025</xdr:rowOff>
    </xdr:from>
    <xdr:ext cx="1352550" cy="752475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30</xdr:row>
      <xdr:rowOff>38100</xdr:rowOff>
    </xdr:from>
    <xdr:ext cx="1285875" cy="1781175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1143000</xdr:colOff>
      <xdr:row>49</xdr:row>
      <xdr:rowOff>19050</xdr:rowOff>
    </xdr:from>
    <xdr:ext cx="657225" cy="7620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142</xdr:row>
      <xdr:rowOff>123825</xdr:rowOff>
    </xdr:from>
    <xdr:ext cx="1114425" cy="1085850"/>
    <xdr:pic>
      <xdr:nvPicPr>
        <xdr:cNvPr id="0" name="image2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260</xdr:row>
      <xdr:rowOff>133350</xdr:rowOff>
    </xdr:from>
    <xdr:ext cx="1019175" cy="1247775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204</xdr:row>
      <xdr:rowOff>66675</xdr:rowOff>
    </xdr:from>
    <xdr:ext cx="923925" cy="990600"/>
    <xdr:pic>
      <xdr:nvPicPr>
        <xdr:cNvPr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279</xdr:row>
      <xdr:rowOff>152400</xdr:rowOff>
    </xdr:from>
    <xdr:ext cx="847725" cy="1104900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1143000</xdr:colOff>
      <xdr:row>12</xdr:row>
      <xdr:rowOff>57150</xdr:rowOff>
    </xdr:from>
    <xdr:ext cx="657225" cy="72390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295</xdr:row>
      <xdr:rowOff>76200</xdr:rowOff>
    </xdr:from>
    <xdr:ext cx="847725" cy="1104900"/>
    <xdr:pic>
      <xdr:nvPicPr>
        <xdr:cNvPr id="0" name="image2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167</xdr:row>
      <xdr:rowOff>76200</xdr:rowOff>
    </xdr:from>
    <xdr:ext cx="933450" cy="971550"/>
    <xdr:pic>
      <xdr:nvPicPr>
        <xdr:cNvPr id="0" name="image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40</xdr:row>
      <xdr:rowOff>57150</xdr:rowOff>
    </xdr:from>
    <xdr:ext cx="981075" cy="12573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319</xdr:row>
      <xdr:rowOff>161925</xdr:rowOff>
    </xdr:from>
    <xdr:ext cx="1390650" cy="752475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1801475" cy="3590925"/>
    <xdr:pic>
      <xdr:nvPicPr>
        <xdr:cNvPr id="0" name="image3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327</xdr:row>
      <xdr:rowOff>28575</xdr:rowOff>
    </xdr:from>
    <xdr:ext cx="1314450" cy="104775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090000"/>
        </a:solidFill>
        <a:ln cap="flat" cmpd="sng" w="9525" algn="ctr">
          <a:solidFill>
            <a:srgbClr val="400000"/>
          </a:solidFill>
          <a:prstDash val="solid"/>
          <a:round/>
          <a:headEnd len="med" w="med" type="none"/>
          <a:tailEnd len="med" w="med" type="none"/>
        </a:ln>
        <a:effectLst/>
        <a:extLst>
          <a:ext uri="{AF507438-7753-43E0-B8FC-AC1667EBCBE1}"/>
        </a:ex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090000"/>
        </a:solidFill>
        <a:ln cap="flat" cmpd="sng" w="9525" algn="ctr">
          <a:solidFill>
            <a:srgbClr val="400000"/>
          </a:solidFill>
          <a:prstDash val="solid"/>
          <a:round/>
          <a:headEnd len="med" w="med" type="none"/>
          <a:tailEnd len="med" w="med" type="none"/>
        </a:ln>
        <a:effectLst/>
        <a:extLst>
          <a:ext uri="{AF507438-7753-43E0-B8FC-AC1667EBCBE1}"/>
        </a:extLst>
      </a:spPr>
      <a:bodyPr bIns="0" lIns="18288" rIns="0" upright="1" wrap="square" tIns="0" vertOverflow="clip"/>
      <a:lstStyle/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8.14"/>
    <col customWidth="1" min="3" max="3" width="19.14"/>
    <col customWidth="1" min="4" max="4" width="51.29"/>
    <col customWidth="1" min="5" max="5" width="9.14"/>
    <col customWidth="1" min="6" max="6" width="15.14"/>
    <col customWidth="1" min="7" max="7" width="14.0"/>
    <col customWidth="1" min="8" max="8" width="10.71"/>
    <col customWidth="1" min="9" max="9" width="35.0"/>
    <col customWidth="1" min="10" max="10" width="4.0"/>
    <col customWidth="1" min="11" max="11" width="6.29"/>
    <col customWidth="1" min="12" max="29" width="10.71"/>
  </cols>
  <sheetData>
    <row r="1">
      <c r="A1" s="1"/>
      <c r="B1" s="2"/>
      <c r="C1" s="3"/>
      <c r="D1" s="2"/>
      <c r="E1" s="4"/>
      <c r="F1" s="5"/>
      <c r="G1" s="5"/>
      <c r="H1" s="6"/>
      <c r="I1" s="2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300.0" customHeight="1">
      <c r="A2" s="9"/>
      <c r="B2" s="8"/>
      <c r="C2" s="10"/>
      <c r="D2" s="8"/>
      <c r="E2" s="11"/>
      <c r="F2" s="12"/>
      <c r="G2" s="12"/>
      <c r="H2" s="13"/>
      <c r="I2" s="8"/>
      <c r="J2" s="1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9"/>
      <c r="B3" s="8"/>
      <c r="C3" s="10"/>
      <c r="D3" s="8"/>
      <c r="E3" s="11"/>
      <c r="F3" s="12"/>
      <c r="G3" s="12"/>
      <c r="H3" s="13"/>
      <c r="I3" s="8"/>
      <c r="J3" s="1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22.5" customHeight="1">
      <c r="A4" s="9"/>
      <c r="B4" s="15" t="s">
        <v>0</v>
      </c>
      <c r="C4" s="16"/>
      <c r="D4" s="17"/>
      <c r="E4" s="17"/>
      <c r="F4" s="17"/>
      <c r="G4" s="18"/>
      <c r="H4" s="15" t="s">
        <v>1</v>
      </c>
      <c r="I4" s="19" t="str">
        <f>TODAY()</f>
        <v>Wednesday, 19 de August de 2026</v>
      </c>
      <c r="J4" s="14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22.5" customHeight="1">
      <c r="A5" s="9"/>
      <c r="B5" s="20" t="s">
        <v>2</v>
      </c>
      <c r="C5" s="16"/>
      <c r="D5" s="17"/>
      <c r="E5" s="17"/>
      <c r="F5" s="17"/>
      <c r="G5" s="18"/>
      <c r="H5" s="13"/>
      <c r="I5" s="8"/>
      <c r="J5" s="1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22.5" customHeight="1">
      <c r="A6" s="9"/>
      <c r="B6" s="15" t="s">
        <v>3</v>
      </c>
      <c r="C6" s="16"/>
      <c r="D6" s="17"/>
      <c r="E6" s="17"/>
      <c r="F6" s="17"/>
      <c r="G6" s="18"/>
      <c r="H6" s="13"/>
      <c r="I6" s="8"/>
      <c r="J6" s="1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9"/>
      <c r="B7" s="21"/>
      <c r="C7" s="21"/>
      <c r="D7" s="22"/>
      <c r="E7" s="22"/>
      <c r="F7" s="22"/>
      <c r="G7" s="22"/>
      <c r="H7" s="13"/>
      <c r="I7" s="8"/>
      <c r="J7" s="1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22.5" customHeight="1">
      <c r="A8" s="9"/>
      <c r="B8" s="23" t="s">
        <v>4</v>
      </c>
      <c r="C8" s="24">
        <v>0.5</v>
      </c>
      <c r="D8" s="25"/>
      <c r="E8" s="26"/>
      <c r="F8" s="27" t="s">
        <v>5</v>
      </c>
      <c r="G8" s="18"/>
      <c r="H8" s="28" t="str">
        <f>SUM(I20:I26,I31:I39,I57:I62,I69:I76,I82:I87,I92:I96,I98:I102,I107:I112,I118:I123,I129:I131,I134:I138,I139,I147:I148,I154:I156,I162:I164,I170:I172,I180:I184,I199:I203,I217:I221,I226:I230,I235:I243,I249:I258,I264:I266,I272:I274,I283:I284,I291:I292,I298:I299,I306:I307,I313,I319:I324,I208:I210,I45:I47,I329:I330)</f>
        <v>$0.00</v>
      </c>
      <c r="I8" s="29"/>
      <c r="J8" s="1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6.0" customHeight="1">
      <c r="A9" s="9"/>
      <c r="B9" s="8"/>
      <c r="C9" s="30"/>
      <c r="D9" s="8"/>
      <c r="E9" s="31"/>
      <c r="F9" s="32"/>
      <c r="G9" s="12"/>
      <c r="H9" s="13"/>
      <c r="I9" s="8"/>
      <c r="J9" s="14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22.5" customHeight="1">
      <c r="A10" s="9"/>
      <c r="B10" s="23" t="s">
        <v>6</v>
      </c>
      <c r="C10" s="24">
        <v>0.5</v>
      </c>
      <c r="D10" s="33"/>
      <c r="E10" s="22"/>
      <c r="J10" s="1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9"/>
      <c r="B11" s="8"/>
      <c r="C11" s="10"/>
      <c r="D11" s="8"/>
      <c r="E11" s="11"/>
      <c r="F11" s="12"/>
      <c r="G11" s="12"/>
      <c r="H11" s="13"/>
      <c r="I11" s="8"/>
      <c r="J11" s="14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9"/>
      <c r="B12" s="8"/>
      <c r="C12" s="10"/>
      <c r="D12" s="8"/>
      <c r="E12" s="11"/>
      <c r="F12" s="12"/>
      <c r="G12" s="12"/>
      <c r="H12" s="13"/>
      <c r="I12" s="8"/>
      <c r="J12" s="1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9"/>
      <c r="B13" s="8"/>
      <c r="C13" s="10"/>
      <c r="D13" s="34"/>
      <c r="E13" s="11"/>
      <c r="F13" s="12"/>
      <c r="G13" s="12"/>
      <c r="H13" s="13"/>
      <c r="I13" s="8"/>
      <c r="J13" s="14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2.75" customHeight="1">
      <c r="A14" s="9"/>
      <c r="B14" s="35" t="s">
        <v>7</v>
      </c>
      <c r="C14" s="36"/>
      <c r="D14" s="36"/>
      <c r="E14" s="36"/>
      <c r="F14" s="36"/>
      <c r="G14" s="36"/>
      <c r="H14" s="36"/>
      <c r="I14" s="37"/>
      <c r="J14" s="1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1.25" customHeight="1">
      <c r="A15" s="9"/>
      <c r="B15" s="38"/>
      <c r="I15" s="39"/>
      <c r="J15" s="1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1.25" customHeight="1">
      <c r="A16" s="9"/>
      <c r="B16" s="40"/>
      <c r="C16" s="41"/>
      <c r="D16" s="41"/>
      <c r="E16" s="41"/>
      <c r="F16" s="41"/>
      <c r="G16" s="41"/>
      <c r="H16" s="41"/>
      <c r="I16" s="42"/>
      <c r="J16" s="1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9"/>
      <c r="B17" s="43"/>
      <c r="C17" s="44"/>
      <c r="D17" s="43"/>
      <c r="E17" s="45"/>
      <c r="F17" s="12"/>
      <c r="G17" s="12"/>
      <c r="H17" s="13"/>
      <c r="I17" s="8"/>
      <c r="J17" s="1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9"/>
      <c r="B18" s="46"/>
      <c r="C18" s="47" t="s">
        <v>8</v>
      </c>
      <c r="D18" s="48"/>
      <c r="E18" s="49" t="s">
        <v>9</v>
      </c>
      <c r="F18" s="50" t="s">
        <v>10</v>
      </c>
      <c r="G18" s="50" t="s">
        <v>11</v>
      </c>
      <c r="H18" s="51" t="s">
        <v>12</v>
      </c>
      <c r="I18" s="52" t="s">
        <v>13</v>
      </c>
      <c r="J18" s="1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7.5" customHeight="1">
      <c r="A19" s="9"/>
      <c r="B19" s="53"/>
      <c r="C19" s="10"/>
      <c r="D19" s="8"/>
      <c r="E19" s="11"/>
      <c r="F19" s="12"/>
      <c r="G19" s="12"/>
      <c r="H19" s="13"/>
      <c r="I19" s="8"/>
      <c r="J19" s="1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9"/>
      <c r="B20" s="53"/>
      <c r="C20" s="10">
        <v>1.01130212532004E14</v>
      </c>
      <c r="D20" s="54" t="s">
        <v>14</v>
      </c>
      <c r="E20" s="55">
        <v>10.0</v>
      </c>
      <c r="F20" s="56">
        <v>14022.45</v>
      </c>
      <c r="G20" s="56" t="str">
        <f t="shared" ref="G20:G26" si="1">F20-(F20*$C$8)</f>
        <v> $  7,011.23 </v>
      </c>
      <c r="H20" s="57"/>
      <c r="I20" s="56" t="str">
        <f t="shared" ref="I20:I26" si="2">G20*H20</f>
        <v> $  -   </v>
      </c>
      <c r="J20" s="14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5.75" customHeight="1">
      <c r="A21" s="9"/>
      <c r="B21" s="53"/>
      <c r="C21" s="58">
        <v>1.01130212540004E14</v>
      </c>
      <c r="D21" s="59" t="s">
        <v>15</v>
      </c>
      <c r="E21" s="60">
        <v>5.0</v>
      </c>
      <c r="F21" s="61">
        <v>23689.4</v>
      </c>
      <c r="G21" s="62" t="str">
        <f t="shared" si="1"/>
        <v> $  11,844.70 </v>
      </c>
      <c r="H21" s="63"/>
      <c r="I21" s="62" t="str">
        <f t="shared" si="2"/>
        <v> $  -   </v>
      </c>
      <c r="J21" s="1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5.75" customHeight="1">
      <c r="A22" s="9"/>
      <c r="B22" s="53"/>
      <c r="C22" s="10">
        <v>1.01130212550004E14</v>
      </c>
      <c r="D22" s="54" t="s">
        <v>16</v>
      </c>
      <c r="E22" s="55">
        <v>5.0</v>
      </c>
      <c r="F22" s="56">
        <v>31178.55</v>
      </c>
      <c r="G22" s="56" t="str">
        <f t="shared" si="1"/>
        <v> $  15,589.28 </v>
      </c>
      <c r="H22" s="57"/>
      <c r="I22" s="56" t="str">
        <f t="shared" si="2"/>
        <v> $  -   </v>
      </c>
      <c r="J22" s="1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5.75" customHeight="1">
      <c r="A23" s="9"/>
      <c r="B23" s="53"/>
      <c r="C23" s="58">
        <v>1.01130212563004E14</v>
      </c>
      <c r="D23" s="59" t="s">
        <v>17</v>
      </c>
      <c r="E23" s="60">
        <v>3.0</v>
      </c>
      <c r="F23" s="61">
        <v>47087.87</v>
      </c>
      <c r="G23" s="62" t="str">
        <f t="shared" si="1"/>
        <v> $  23,543.94 </v>
      </c>
      <c r="H23" s="64"/>
      <c r="I23" s="62" t="str">
        <f t="shared" si="2"/>
        <v> $  -   </v>
      </c>
      <c r="J23" s="1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5.75" customHeight="1">
      <c r="A24" s="9"/>
      <c r="B24" s="53"/>
      <c r="C24" s="10">
        <v>1.01130212575004E14</v>
      </c>
      <c r="D24" s="54" t="s">
        <v>18</v>
      </c>
      <c r="E24" s="55">
        <v>1.0</v>
      </c>
      <c r="F24" s="56">
        <v>66654.49</v>
      </c>
      <c r="G24" s="56" t="str">
        <f t="shared" si="1"/>
        <v> $  33,327.25 </v>
      </c>
      <c r="H24" s="57"/>
      <c r="I24" s="56" t="str">
        <f t="shared" si="2"/>
        <v> $  -   </v>
      </c>
      <c r="J24" s="1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5.75" customHeight="1">
      <c r="A25" s="9"/>
      <c r="B25" s="53"/>
      <c r="C25" s="58">
        <v>1.01130212590004E14</v>
      </c>
      <c r="D25" s="59" t="s">
        <v>19</v>
      </c>
      <c r="E25" s="60">
        <v>1.0</v>
      </c>
      <c r="F25" s="61">
        <v>98024.23</v>
      </c>
      <c r="G25" s="62" t="str">
        <f t="shared" si="1"/>
        <v> $  49,012.12 </v>
      </c>
      <c r="H25" s="64"/>
      <c r="I25" s="62" t="str">
        <f t="shared" si="2"/>
        <v> $  -   </v>
      </c>
      <c r="J25" s="1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5.75" customHeight="1">
      <c r="A26" s="9"/>
      <c r="B26" s="53"/>
      <c r="C26" s="10">
        <v>1.01130212511004E14</v>
      </c>
      <c r="D26" s="54" t="s">
        <v>20</v>
      </c>
      <c r="E26" s="55">
        <v>1.0</v>
      </c>
      <c r="F26" s="56">
        <v>146159.42</v>
      </c>
      <c r="G26" s="56" t="str">
        <f t="shared" si="1"/>
        <v> $  73,079.71 </v>
      </c>
      <c r="H26" s="57"/>
      <c r="I26" s="56" t="str">
        <f t="shared" si="2"/>
        <v> $  -   </v>
      </c>
      <c r="J26" s="1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5.75" customHeight="1">
      <c r="A27" s="9"/>
      <c r="B27" s="8"/>
      <c r="C27" s="10"/>
      <c r="D27" s="34"/>
      <c r="E27" s="11"/>
      <c r="F27" s="12"/>
      <c r="G27" s="12"/>
      <c r="H27" s="13"/>
      <c r="I27" s="8"/>
      <c r="J27" s="1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9"/>
      <c r="B28" s="8"/>
      <c r="C28" s="10"/>
      <c r="D28" s="34"/>
      <c r="E28" s="11"/>
      <c r="F28" s="12"/>
      <c r="G28" s="12"/>
      <c r="H28" s="13"/>
      <c r="I28" s="8"/>
      <c r="J28" s="1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9"/>
      <c r="B29" s="46"/>
      <c r="C29" s="47" t="s">
        <v>21</v>
      </c>
      <c r="D29" s="48"/>
      <c r="E29" s="49" t="s">
        <v>9</v>
      </c>
      <c r="F29" s="50" t="s">
        <v>10</v>
      </c>
      <c r="G29" s="50" t="s">
        <v>11</v>
      </c>
      <c r="H29" s="51" t="s">
        <v>12</v>
      </c>
      <c r="I29" s="52" t="s">
        <v>13</v>
      </c>
      <c r="J29" s="14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7.5" customHeight="1">
      <c r="A30" s="9"/>
      <c r="B30" s="53"/>
      <c r="C30" s="10"/>
      <c r="D30" s="8"/>
      <c r="E30" s="11"/>
      <c r="F30" s="12"/>
      <c r="G30" s="12"/>
      <c r="H30" s="13"/>
      <c r="I30" s="8"/>
      <c r="J30" s="1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9"/>
      <c r="B31" s="53"/>
      <c r="C31" s="10">
        <v>1.01130220020004E14</v>
      </c>
      <c r="D31" s="54" t="s">
        <v>22</v>
      </c>
      <c r="E31" s="55">
        <v>25.0</v>
      </c>
      <c r="F31" s="56">
        <v>6869.94</v>
      </c>
      <c r="G31" s="56" t="str">
        <f t="shared" ref="G31:G39" si="3">F31-(F31*$C$8)</f>
        <v> $  3,434.97 </v>
      </c>
      <c r="H31" s="57"/>
      <c r="I31" s="56" t="str">
        <f t="shared" ref="I31:I39" si="4">G31*H31</f>
        <v> $  -   </v>
      </c>
      <c r="J31" s="14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9"/>
      <c r="B32" s="53"/>
      <c r="C32" s="58">
        <v>1.01130220025004E14</v>
      </c>
      <c r="D32" s="59" t="s">
        <v>23</v>
      </c>
      <c r="E32" s="60">
        <v>20.0</v>
      </c>
      <c r="F32" s="61">
        <v>10340.21</v>
      </c>
      <c r="G32" s="62" t="str">
        <f t="shared" si="3"/>
        <v> $  5,170.11 </v>
      </c>
      <c r="H32" s="64"/>
      <c r="I32" s="62" t="str">
        <f t="shared" si="4"/>
        <v> $  -   </v>
      </c>
      <c r="J32" s="14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9"/>
      <c r="B33" s="53"/>
      <c r="C33" s="10">
        <v>1.01130220032004E14</v>
      </c>
      <c r="D33" s="54" t="s">
        <v>24</v>
      </c>
      <c r="E33" s="55">
        <v>10.0</v>
      </c>
      <c r="F33" s="56">
        <v>16790.38</v>
      </c>
      <c r="G33" s="56" t="str">
        <f t="shared" si="3"/>
        <v> $  8,395.19 </v>
      </c>
      <c r="H33" s="57"/>
      <c r="I33" s="56" t="str">
        <f t="shared" si="4"/>
        <v> $  -   </v>
      </c>
      <c r="J33" s="14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9"/>
      <c r="B34" s="53"/>
      <c r="C34" s="58">
        <v>1.01130220040004E14</v>
      </c>
      <c r="D34" s="59" t="s">
        <v>25</v>
      </c>
      <c r="E34" s="60">
        <v>5.0</v>
      </c>
      <c r="F34" s="61">
        <v>27197.09</v>
      </c>
      <c r="G34" s="62" t="str">
        <f t="shared" si="3"/>
        <v> $  13,598.55 </v>
      </c>
      <c r="H34" s="64"/>
      <c r="I34" s="62" t="str">
        <f t="shared" si="4"/>
        <v> $  -   </v>
      </c>
      <c r="J34" s="1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9"/>
      <c r="B35" s="53"/>
      <c r="C35" s="10">
        <v>1.01130220050004E14</v>
      </c>
      <c r="D35" s="54" t="s">
        <v>26</v>
      </c>
      <c r="E35" s="55">
        <v>5.0</v>
      </c>
      <c r="F35" s="56">
        <v>39573.74</v>
      </c>
      <c r="G35" s="56" t="str">
        <f t="shared" si="3"/>
        <v> $  19,786.87 </v>
      </c>
      <c r="H35" s="57"/>
      <c r="I35" s="56" t="str">
        <f t="shared" si="4"/>
        <v> $  -   </v>
      </c>
      <c r="J35" s="1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9"/>
      <c r="B36" s="53"/>
      <c r="C36" s="58">
        <v>1.01130220063004E14</v>
      </c>
      <c r="D36" s="59" t="s">
        <v>27</v>
      </c>
      <c r="E36" s="60">
        <v>3.0</v>
      </c>
      <c r="F36" s="61">
        <v>68125.69</v>
      </c>
      <c r="G36" s="62" t="str">
        <f t="shared" si="3"/>
        <v> $  34,062.85 </v>
      </c>
      <c r="H36" s="64"/>
      <c r="I36" s="62" t="str">
        <f t="shared" si="4"/>
        <v> $  -   </v>
      </c>
      <c r="J36" s="1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9"/>
      <c r="B37" s="53"/>
      <c r="C37" s="10">
        <v>1.01130220075004E14</v>
      </c>
      <c r="D37" s="54" t="s">
        <v>28</v>
      </c>
      <c r="E37" s="55">
        <v>1.0</v>
      </c>
      <c r="F37" s="56">
        <v>96848.06</v>
      </c>
      <c r="G37" s="56" t="str">
        <f t="shared" si="3"/>
        <v> $  48,424.03 </v>
      </c>
      <c r="H37" s="57"/>
      <c r="I37" s="56" t="str">
        <f t="shared" si="4"/>
        <v> $  -   </v>
      </c>
      <c r="J37" s="1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9"/>
      <c r="B38" s="53"/>
      <c r="C38" s="58">
        <v>1.01130220090004E14</v>
      </c>
      <c r="D38" s="59" t="s">
        <v>29</v>
      </c>
      <c r="E38" s="60">
        <v>1.0</v>
      </c>
      <c r="F38" s="61">
        <v>144380.63</v>
      </c>
      <c r="G38" s="62" t="str">
        <f t="shared" si="3"/>
        <v> $  72,190.32 </v>
      </c>
      <c r="H38" s="64"/>
      <c r="I38" s="62" t="str">
        <f t="shared" si="4"/>
        <v> $  -   </v>
      </c>
      <c r="J38" s="1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9"/>
      <c r="B39" s="53"/>
      <c r="C39" s="10">
        <v>1.0113022011004E13</v>
      </c>
      <c r="D39" s="54" t="s">
        <v>30</v>
      </c>
      <c r="E39" s="55">
        <v>1.0</v>
      </c>
      <c r="F39" s="56">
        <v>212622.68</v>
      </c>
      <c r="G39" s="56" t="str">
        <f t="shared" si="3"/>
        <v> $  106,311.34 </v>
      </c>
      <c r="H39" s="57"/>
      <c r="I39" s="56" t="str">
        <f t="shared" si="4"/>
        <v> $  -   </v>
      </c>
      <c r="J39" s="1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9"/>
      <c r="B40" s="8"/>
      <c r="C40" s="10"/>
      <c r="D40" s="34"/>
      <c r="E40" s="11"/>
      <c r="F40" s="12"/>
      <c r="G40" s="12"/>
      <c r="H40" s="13"/>
      <c r="I40" s="8"/>
      <c r="J40" s="14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9"/>
      <c r="B41" s="8"/>
      <c r="C41" s="10"/>
      <c r="D41" s="34"/>
      <c r="E41" s="11"/>
      <c r="F41" s="12"/>
      <c r="G41" s="12"/>
      <c r="H41" s="13"/>
      <c r="I41" s="8"/>
      <c r="J41" s="1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9"/>
      <c r="B42" s="8"/>
      <c r="C42" s="10"/>
      <c r="D42" s="34"/>
      <c r="E42" s="11"/>
      <c r="F42" s="12"/>
      <c r="G42" s="12"/>
      <c r="H42" s="13"/>
      <c r="I42" s="8"/>
      <c r="J42" s="1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9"/>
      <c r="B43" s="46"/>
      <c r="C43" s="65" t="s">
        <v>31</v>
      </c>
      <c r="D43" s="48"/>
      <c r="E43" s="49" t="s">
        <v>9</v>
      </c>
      <c r="F43" s="50" t="s">
        <v>10</v>
      </c>
      <c r="G43" s="50" t="s">
        <v>11</v>
      </c>
      <c r="H43" s="51" t="s">
        <v>12</v>
      </c>
      <c r="I43" s="52" t="s">
        <v>13</v>
      </c>
      <c r="J43" s="1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7.5" customHeight="1">
      <c r="A44" s="9"/>
      <c r="B44" s="53"/>
      <c r="C44" s="10"/>
      <c r="D44" s="8"/>
      <c r="E44" s="11"/>
      <c r="F44" s="12"/>
      <c r="G44" s="12"/>
      <c r="H44" s="13"/>
      <c r="I44" s="8"/>
      <c r="J44" s="1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9"/>
      <c r="B45" s="53"/>
      <c r="C45" s="66" t="s">
        <v>32</v>
      </c>
      <c r="D45" s="54" t="s">
        <v>33</v>
      </c>
      <c r="E45" s="55">
        <v>20.0</v>
      </c>
      <c r="F45" s="56">
        <v>11852.36</v>
      </c>
      <c r="G45" s="67" t="str">
        <f t="shared" ref="G45:G47" si="5">F45-(F45*$C$8)</f>
        <v> $  5,926.18 </v>
      </c>
      <c r="H45" s="68"/>
      <c r="I45" s="67" t="str">
        <f t="shared" ref="I45:I47" si="6">G45*H45</f>
        <v> $  -   </v>
      </c>
      <c r="J45" s="1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9"/>
      <c r="B46" s="53"/>
      <c r="C46" s="69" t="s">
        <v>34</v>
      </c>
      <c r="D46" s="59" t="s">
        <v>35</v>
      </c>
      <c r="E46" s="60">
        <v>15.0</v>
      </c>
      <c r="F46" s="61">
        <v>17220.91</v>
      </c>
      <c r="G46" s="70" t="str">
        <f t="shared" si="5"/>
        <v> $  8,610.46 </v>
      </c>
      <c r="H46" s="71"/>
      <c r="I46" s="70" t="str">
        <f t="shared" si="6"/>
        <v> $  -   </v>
      </c>
      <c r="J46" s="14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9"/>
      <c r="B47" s="53"/>
      <c r="C47" s="66" t="s">
        <v>36</v>
      </c>
      <c r="D47" s="54" t="s">
        <v>37</v>
      </c>
      <c r="E47" s="55">
        <v>10.0</v>
      </c>
      <c r="F47" s="56">
        <v>26762.22</v>
      </c>
      <c r="G47" s="67" t="str">
        <f t="shared" si="5"/>
        <v> $  13,381.11 </v>
      </c>
      <c r="H47" s="68"/>
      <c r="I47" s="67" t="str">
        <f t="shared" si="6"/>
        <v> $  -   </v>
      </c>
      <c r="J47" s="1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9"/>
      <c r="B48" s="8"/>
      <c r="C48" s="10"/>
      <c r="D48" s="34"/>
      <c r="E48" s="11"/>
      <c r="F48" s="12"/>
      <c r="G48" s="12"/>
      <c r="H48" s="13"/>
      <c r="I48" s="8"/>
      <c r="J48" s="1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5.75" customHeight="1">
      <c r="A49" s="9"/>
      <c r="B49" s="8"/>
      <c r="C49" s="10"/>
      <c r="D49" s="34"/>
      <c r="E49" s="11"/>
      <c r="F49" s="12"/>
      <c r="G49" s="12"/>
      <c r="H49" s="13"/>
      <c r="I49" s="8"/>
      <c r="J49" s="14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5.75" customHeight="1">
      <c r="A50" s="9"/>
      <c r="B50" s="8"/>
      <c r="C50" s="10"/>
      <c r="D50" s="34"/>
      <c r="E50" s="11"/>
      <c r="F50" s="12"/>
      <c r="G50" s="12"/>
      <c r="H50" s="13"/>
      <c r="I50" s="8"/>
      <c r="J50" s="14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2.75" customHeight="1">
      <c r="A51" s="9"/>
      <c r="B51" s="35" t="s">
        <v>38</v>
      </c>
      <c r="C51" s="36"/>
      <c r="D51" s="36"/>
      <c r="E51" s="36"/>
      <c r="F51" s="36"/>
      <c r="G51" s="36"/>
      <c r="H51" s="36"/>
      <c r="I51" s="37"/>
      <c r="J51" s="14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1.25" customHeight="1">
      <c r="A52" s="9"/>
      <c r="B52" s="38"/>
      <c r="I52" s="39"/>
      <c r="J52" s="14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1.25" customHeight="1">
      <c r="A53" s="9"/>
      <c r="B53" s="40"/>
      <c r="C53" s="41"/>
      <c r="D53" s="41"/>
      <c r="E53" s="41"/>
      <c r="F53" s="41"/>
      <c r="G53" s="41"/>
      <c r="H53" s="41"/>
      <c r="I53" s="42"/>
      <c r="J53" s="1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5.75" customHeight="1">
      <c r="A54" s="9"/>
      <c r="B54" s="43"/>
      <c r="C54" s="44"/>
      <c r="D54" s="43"/>
      <c r="E54" s="45"/>
      <c r="F54" s="12"/>
      <c r="G54" s="12"/>
      <c r="H54" s="13"/>
      <c r="I54" s="8"/>
      <c r="J54" s="14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5.75" customHeight="1">
      <c r="A55" s="9"/>
      <c r="B55" s="46"/>
      <c r="C55" s="65" t="s">
        <v>39</v>
      </c>
      <c r="D55" s="48"/>
      <c r="E55" s="49" t="s">
        <v>9</v>
      </c>
      <c r="F55" s="50" t="s">
        <v>10</v>
      </c>
      <c r="G55" s="50" t="s">
        <v>11</v>
      </c>
      <c r="H55" s="51" t="s">
        <v>12</v>
      </c>
      <c r="I55" s="52" t="s">
        <v>13</v>
      </c>
      <c r="J55" s="14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7.5" customHeight="1">
      <c r="A56" s="9"/>
      <c r="B56" s="53"/>
      <c r="C56" s="10"/>
      <c r="D56" s="8"/>
      <c r="E56" s="11"/>
      <c r="F56" s="12"/>
      <c r="G56" s="12"/>
      <c r="H56" s="13"/>
      <c r="I56" s="8"/>
      <c r="J56" s="1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5.75" customHeight="1">
      <c r="A57" s="9"/>
      <c r="B57" s="53"/>
      <c r="C57" s="10">
        <v>1.012031052E14</v>
      </c>
      <c r="D57" s="54" t="s">
        <v>40</v>
      </c>
      <c r="E57" s="55">
        <v>200.0</v>
      </c>
      <c r="F57" s="56">
        <v>378.7</v>
      </c>
      <c r="G57" s="56" t="str">
        <f t="shared" ref="G57:G64" si="7">F57-(F57*$C$10)</f>
        <v> $  189.35 </v>
      </c>
      <c r="H57" s="57"/>
      <c r="I57" s="56" t="str">
        <f t="shared" ref="I57:I64" si="8">G57*H57</f>
        <v> $  -   </v>
      </c>
      <c r="J57" s="14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5.75" customHeight="1">
      <c r="A58" s="9"/>
      <c r="B58" s="53"/>
      <c r="C58" s="58">
        <v>1.0120310525E14</v>
      </c>
      <c r="D58" s="59" t="s">
        <v>41</v>
      </c>
      <c r="E58" s="60">
        <v>120.0</v>
      </c>
      <c r="F58" s="61">
        <v>594.56</v>
      </c>
      <c r="G58" s="62" t="str">
        <f t="shared" si="7"/>
        <v> $  297.28 </v>
      </c>
      <c r="H58" s="64"/>
      <c r="I58" s="62" t="str">
        <f t="shared" si="8"/>
        <v> $  -   </v>
      </c>
      <c r="J58" s="14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5.75" customHeight="1">
      <c r="A59" s="9"/>
      <c r="B59" s="53"/>
      <c r="C59" s="10">
        <v>1.0120310532E14</v>
      </c>
      <c r="D59" s="54" t="s">
        <v>42</v>
      </c>
      <c r="E59" s="55">
        <v>70.0</v>
      </c>
      <c r="F59" s="56">
        <v>1022.47</v>
      </c>
      <c r="G59" s="56" t="str">
        <f t="shared" si="7"/>
        <v> $  511.24 </v>
      </c>
      <c r="H59" s="57"/>
      <c r="I59" s="56" t="str">
        <f t="shared" si="8"/>
        <v> $  -   </v>
      </c>
      <c r="J59" s="14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5.75" customHeight="1">
      <c r="A60" s="9"/>
      <c r="B60" s="53"/>
      <c r="C60" s="58">
        <v>1.012031054E14</v>
      </c>
      <c r="D60" s="59" t="s">
        <v>43</v>
      </c>
      <c r="E60" s="60">
        <v>40.0</v>
      </c>
      <c r="F60" s="61">
        <v>2181.28</v>
      </c>
      <c r="G60" s="62" t="str">
        <f t="shared" si="7"/>
        <v> $  1,090.64 </v>
      </c>
      <c r="H60" s="64"/>
      <c r="I60" s="62" t="str">
        <f t="shared" si="8"/>
        <v> $  -   </v>
      </c>
      <c r="J60" s="14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5.75" customHeight="1">
      <c r="A61" s="9"/>
      <c r="B61" s="53"/>
      <c r="C61" s="10">
        <v>1.012031055E14</v>
      </c>
      <c r="D61" s="54" t="s">
        <v>44</v>
      </c>
      <c r="E61" s="55">
        <v>20.0</v>
      </c>
      <c r="F61" s="56">
        <v>4173.17</v>
      </c>
      <c r="G61" s="56" t="str">
        <f t="shared" si="7"/>
        <v> $  2,086.59 </v>
      </c>
      <c r="H61" s="57"/>
      <c r="I61" s="56" t="str">
        <f t="shared" si="8"/>
        <v> $  -   </v>
      </c>
      <c r="J61" s="14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5.75" customHeight="1">
      <c r="A62" s="9"/>
      <c r="B62" s="53"/>
      <c r="C62" s="58">
        <v>1.0120310563E14</v>
      </c>
      <c r="D62" s="59" t="s">
        <v>45</v>
      </c>
      <c r="E62" s="60">
        <v>10.0</v>
      </c>
      <c r="F62" s="61">
        <v>7149.71</v>
      </c>
      <c r="G62" s="62" t="str">
        <f t="shared" si="7"/>
        <v> $  3,574.86 </v>
      </c>
      <c r="H62" s="64"/>
      <c r="I62" s="62" t="str">
        <f t="shared" si="8"/>
        <v> $  -   </v>
      </c>
      <c r="J62" s="14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5.75" hidden="1" customHeight="1">
      <c r="A63" s="9"/>
      <c r="B63" s="53"/>
      <c r="C63" s="10">
        <v>1.0120310575E14</v>
      </c>
      <c r="D63" s="54" t="s">
        <v>46</v>
      </c>
      <c r="E63" s="72"/>
      <c r="F63" s="73">
        <v>0.0</v>
      </c>
      <c r="G63" s="73" t="str">
        <f t="shared" si="7"/>
        <v> $  -   </v>
      </c>
      <c r="H63" s="57"/>
      <c r="I63" s="73" t="str">
        <f t="shared" si="8"/>
        <v> $  -   </v>
      </c>
      <c r="J63" s="1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5.75" hidden="1" customHeight="1">
      <c r="A64" s="9"/>
      <c r="B64" s="53"/>
      <c r="C64" s="58">
        <v>1.012031059E14</v>
      </c>
      <c r="D64" s="59" t="s">
        <v>47</v>
      </c>
      <c r="E64" s="74"/>
      <c r="F64" s="75">
        <v>0.0</v>
      </c>
      <c r="G64" s="76" t="str">
        <f t="shared" si="7"/>
        <v> $  -   </v>
      </c>
      <c r="H64" s="63"/>
      <c r="I64" s="76" t="str">
        <f t="shared" si="8"/>
        <v> $  -   </v>
      </c>
      <c r="J64" s="1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5.75" customHeight="1">
      <c r="A65" s="9"/>
      <c r="B65" s="8"/>
      <c r="C65" s="10"/>
      <c r="D65" s="34"/>
      <c r="E65" s="11"/>
      <c r="F65" s="12"/>
      <c r="G65" s="12"/>
      <c r="H65" s="13"/>
      <c r="I65" s="8"/>
      <c r="J65" s="1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5.75" customHeight="1">
      <c r="A66" s="9"/>
      <c r="B66" s="8"/>
      <c r="C66" s="10"/>
      <c r="D66" s="34"/>
      <c r="E66" s="11"/>
      <c r="F66" s="12"/>
      <c r="G66" s="12"/>
      <c r="H66" s="13"/>
      <c r="I66" s="8"/>
      <c r="J66" s="1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5.75" customHeight="1">
      <c r="A67" s="9"/>
      <c r="B67" s="46"/>
      <c r="C67" s="65" t="s">
        <v>48</v>
      </c>
      <c r="D67" s="48"/>
      <c r="E67" s="49" t="s">
        <v>9</v>
      </c>
      <c r="F67" s="50" t="s">
        <v>10</v>
      </c>
      <c r="G67" s="50" t="s">
        <v>11</v>
      </c>
      <c r="H67" s="51" t="s">
        <v>12</v>
      </c>
      <c r="I67" s="52" t="s">
        <v>13</v>
      </c>
      <c r="J67" s="14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7.5" customHeight="1">
      <c r="A68" s="9"/>
      <c r="B68" s="53"/>
      <c r="C68" s="10"/>
      <c r="D68" s="8"/>
      <c r="E68" s="11"/>
      <c r="F68" s="12"/>
      <c r="G68" s="12"/>
      <c r="H68" s="13"/>
      <c r="I68" s="8"/>
      <c r="J68" s="14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5.75" customHeight="1">
      <c r="A69" s="9"/>
      <c r="B69" s="53"/>
      <c r="C69" s="10">
        <v>1.012031042E14</v>
      </c>
      <c r="D69" s="54" t="s">
        <v>49</v>
      </c>
      <c r="E69" s="55">
        <v>200.0</v>
      </c>
      <c r="F69" s="56">
        <v>416.56</v>
      </c>
      <c r="G69" s="56" t="str">
        <f t="shared" ref="G69:G76" si="9">F69-(F69*$C$10)</f>
        <v> $  208.28 </v>
      </c>
      <c r="H69" s="57"/>
      <c r="I69" s="56" t="str">
        <f t="shared" ref="I69:I76" si="10">G69*H69</f>
        <v> $  -   </v>
      </c>
      <c r="J69" s="1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5.75" customHeight="1">
      <c r="A70" s="9"/>
      <c r="B70" s="53"/>
      <c r="C70" s="58">
        <v>1.0120310425E14</v>
      </c>
      <c r="D70" s="59" t="s">
        <v>50</v>
      </c>
      <c r="E70" s="60">
        <v>150.0</v>
      </c>
      <c r="F70" s="61">
        <v>666.49</v>
      </c>
      <c r="G70" s="62" t="str">
        <f t="shared" si="9"/>
        <v> $  333.25 </v>
      </c>
      <c r="H70" s="64"/>
      <c r="I70" s="62" t="str">
        <f t="shared" si="10"/>
        <v> $  -   </v>
      </c>
      <c r="J70" s="1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5.75" customHeight="1">
      <c r="A71" s="9"/>
      <c r="B71" s="53"/>
      <c r="C71" s="10">
        <v>1.0120310432E14</v>
      </c>
      <c r="D71" s="54" t="s">
        <v>51</v>
      </c>
      <c r="E71" s="55">
        <v>100.0</v>
      </c>
      <c r="F71" s="56">
        <v>1249.68</v>
      </c>
      <c r="G71" s="56" t="str">
        <f t="shared" si="9"/>
        <v> $  624.84 </v>
      </c>
      <c r="H71" s="57"/>
      <c r="I71" s="56" t="str">
        <f t="shared" si="10"/>
        <v> $  -   </v>
      </c>
      <c r="J71" s="1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5.75" customHeight="1">
      <c r="A72" s="9"/>
      <c r="B72" s="53"/>
      <c r="C72" s="58">
        <v>1.012031044E14</v>
      </c>
      <c r="D72" s="59" t="s">
        <v>52</v>
      </c>
      <c r="E72" s="60"/>
      <c r="F72" s="61">
        <v>0.0</v>
      </c>
      <c r="G72" s="61" t="str">
        <f t="shared" si="9"/>
        <v> $  -   </v>
      </c>
      <c r="H72" s="63"/>
      <c r="I72" s="61" t="str">
        <f t="shared" si="10"/>
        <v> $  -   </v>
      </c>
      <c r="J72" s="1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5.75" customHeight="1">
      <c r="A73" s="9"/>
      <c r="B73" s="53"/>
      <c r="C73" s="10">
        <v>1.012031045E14</v>
      </c>
      <c r="D73" s="54" t="s">
        <v>53</v>
      </c>
      <c r="E73" s="55"/>
      <c r="F73" s="56">
        <v>0.0</v>
      </c>
      <c r="G73" s="56" t="str">
        <f t="shared" si="9"/>
        <v> $  -   </v>
      </c>
      <c r="H73" s="57"/>
      <c r="I73" s="56" t="str">
        <f t="shared" si="10"/>
        <v> $  -   </v>
      </c>
      <c r="J73" s="1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5.75" customHeight="1">
      <c r="A74" s="9"/>
      <c r="B74" s="53"/>
      <c r="C74" s="58">
        <v>1.0120310463E14</v>
      </c>
      <c r="D74" s="59" t="s">
        <v>54</v>
      </c>
      <c r="E74" s="60"/>
      <c r="F74" s="61">
        <v>0.0</v>
      </c>
      <c r="G74" s="61" t="str">
        <f t="shared" si="9"/>
        <v> $  -   </v>
      </c>
      <c r="H74" s="63"/>
      <c r="I74" s="61" t="str">
        <f t="shared" si="10"/>
        <v> $  -   </v>
      </c>
      <c r="J74" s="1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5.75" customHeight="1">
      <c r="A75" s="9"/>
      <c r="B75" s="53"/>
      <c r="C75" s="10">
        <v>1.0120310475E14</v>
      </c>
      <c r="D75" s="54" t="s">
        <v>55</v>
      </c>
      <c r="E75" s="77">
        <v>1.0</v>
      </c>
      <c r="F75" s="56">
        <v>19895.75</v>
      </c>
      <c r="G75" s="67" t="str">
        <f t="shared" si="9"/>
        <v> $  9,947.88 </v>
      </c>
      <c r="H75" s="57"/>
      <c r="I75" s="67" t="str">
        <f t="shared" si="10"/>
        <v> $  -   </v>
      </c>
      <c r="J75" s="1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5.75" customHeight="1">
      <c r="A76" s="9"/>
      <c r="B76" s="53"/>
      <c r="C76" s="58">
        <v>1.012031049E14</v>
      </c>
      <c r="D76" s="59" t="s">
        <v>56</v>
      </c>
      <c r="E76" s="78">
        <v>1.0</v>
      </c>
      <c r="F76" s="61">
        <v>39524.14</v>
      </c>
      <c r="G76" s="79" t="str">
        <f t="shared" si="9"/>
        <v> $  19,762.07 </v>
      </c>
      <c r="H76" s="64"/>
      <c r="I76" s="79" t="str">
        <f t="shared" si="10"/>
        <v> $  -   </v>
      </c>
      <c r="J76" s="1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5.75" customHeight="1">
      <c r="A77" s="9"/>
      <c r="B77" s="8"/>
      <c r="C77" s="10"/>
      <c r="D77" s="34"/>
      <c r="E77" s="11"/>
      <c r="F77" s="12"/>
      <c r="G77" s="12"/>
      <c r="H77" s="13"/>
      <c r="I77" s="8"/>
      <c r="J77" s="1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30.75" customHeight="1">
      <c r="A78" s="9"/>
      <c r="B78" s="8"/>
      <c r="C78" s="10"/>
      <c r="D78" s="34"/>
      <c r="E78" s="11"/>
      <c r="F78" s="12"/>
      <c r="G78" s="12"/>
      <c r="H78" s="13"/>
      <c r="I78" s="8"/>
      <c r="J78" s="1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5.75" customHeight="1">
      <c r="A79" s="9"/>
      <c r="B79" s="8"/>
      <c r="C79" s="10"/>
      <c r="D79" s="34"/>
      <c r="E79" s="11"/>
      <c r="F79" s="12"/>
      <c r="G79" s="12"/>
      <c r="H79" s="13"/>
      <c r="I79" s="8"/>
      <c r="J79" s="14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5.75" customHeight="1">
      <c r="A80" s="9"/>
      <c r="B80" s="46"/>
      <c r="C80" s="65" t="s">
        <v>57</v>
      </c>
      <c r="D80" s="48"/>
      <c r="E80" s="49" t="s">
        <v>9</v>
      </c>
      <c r="F80" s="50" t="s">
        <v>10</v>
      </c>
      <c r="G80" s="50" t="s">
        <v>11</v>
      </c>
      <c r="H80" s="51" t="s">
        <v>12</v>
      </c>
      <c r="I80" s="52" t="s">
        <v>13</v>
      </c>
      <c r="J80" s="1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7.5" customHeight="1">
      <c r="A81" s="9"/>
      <c r="B81" s="53"/>
      <c r="C81" s="10"/>
      <c r="D81" s="8"/>
      <c r="E81" s="11"/>
      <c r="F81" s="12"/>
      <c r="G81" s="12"/>
      <c r="H81" s="13"/>
      <c r="I81" s="8"/>
      <c r="J81" s="1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5.75" customHeight="1">
      <c r="A82" s="9"/>
      <c r="B82" s="53"/>
      <c r="C82" s="10">
        <v>1.012031082E14</v>
      </c>
      <c r="D82" s="54" t="s">
        <v>58</v>
      </c>
      <c r="E82" s="55">
        <v>300.0</v>
      </c>
      <c r="F82" s="56">
        <v>295.37</v>
      </c>
      <c r="G82" s="56" t="str">
        <f t="shared" ref="G82:G87" si="11">F82-(F82*$C$10)</f>
        <v> $  147.69 </v>
      </c>
      <c r="H82" s="57"/>
      <c r="I82" s="56" t="str">
        <f t="shared" ref="I82:I87" si="12">G82*H82</f>
        <v> $  -   </v>
      </c>
      <c r="J82" s="14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5.75" customHeight="1">
      <c r="A83" s="9"/>
      <c r="B83" s="53"/>
      <c r="C83" s="58">
        <v>1.0120310825E14</v>
      </c>
      <c r="D83" s="59" t="s">
        <v>59</v>
      </c>
      <c r="E83" s="60">
        <v>200.0</v>
      </c>
      <c r="F83" s="61">
        <v>477.17</v>
      </c>
      <c r="G83" s="62" t="str">
        <f t="shared" si="11"/>
        <v> $  238.59 </v>
      </c>
      <c r="H83" s="64"/>
      <c r="I83" s="62" t="str">
        <f t="shared" si="12"/>
        <v> $  -   </v>
      </c>
      <c r="J83" s="14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5.75" customHeight="1">
      <c r="A84" s="9"/>
      <c r="B84" s="53"/>
      <c r="C84" s="10">
        <v>1.0120310832E14</v>
      </c>
      <c r="D84" s="54" t="s">
        <v>60</v>
      </c>
      <c r="E84" s="55">
        <v>100.0</v>
      </c>
      <c r="F84" s="56">
        <v>674.08</v>
      </c>
      <c r="G84" s="56" t="str">
        <f t="shared" si="11"/>
        <v> $  337.04 </v>
      </c>
      <c r="H84" s="57"/>
      <c r="I84" s="56" t="str">
        <f t="shared" si="12"/>
        <v> $  -   </v>
      </c>
      <c r="J84" s="1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5.75" customHeight="1">
      <c r="A85" s="9"/>
      <c r="B85" s="53"/>
      <c r="C85" s="58">
        <v>1.012031084E14</v>
      </c>
      <c r="D85" s="59" t="s">
        <v>61</v>
      </c>
      <c r="E85" s="60">
        <v>70.0</v>
      </c>
      <c r="F85" s="61">
        <v>1272.42</v>
      </c>
      <c r="G85" s="62" t="str">
        <f t="shared" si="11"/>
        <v> $  636.21 </v>
      </c>
      <c r="H85" s="64"/>
      <c r="I85" s="62" t="str">
        <f t="shared" si="12"/>
        <v> $  -   </v>
      </c>
      <c r="J85" s="1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5.75" customHeight="1">
      <c r="A86" s="9"/>
      <c r="B86" s="53"/>
      <c r="C86" s="10">
        <v>1.012031085E14</v>
      </c>
      <c r="D86" s="54" t="s">
        <v>62</v>
      </c>
      <c r="E86" s="55">
        <v>40.0</v>
      </c>
      <c r="F86" s="56">
        <v>2537.23</v>
      </c>
      <c r="G86" s="56" t="str">
        <f t="shared" si="11"/>
        <v> $  1,268.62 </v>
      </c>
      <c r="H86" s="57"/>
      <c r="I86" s="56" t="str">
        <f t="shared" si="12"/>
        <v> $  -   </v>
      </c>
      <c r="J86" s="1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5.75" customHeight="1">
      <c r="A87" s="9"/>
      <c r="B87" s="53"/>
      <c r="C87" s="58">
        <v>1.0120310863E14</v>
      </c>
      <c r="D87" s="59" t="s">
        <v>63</v>
      </c>
      <c r="E87" s="60">
        <v>25.0</v>
      </c>
      <c r="F87" s="61">
        <v>5150.22</v>
      </c>
      <c r="G87" s="62" t="str">
        <f t="shared" si="11"/>
        <v> $  2,575.11 </v>
      </c>
      <c r="H87" s="64"/>
      <c r="I87" s="62" t="str">
        <f t="shared" si="12"/>
        <v> $  -   </v>
      </c>
      <c r="J87" s="1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5.75" customHeight="1">
      <c r="A88" s="9"/>
      <c r="B88" s="8"/>
      <c r="C88" s="10"/>
      <c r="D88" s="80"/>
      <c r="E88" s="11"/>
      <c r="F88" s="12"/>
      <c r="G88" s="12"/>
      <c r="H88" s="13"/>
      <c r="I88" s="8"/>
      <c r="J88" s="1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5.75" customHeight="1">
      <c r="A89" s="9"/>
      <c r="B89" s="8"/>
      <c r="C89" s="10"/>
      <c r="D89" s="80"/>
      <c r="E89" s="11"/>
      <c r="F89" s="12"/>
      <c r="G89" s="12"/>
      <c r="H89" s="13"/>
      <c r="I89" s="8"/>
      <c r="J89" s="1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5.75" customHeight="1">
      <c r="A90" s="9"/>
      <c r="B90" s="46"/>
      <c r="C90" s="65" t="s">
        <v>64</v>
      </c>
      <c r="D90" s="48"/>
      <c r="E90" s="49" t="s">
        <v>9</v>
      </c>
      <c r="F90" s="50" t="s">
        <v>10</v>
      </c>
      <c r="G90" s="50" t="s">
        <v>11</v>
      </c>
      <c r="H90" s="51" t="s">
        <v>12</v>
      </c>
      <c r="I90" s="52" t="s">
        <v>13</v>
      </c>
      <c r="J90" s="1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7.5" customHeight="1">
      <c r="A91" s="9"/>
      <c r="B91" s="53"/>
      <c r="C91" s="10"/>
      <c r="D91" s="8"/>
      <c r="E91" s="11"/>
      <c r="F91" s="12"/>
      <c r="G91" s="12"/>
      <c r="H91" s="13"/>
      <c r="I91" s="8"/>
      <c r="J91" s="14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5.75" customHeight="1">
      <c r="A92" s="9"/>
      <c r="B92" s="53"/>
      <c r="C92" s="10">
        <v>1.01203109202E14</v>
      </c>
      <c r="D92" s="54" t="s">
        <v>65</v>
      </c>
      <c r="E92" s="55">
        <v>250.0</v>
      </c>
      <c r="F92" s="56">
        <v>477.17</v>
      </c>
      <c r="G92" s="56" t="str">
        <f t="shared" ref="G92:G96" si="13">F92-(F92*$C$10)</f>
        <v> $  238.59 </v>
      </c>
      <c r="H92" s="57"/>
      <c r="I92" s="56" t="str">
        <f t="shared" ref="I92:I96" si="14">G92*H92</f>
        <v> $  -   </v>
      </c>
      <c r="J92" s="1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5.75" customHeight="1">
      <c r="A93" s="9"/>
      <c r="B93" s="53"/>
      <c r="C93" s="58">
        <v>1.01203109322E14</v>
      </c>
      <c r="D93" s="59" t="s">
        <v>66</v>
      </c>
      <c r="E93" s="60">
        <v>200.0</v>
      </c>
      <c r="F93" s="61">
        <v>704.38</v>
      </c>
      <c r="G93" s="62" t="str">
        <f t="shared" si="13"/>
        <v> $  352.19 </v>
      </c>
      <c r="H93" s="64"/>
      <c r="I93" s="62" t="str">
        <f t="shared" si="14"/>
        <v> $  -   </v>
      </c>
      <c r="J93" s="14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5.75" customHeight="1">
      <c r="A94" s="9"/>
      <c r="B94" s="53"/>
      <c r="C94" s="10">
        <v>1.012031093225E14</v>
      </c>
      <c r="D94" s="54" t="s">
        <v>67</v>
      </c>
      <c r="E94" s="55">
        <v>200.0</v>
      </c>
      <c r="F94" s="56">
        <v>704.38</v>
      </c>
      <c r="G94" s="56" t="str">
        <f t="shared" si="13"/>
        <v> $  352.19 </v>
      </c>
      <c r="H94" s="57"/>
      <c r="I94" s="56" t="str">
        <f t="shared" si="14"/>
        <v> $  -   </v>
      </c>
      <c r="J94" s="1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5.75" customHeight="1">
      <c r="A95" s="9"/>
      <c r="B95" s="53"/>
      <c r="C95" s="58">
        <v>1.012031094025E14</v>
      </c>
      <c r="D95" s="59" t="s">
        <v>68</v>
      </c>
      <c r="E95" s="60">
        <v>120.0</v>
      </c>
      <c r="F95" s="61">
        <v>1098.21</v>
      </c>
      <c r="G95" s="62" t="str">
        <f t="shared" si="13"/>
        <v> $  549.11 </v>
      </c>
      <c r="H95" s="64"/>
      <c r="I95" s="62" t="str">
        <f t="shared" si="14"/>
        <v> $  -   </v>
      </c>
      <c r="J95" s="1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5.75" customHeight="1">
      <c r="A96" s="9"/>
      <c r="B96" s="53"/>
      <c r="C96" s="10">
        <v>1.012031094032E14</v>
      </c>
      <c r="D96" s="54" t="s">
        <v>69</v>
      </c>
      <c r="E96" s="55">
        <v>100.0</v>
      </c>
      <c r="F96" s="56">
        <v>1098.21</v>
      </c>
      <c r="G96" s="56" t="str">
        <f t="shared" si="13"/>
        <v> $  549.11 </v>
      </c>
      <c r="H96" s="57"/>
      <c r="I96" s="56" t="str">
        <f t="shared" si="14"/>
        <v> $  -   </v>
      </c>
      <c r="J96" s="1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5.75" hidden="1" customHeight="1">
      <c r="A97" s="9"/>
      <c r="B97" s="53"/>
      <c r="C97" s="58">
        <v>1.012031095025E14</v>
      </c>
      <c r="D97" s="59" t="s">
        <v>70</v>
      </c>
      <c r="E97" s="60"/>
      <c r="F97" s="56">
        <v>0.0</v>
      </c>
      <c r="G97" s="62"/>
      <c r="H97" s="64"/>
      <c r="I97" s="62"/>
      <c r="J97" s="14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5.75" customHeight="1">
      <c r="A98" s="9"/>
      <c r="B98" s="53"/>
      <c r="C98" s="81">
        <v>1.012031095032E14</v>
      </c>
      <c r="D98" s="82" t="s">
        <v>71</v>
      </c>
      <c r="E98" s="83">
        <v>70.0</v>
      </c>
      <c r="F98" s="61">
        <v>2044.95</v>
      </c>
      <c r="G98" s="61" t="str">
        <f t="shared" ref="G98:G102" si="15">F98-(F98*$C$10)</f>
        <v> $  1,022.48 </v>
      </c>
      <c r="H98" s="63"/>
      <c r="I98" s="61" t="str">
        <f t="shared" ref="I98:I102" si="16">G98*H98</f>
        <v> $  -   </v>
      </c>
      <c r="J98" s="14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5.75" customHeight="1">
      <c r="A99" s="9"/>
      <c r="B99" s="53"/>
      <c r="C99" s="10">
        <v>1.01203109504E14</v>
      </c>
      <c r="D99" s="54" t="s">
        <v>72</v>
      </c>
      <c r="E99" s="55">
        <v>60.0</v>
      </c>
      <c r="F99" s="56">
        <v>2196.42</v>
      </c>
      <c r="G99" s="56" t="str">
        <f t="shared" si="15"/>
        <v> $  1,098.21 </v>
      </c>
      <c r="H99" s="57"/>
      <c r="I99" s="56" t="str">
        <f t="shared" si="16"/>
        <v> $  -   </v>
      </c>
      <c r="J99" s="14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5.75" customHeight="1">
      <c r="A100" s="9"/>
      <c r="B100" s="53"/>
      <c r="C100" s="81">
        <v>1.012031096332E14</v>
      </c>
      <c r="D100" s="82" t="s">
        <v>73</v>
      </c>
      <c r="E100" s="83">
        <v>25.0</v>
      </c>
      <c r="F100" s="61">
        <v>2764.44</v>
      </c>
      <c r="G100" s="61" t="str">
        <f t="shared" si="15"/>
        <v> $  1,382.22 </v>
      </c>
      <c r="H100" s="63"/>
      <c r="I100" s="61" t="str">
        <f t="shared" si="16"/>
        <v> $  -   </v>
      </c>
      <c r="J100" s="1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5.75" customHeight="1">
      <c r="A101" s="9"/>
      <c r="B101" s="53"/>
      <c r="C101" s="10">
        <v>1.01203109634E14</v>
      </c>
      <c r="D101" s="54" t="s">
        <v>74</v>
      </c>
      <c r="E101" s="55">
        <v>25.0</v>
      </c>
      <c r="F101" s="56">
        <v>3483.95</v>
      </c>
      <c r="G101" s="56" t="str">
        <f t="shared" si="15"/>
        <v> $  1,741.98 </v>
      </c>
      <c r="H101" s="57"/>
      <c r="I101" s="56" t="str">
        <f t="shared" si="16"/>
        <v> $  -   </v>
      </c>
      <c r="J101" s="1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5.75" customHeight="1">
      <c r="A102" s="9"/>
      <c r="B102" s="53"/>
      <c r="C102" s="81">
        <v>1.01203109635E14</v>
      </c>
      <c r="D102" s="82" t="s">
        <v>75</v>
      </c>
      <c r="E102" s="83">
        <v>25.0</v>
      </c>
      <c r="F102" s="61">
        <v>3938.38</v>
      </c>
      <c r="G102" s="61" t="str">
        <f t="shared" si="15"/>
        <v> $  1,969.19 </v>
      </c>
      <c r="H102" s="63"/>
      <c r="I102" s="61" t="str">
        <f t="shared" si="16"/>
        <v> $  -   </v>
      </c>
      <c r="J102" s="14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5.75" customHeight="1">
      <c r="A103" s="9"/>
      <c r="B103" s="8"/>
      <c r="C103" s="10"/>
      <c r="D103" s="34"/>
      <c r="E103" s="11"/>
      <c r="F103" s="12"/>
      <c r="G103" s="12"/>
      <c r="H103" s="13"/>
      <c r="I103" s="8"/>
      <c r="J103" s="14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5.75" customHeight="1">
      <c r="A104" s="9"/>
      <c r="B104" s="8"/>
      <c r="C104" s="10"/>
      <c r="D104" s="34"/>
      <c r="E104" s="11"/>
      <c r="F104" s="12"/>
      <c r="G104" s="12"/>
      <c r="H104" s="13"/>
      <c r="I104" s="8"/>
      <c r="J104" s="14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5.75" customHeight="1">
      <c r="A105" s="9"/>
      <c r="B105" s="46"/>
      <c r="C105" s="65" t="s">
        <v>76</v>
      </c>
      <c r="D105" s="48"/>
      <c r="E105" s="49" t="s">
        <v>9</v>
      </c>
      <c r="F105" s="50" t="s">
        <v>10</v>
      </c>
      <c r="G105" s="50" t="s">
        <v>11</v>
      </c>
      <c r="H105" s="51" t="s">
        <v>12</v>
      </c>
      <c r="I105" s="52" t="s">
        <v>13</v>
      </c>
      <c r="J105" s="14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7.5" customHeight="1">
      <c r="A106" s="9"/>
      <c r="B106" s="53"/>
      <c r="C106" s="10"/>
      <c r="D106" s="8"/>
      <c r="E106" s="11"/>
      <c r="F106" s="12"/>
      <c r="G106" s="12"/>
      <c r="H106" s="13"/>
      <c r="I106" s="8"/>
      <c r="J106" s="14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5.75" customHeight="1">
      <c r="A107" s="9"/>
      <c r="B107" s="53"/>
      <c r="C107" s="10">
        <v>1.012031122E14</v>
      </c>
      <c r="D107" s="54" t="s">
        <v>77</v>
      </c>
      <c r="E107" s="55">
        <v>300.0</v>
      </c>
      <c r="F107" s="56">
        <v>287.81</v>
      </c>
      <c r="G107" s="56" t="str">
        <f t="shared" ref="G107:G112" si="17">F107-(F107*$C$10)</f>
        <v> $  143.91 </v>
      </c>
      <c r="H107" s="57"/>
      <c r="I107" s="56" t="str">
        <f t="shared" ref="I107:I112" si="18">G107*H107</f>
        <v> $  -   </v>
      </c>
      <c r="J107" s="14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5.75" customHeight="1">
      <c r="A108" s="9"/>
      <c r="B108" s="53"/>
      <c r="C108" s="58">
        <v>1.0120311225E14</v>
      </c>
      <c r="D108" s="59" t="s">
        <v>78</v>
      </c>
      <c r="E108" s="60">
        <v>200.0</v>
      </c>
      <c r="F108" s="61">
        <v>431.69</v>
      </c>
      <c r="G108" s="62" t="str">
        <f t="shared" si="17"/>
        <v> $  215.85 </v>
      </c>
      <c r="H108" s="64"/>
      <c r="I108" s="62" t="str">
        <f t="shared" si="18"/>
        <v> $  -   </v>
      </c>
      <c r="J108" s="14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5.75" customHeight="1">
      <c r="A109" s="9"/>
      <c r="B109" s="53"/>
      <c r="C109" s="10">
        <v>1.0120311232E14</v>
      </c>
      <c r="D109" s="54" t="s">
        <v>79</v>
      </c>
      <c r="E109" s="55">
        <v>100.0</v>
      </c>
      <c r="F109" s="56">
        <v>530.17</v>
      </c>
      <c r="G109" s="56" t="str">
        <f t="shared" si="17"/>
        <v> $  265.09 </v>
      </c>
      <c r="H109" s="57"/>
      <c r="I109" s="56" t="str">
        <f t="shared" si="18"/>
        <v> $  -   </v>
      </c>
      <c r="J109" s="14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5.75" customHeight="1">
      <c r="A110" s="9"/>
      <c r="B110" s="53"/>
      <c r="C110" s="58">
        <v>1.012031124E14</v>
      </c>
      <c r="D110" s="59" t="s">
        <v>80</v>
      </c>
      <c r="E110" s="60">
        <v>70.0</v>
      </c>
      <c r="F110" s="61">
        <v>1401.16</v>
      </c>
      <c r="G110" s="62" t="str">
        <f t="shared" si="17"/>
        <v> $  700.58 </v>
      </c>
      <c r="H110" s="64"/>
      <c r="I110" s="62" t="str">
        <f t="shared" si="18"/>
        <v> $  -   </v>
      </c>
      <c r="J110" s="14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5.75" customHeight="1">
      <c r="A111" s="9"/>
      <c r="B111" s="53"/>
      <c r="C111" s="10">
        <v>1.012031125E14</v>
      </c>
      <c r="D111" s="54" t="s">
        <v>81</v>
      </c>
      <c r="E111" s="55">
        <v>50.0</v>
      </c>
      <c r="F111" s="56">
        <v>2196.42</v>
      </c>
      <c r="G111" s="56" t="str">
        <f t="shared" si="17"/>
        <v> $  1,098.21 </v>
      </c>
      <c r="H111" s="57"/>
      <c r="I111" s="56" t="str">
        <f t="shared" si="18"/>
        <v> $  -   </v>
      </c>
      <c r="J111" s="14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5.75" customHeight="1">
      <c r="A112" s="9"/>
      <c r="B112" s="53"/>
      <c r="C112" s="58">
        <v>1.0120311263E14</v>
      </c>
      <c r="D112" s="59" t="s">
        <v>82</v>
      </c>
      <c r="E112" s="60">
        <v>25.0</v>
      </c>
      <c r="F112" s="61">
        <v>5849.73</v>
      </c>
      <c r="G112" s="62" t="str">
        <f t="shared" si="17"/>
        <v> $  2,924.87 </v>
      </c>
      <c r="H112" s="64"/>
      <c r="I112" s="62" t="str">
        <f t="shared" si="18"/>
        <v> $  -   </v>
      </c>
      <c r="J112" s="14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5.75" customHeight="1">
      <c r="A113" s="9"/>
      <c r="B113" s="8"/>
      <c r="C113" s="10"/>
      <c r="D113" s="34"/>
      <c r="E113" s="11"/>
      <c r="F113" s="12"/>
      <c r="G113" s="12"/>
      <c r="H113" s="13"/>
      <c r="I113" s="8"/>
      <c r="J113" s="14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5.75" customHeight="1">
      <c r="A114" s="9"/>
      <c r="B114" s="8"/>
      <c r="C114" s="10"/>
      <c r="D114" s="34"/>
      <c r="E114" s="11"/>
      <c r="F114" s="12"/>
      <c r="G114" s="12"/>
      <c r="H114" s="13"/>
      <c r="I114" s="8"/>
      <c r="J114" s="14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5.75" customHeight="1">
      <c r="A115" s="9"/>
      <c r="B115" s="8"/>
      <c r="C115" s="10"/>
      <c r="D115" s="34"/>
      <c r="E115" s="11"/>
      <c r="F115" s="12"/>
      <c r="G115" s="12"/>
      <c r="H115" s="13"/>
      <c r="I115" s="8"/>
      <c r="J115" s="14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5.75" customHeight="1">
      <c r="A116" s="9"/>
      <c r="B116" s="46"/>
      <c r="C116" s="65" t="s">
        <v>83</v>
      </c>
      <c r="D116" s="48"/>
      <c r="E116" s="49" t="s">
        <v>9</v>
      </c>
      <c r="F116" s="50" t="s">
        <v>10</v>
      </c>
      <c r="G116" s="50" t="s">
        <v>11</v>
      </c>
      <c r="H116" s="51" t="s">
        <v>12</v>
      </c>
      <c r="I116" s="52" t="s">
        <v>13</v>
      </c>
      <c r="J116" s="14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8.25" customHeight="1">
      <c r="A117" s="9"/>
      <c r="B117" s="53"/>
      <c r="C117" s="10"/>
      <c r="D117" s="8"/>
      <c r="E117" s="11"/>
      <c r="F117" s="12"/>
      <c r="G117" s="12"/>
      <c r="H117" s="13"/>
      <c r="I117" s="8"/>
      <c r="J117" s="14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5.75" customHeight="1">
      <c r="A118" s="9"/>
      <c r="B118" s="53"/>
      <c r="C118" s="10">
        <v>1.012031162E14</v>
      </c>
      <c r="D118" s="54" t="s">
        <v>84</v>
      </c>
      <c r="E118" s="55">
        <v>150.0</v>
      </c>
      <c r="F118" s="56">
        <v>605.9</v>
      </c>
      <c r="G118" s="56" t="str">
        <f t="shared" ref="G118:G123" si="19">F118-(F118*$C$10)</f>
        <v> $  302.95 </v>
      </c>
      <c r="H118" s="57"/>
      <c r="I118" s="56" t="str">
        <f t="shared" ref="I118:I123" si="20">G118*H118</f>
        <v> $  -   </v>
      </c>
      <c r="J118" s="14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5.75" customHeight="1">
      <c r="A119" s="9"/>
      <c r="B119" s="53"/>
      <c r="C119" s="58">
        <v>1.0120311625E14</v>
      </c>
      <c r="D119" s="59" t="s">
        <v>85</v>
      </c>
      <c r="E119" s="60">
        <v>90.0</v>
      </c>
      <c r="F119" s="61">
        <v>1022.47</v>
      </c>
      <c r="G119" s="62" t="str">
        <f t="shared" si="19"/>
        <v> $  511.24 </v>
      </c>
      <c r="H119" s="64"/>
      <c r="I119" s="62" t="str">
        <f t="shared" si="20"/>
        <v> $  -   </v>
      </c>
      <c r="J119" s="14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5.75" customHeight="1">
      <c r="A120" s="9"/>
      <c r="B120" s="53"/>
      <c r="C120" s="10">
        <v>1.0120311632E14</v>
      </c>
      <c r="D120" s="54" t="s">
        <v>86</v>
      </c>
      <c r="E120" s="55">
        <v>50.0</v>
      </c>
      <c r="F120" s="56">
        <v>1552.62</v>
      </c>
      <c r="G120" s="56" t="str">
        <f t="shared" si="19"/>
        <v> $  776.31 </v>
      </c>
      <c r="H120" s="57"/>
      <c r="I120" s="56" t="str">
        <f t="shared" si="20"/>
        <v> $  -   </v>
      </c>
      <c r="J120" s="14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5.75" customHeight="1">
      <c r="A121" s="9"/>
      <c r="B121" s="53"/>
      <c r="C121" s="58">
        <v>1.012031164E14</v>
      </c>
      <c r="D121" s="59" t="s">
        <v>87</v>
      </c>
      <c r="E121" s="60">
        <v>25.0</v>
      </c>
      <c r="F121" s="61">
        <v>2741.71</v>
      </c>
      <c r="G121" s="62" t="str">
        <f t="shared" si="19"/>
        <v> $  1,370.86 </v>
      </c>
      <c r="H121" s="64"/>
      <c r="I121" s="62" t="str">
        <f t="shared" si="20"/>
        <v> $  -   </v>
      </c>
      <c r="J121" s="14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5.75" customHeight="1">
      <c r="A122" s="9"/>
      <c r="B122" s="53"/>
      <c r="C122" s="10">
        <v>1.012031165E14</v>
      </c>
      <c r="D122" s="54" t="s">
        <v>88</v>
      </c>
      <c r="E122" s="55">
        <v>15.0</v>
      </c>
      <c r="F122" s="56">
        <v>5430.41</v>
      </c>
      <c r="G122" s="56" t="str">
        <f t="shared" si="19"/>
        <v> $  2,715.21 </v>
      </c>
      <c r="H122" s="57"/>
      <c r="I122" s="56" t="str">
        <f t="shared" si="20"/>
        <v> $  -   </v>
      </c>
      <c r="J122" s="14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5.75" customHeight="1">
      <c r="A123" s="9"/>
      <c r="B123" s="53"/>
      <c r="C123" s="58">
        <v>1.0120311663E14</v>
      </c>
      <c r="D123" s="59" t="s">
        <v>89</v>
      </c>
      <c r="E123" s="60">
        <v>10.0</v>
      </c>
      <c r="F123" s="61">
        <v>8846.24</v>
      </c>
      <c r="G123" s="62" t="str">
        <f t="shared" si="19"/>
        <v> $  4,423.12 </v>
      </c>
      <c r="H123" s="64"/>
      <c r="I123" s="62" t="str">
        <f t="shared" si="20"/>
        <v> $  -   </v>
      </c>
      <c r="J123" s="14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5.75" customHeight="1">
      <c r="A124" s="9"/>
      <c r="B124" s="8"/>
      <c r="C124" s="10"/>
      <c r="D124" s="34"/>
      <c r="E124" s="11"/>
      <c r="F124" s="12"/>
      <c r="G124" s="12"/>
      <c r="H124" s="13"/>
      <c r="I124" s="8"/>
      <c r="J124" s="14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5.75" customHeight="1">
      <c r="A125" s="9"/>
      <c r="B125" s="8"/>
      <c r="C125" s="10"/>
      <c r="D125" s="34"/>
      <c r="E125" s="11"/>
      <c r="F125" s="12"/>
      <c r="G125" s="12"/>
      <c r="H125" s="13"/>
      <c r="I125" s="8"/>
      <c r="J125" s="14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5.75" customHeight="1">
      <c r="A126" s="9"/>
      <c r="B126" s="8"/>
      <c r="C126" s="10"/>
      <c r="D126" s="34"/>
      <c r="E126" s="11"/>
      <c r="F126" s="12"/>
      <c r="G126" s="12"/>
      <c r="H126" s="13"/>
      <c r="I126" s="8"/>
      <c r="J126" s="14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5.75" customHeight="1">
      <c r="A127" s="9"/>
      <c r="B127" s="46"/>
      <c r="C127" s="65" t="s">
        <v>90</v>
      </c>
      <c r="D127" s="48"/>
      <c r="E127" s="49" t="s">
        <v>9</v>
      </c>
      <c r="F127" s="50" t="s">
        <v>10</v>
      </c>
      <c r="G127" s="50" t="s">
        <v>11</v>
      </c>
      <c r="H127" s="51" t="s">
        <v>12</v>
      </c>
      <c r="I127" s="52" t="s">
        <v>13</v>
      </c>
      <c r="J127" s="14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7.5" customHeight="1">
      <c r="A128" s="9"/>
      <c r="B128" s="53"/>
      <c r="C128" s="10"/>
      <c r="D128" s="8"/>
      <c r="E128" s="11"/>
      <c r="F128" s="12"/>
      <c r="G128" s="12"/>
      <c r="H128" s="13"/>
      <c r="I128" s="8"/>
      <c r="J128" s="14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5.75" customHeight="1">
      <c r="A129" s="9"/>
      <c r="B129" s="53"/>
      <c r="C129" s="10">
        <v>1.01203116252025E14</v>
      </c>
      <c r="D129" s="54" t="s">
        <v>91</v>
      </c>
      <c r="E129" s="55">
        <v>90.0</v>
      </c>
      <c r="F129" s="56">
        <v>969.47</v>
      </c>
      <c r="G129" s="56" t="str">
        <f t="shared" ref="G129:G131" si="21">F129-(F129*$C$10)</f>
        <v> $  484.74 </v>
      </c>
      <c r="H129" s="57"/>
      <c r="I129" s="56" t="str">
        <f t="shared" ref="I129:I131" si="22">G129*H129</f>
        <v> $  -   </v>
      </c>
      <c r="J129" s="14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5.75" customHeight="1">
      <c r="A130" s="9"/>
      <c r="B130" s="53"/>
      <c r="C130" s="58">
        <v>1.01203116322032E14</v>
      </c>
      <c r="D130" s="59" t="s">
        <v>92</v>
      </c>
      <c r="E130" s="60">
        <v>50.0</v>
      </c>
      <c r="F130" s="61">
        <v>1817.73</v>
      </c>
      <c r="G130" s="62" t="str">
        <f t="shared" si="21"/>
        <v> $  908.87 </v>
      </c>
      <c r="H130" s="64"/>
      <c r="I130" s="62" t="str">
        <f t="shared" si="22"/>
        <v> $  -   </v>
      </c>
      <c r="J130" s="14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5.75" customHeight="1">
      <c r="A131" s="9"/>
      <c r="B131" s="53"/>
      <c r="C131" s="10">
        <v>1.01203116322532E14</v>
      </c>
      <c r="D131" s="54" t="s">
        <v>93</v>
      </c>
      <c r="E131" s="55">
        <v>50.0</v>
      </c>
      <c r="F131" s="56">
        <v>1590.49</v>
      </c>
      <c r="G131" s="56" t="str">
        <f t="shared" si="21"/>
        <v> $  795.25 </v>
      </c>
      <c r="H131" s="57"/>
      <c r="I131" s="56" t="str">
        <f t="shared" si="22"/>
        <v> $  -   </v>
      </c>
      <c r="J131" s="14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5.75" hidden="1" customHeight="1">
      <c r="A132" s="9"/>
      <c r="B132" s="53"/>
      <c r="C132" s="58">
        <v>1.0120311640204E14</v>
      </c>
      <c r="D132" s="59" t="s">
        <v>94</v>
      </c>
      <c r="E132" s="60"/>
      <c r="F132" s="56">
        <v>0.0</v>
      </c>
      <c r="G132" s="62"/>
      <c r="H132" s="64"/>
      <c r="I132" s="62"/>
      <c r="J132" s="14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5.75" hidden="1" customHeight="1">
      <c r="A133" s="9"/>
      <c r="B133" s="53"/>
      <c r="C133" s="10">
        <v>1.0120311640254E14</v>
      </c>
      <c r="D133" s="54" t="s">
        <v>95</v>
      </c>
      <c r="E133" s="55"/>
      <c r="F133" s="56">
        <v>0.0</v>
      </c>
      <c r="G133" s="56"/>
      <c r="H133" s="57"/>
      <c r="I133" s="56"/>
      <c r="J133" s="14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5.75" customHeight="1">
      <c r="A134" s="9"/>
      <c r="B134" s="53"/>
      <c r="C134" s="58">
        <v>1.0120311640324E14</v>
      </c>
      <c r="D134" s="59" t="s">
        <v>96</v>
      </c>
      <c r="E134" s="60">
        <v>25.0</v>
      </c>
      <c r="F134" s="61">
        <v>2650.86</v>
      </c>
      <c r="G134" s="62" t="str">
        <f t="shared" ref="G134:G139" si="23">F134-(F134*$C$10)</f>
        <v> $  1,325.43 </v>
      </c>
      <c r="H134" s="64"/>
      <c r="I134" s="62" t="str">
        <f t="shared" ref="I134:I139" si="24">G134*H134</f>
        <v> $  -   </v>
      </c>
      <c r="J134" s="14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5.75" customHeight="1">
      <c r="A135" s="9"/>
      <c r="B135" s="53"/>
      <c r="C135" s="10">
        <v>1.0120311650255E14</v>
      </c>
      <c r="D135" s="54" t="s">
        <v>97</v>
      </c>
      <c r="E135" s="55">
        <v>15.0</v>
      </c>
      <c r="F135" s="56">
        <v>4392.81</v>
      </c>
      <c r="G135" s="56" t="str">
        <f t="shared" si="23"/>
        <v> $  2,196.41 </v>
      </c>
      <c r="H135" s="57"/>
      <c r="I135" s="56" t="str">
        <f t="shared" si="24"/>
        <v> $  -   </v>
      </c>
      <c r="J135" s="14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5.75" customHeight="1">
      <c r="A136" s="9"/>
      <c r="B136" s="53"/>
      <c r="C136" s="58">
        <v>1.0120311650325E14</v>
      </c>
      <c r="D136" s="59" t="s">
        <v>98</v>
      </c>
      <c r="E136" s="60">
        <v>15.0</v>
      </c>
      <c r="F136" s="61">
        <v>4468.54</v>
      </c>
      <c r="G136" s="62" t="str">
        <f t="shared" si="23"/>
        <v> $  2,234.27 </v>
      </c>
      <c r="H136" s="64"/>
      <c r="I136" s="62" t="str">
        <f t="shared" si="24"/>
        <v> $  -   </v>
      </c>
      <c r="J136" s="14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5.75" customHeight="1">
      <c r="A137" s="9"/>
      <c r="B137" s="53"/>
      <c r="C137" s="10">
        <v>1.0120311650405E14</v>
      </c>
      <c r="D137" s="54" t="s">
        <v>99</v>
      </c>
      <c r="E137" s="55">
        <v>15.0</v>
      </c>
      <c r="F137" s="56">
        <v>4771.5</v>
      </c>
      <c r="G137" s="56" t="str">
        <f t="shared" si="23"/>
        <v> $  2,385.75 </v>
      </c>
      <c r="H137" s="57"/>
      <c r="I137" s="56" t="str">
        <f t="shared" si="24"/>
        <v> $  -   </v>
      </c>
      <c r="J137" s="14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5.75" customHeight="1">
      <c r="A138" s="9"/>
      <c r="B138" s="53"/>
      <c r="C138" s="58">
        <v>1.01203116634063E14</v>
      </c>
      <c r="D138" s="59" t="s">
        <v>100</v>
      </c>
      <c r="E138" s="60">
        <v>10.0</v>
      </c>
      <c r="F138" s="61">
        <v>9429.07</v>
      </c>
      <c r="G138" s="62" t="str">
        <f t="shared" si="23"/>
        <v> $  4,714.54 </v>
      </c>
      <c r="H138" s="64"/>
      <c r="I138" s="62" t="str">
        <f t="shared" si="24"/>
        <v> $  -   </v>
      </c>
      <c r="J138" s="14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5.75" customHeight="1">
      <c r="A139" s="9"/>
      <c r="B139" s="53"/>
      <c r="C139" s="10">
        <v>1.01203116635063E14</v>
      </c>
      <c r="D139" s="54" t="s">
        <v>101</v>
      </c>
      <c r="E139" s="55">
        <v>10.0</v>
      </c>
      <c r="F139" s="56">
        <v>9755.11</v>
      </c>
      <c r="G139" s="56" t="str">
        <f t="shared" si="23"/>
        <v> $  4,877.56 </v>
      </c>
      <c r="H139" s="57"/>
      <c r="I139" s="56" t="str">
        <f t="shared" si="24"/>
        <v> $  -   </v>
      </c>
      <c r="J139" s="14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5.75" customHeight="1">
      <c r="A140" s="9"/>
      <c r="B140" s="8"/>
      <c r="C140" s="10"/>
      <c r="D140" s="34"/>
      <c r="E140" s="11"/>
      <c r="F140" s="12"/>
      <c r="G140" s="12"/>
      <c r="H140" s="13"/>
      <c r="I140" s="8"/>
      <c r="J140" s="14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5.75" customHeight="1">
      <c r="A141" s="9"/>
      <c r="B141" s="8"/>
      <c r="C141" s="10"/>
      <c r="D141" s="34"/>
      <c r="E141" s="11"/>
      <c r="F141" s="12"/>
      <c r="G141" s="12"/>
      <c r="H141" s="13"/>
      <c r="I141" s="8"/>
      <c r="J141" s="14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5.75" customHeight="1">
      <c r="A142" s="9"/>
      <c r="B142" s="8"/>
      <c r="C142" s="10"/>
      <c r="D142" s="34"/>
      <c r="E142" s="11"/>
      <c r="F142" s="12"/>
      <c r="G142" s="12"/>
      <c r="H142" s="13"/>
      <c r="I142" s="8"/>
      <c r="J142" s="14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5.75" customHeight="1">
      <c r="A143" s="9"/>
      <c r="B143" s="46"/>
      <c r="C143" s="65" t="s">
        <v>102</v>
      </c>
      <c r="D143" s="48"/>
      <c r="E143" s="49" t="s">
        <v>9</v>
      </c>
      <c r="F143" s="50" t="s">
        <v>10</v>
      </c>
      <c r="G143" s="50" t="s">
        <v>11</v>
      </c>
      <c r="H143" s="51" t="s">
        <v>12</v>
      </c>
      <c r="I143" s="52" t="s">
        <v>13</v>
      </c>
      <c r="J143" s="14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8.25" customHeight="1">
      <c r="A144" s="9"/>
      <c r="B144" s="53"/>
      <c r="C144" s="10"/>
      <c r="D144" s="8"/>
      <c r="E144" s="11"/>
      <c r="F144" s="12"/>
      <c r="G144" s="12"/>
      <c r="H144" s="13"/>
      <c r="I144" s="8"/>
      <c r="J144" s="14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5.75" hidden="1" customHeight="1">
      <c r="A145" s="9"/>
      <c r="B145" s="53"/>
      <c r="C145" s="10">
        <v>1.0120312540204E14</v>
      </c>
      <c r="D145" s="54" t="s">
        <v>103</v>
      </c>
      <c r="E145" s="55"/>
      <c r="F145" s="56"/>
      <c r="G145" s="56"/>
      <c r="H145" s="57"/>
      <c r="I145" s="56"/>
      <c r="J145" s="14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5.75" hidden="1" customHeight="1">
      <c r="A146" s="9"/>
      <c r="B146" s="53"/>
      <c r="C146" s="58">
        <v>1.0120312540254E14</v>
      </c>
      <c r="D146" s="59" t="s">
        <v>104</v>
      </c>
      <c r="E146" s="62"/>
      <c r="F146" s="62"/>
      <c r="G146" s="62"/>
      <c r="H146" s="62"/>
      <c r="I146" s="62"/>
      <c r="J146" s="14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5.75" customHeight="1">
      <c r="A147" s="9"/>
      <c r="B147" s="53"/>
      <c r="C147" s="10">
        <v>1.0120312550255E14</v>
      </c>
      <c r="D147" s="54" t="s">
        <v>105</v>
      </c>
      <c r="E147" s="55">
        <v>10.0</v>
      </c>
      <c r="F147" s="56">
        <v>12118.11</v>
      </c>
      <c r="G147" s="56" t="str">
        <f t="shared" ref="G147:G148" si="25">F147-(F147*$C$10)</f>
        <v> $  6,059.06 </v>
      </c>
      <c r="H147" s="57"/>
      <c r="I147" s="56" t="str">
        <f t="shared" ref="I147:I148" si="26">G147*H147</f>
        <v> $  -   </v>
      </c>
      <c r="J147" s="14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5.75" customHeight="1">
      <c r="A148" s="9"/>
      <c r="B148" s="53"/>
      <c r="C148" s="58">
        <v>1.0120312550325E14</v>
      </c>
      <c r="D148" s="59" t="s">
        <v>106</v>
      </c>
      <c r="E148" s="84">
        <v>10.0</v>
      </c>
      <c r="F148" s="61">
        <v>10982.03</v>
      </c>
      <c r="G148" s="62" t="str">
        <f t="shared" si="25"/>
        <v> $  5,491.02 </v>
      </c>
      <c r="H148" s="64"/>
      <c r="I148" s="62" t="str">
        <f t="shared" si="26"/>
        <v> $  -   </v>
      </c>
      <c r="J148" s="14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5.75" customHeight="1">
      <c r="A149" s="9"/>
      <c r="B149" s="53"/>
      <c r="C149" s="10"/>
      <c r="D149" s="54"/>
      <c r="E149" s="55"/>
      <c r="F149" s="12"/>
      <c r="G149" s="12"/>
      <c r="H149" s="13"/>
      <c r="I149" s="8"/>
      <c r="J149" s="14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5.75" customHeight="1">
      <c r="A150" s="9"/>
      <c r="B150" s="8"/>
      <c r="C150" s="10"/>
      <c r="D150" s="34"/>
      <c r="E150" s="11"/>
      <c r="F150" s="12"/>
      <c r="G150" s="12"/>
      <c r="H150" s="13"/>
      <c r="I150" s="8"/>
      <c r="J150" s="14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5.75" customHeight="1">
      <c r="A151" s="9"/>
      <c r="B151" s="8"/>
      <c r="C151" s="10"/>
      <c r="D151" s="34"/>
      <c r="E151" s="11"/>
      <c r="F151" s="12"/>
      <c r="G151" s="12"/>
      <c r="H151" s="13"/>
      <c r="I151" s="8"/>
      <c r="J151" s="14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5.75" customHeight="1">
      <c r="A152" s="9"/>
      <c r="B152" s="46"/>
      <c r="C152" s="65" t="s">
        <v>107</v>
      </c>
      <c r="D152" s="48"/>
      <c r="E152" s="49" t="s">
        <v>9</v>
      </c>
      <c r="F152" s="50" t="s">
        <v>10</v>
      </c>
      <c r="G152" s="50" t="s">
        <v>11</v>
      </c>
      <c r="H152" s="51" t="s">
        <v>12</v>
      </c>
      <c r="I152" s="52" t="s">
        <v>13</v>
      </c>
      <c r="J152" s="14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7.5" customHeight="1">
      <c r="A153" s="9"/>
      <c r="B153" s="53"/>
      <c r="C153" s="10"/>
      <c r="D153" s="8"/>
      <c r="E153" s="11"/>
      <c r="F153" s="12"/>
      <c r="G153" s="12"/>
      <c r="H153" s="13"/>
      <c r="I153" s="8"/>
      <c r="J153" s="14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5.75" customHeight="1">
      <c r="A154" s="9"/>
      <c r="B154" s="53"/>
      <c r="C154" s="10">
        <v>1.012031022E14</v>
      </c>
      <c r="D154" s="54" t="s">
        <v>108</v>
      </c>
      <c r="E154" s="55">
        <v>70.0</v>
      </c>
      <c r="F154" s="56">
        <v>1476.9</v>
      </c>
      <c r="G154" s="56" t="str">
        <f t="shared" ref="G154:G156" si="27">F154-(F154*$C$10)</f>
        <v> $  738.45 </v>
      </c>
      <c r="H154" s="57"/>
      <c r="I154" s="56" t="str">
        <f t="shared" ref="I154:I156" si="28">G154*H154</f>
        <v> $  -   </v>
      </c>
      <c r="J154" s="14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5.75" customHeight="1">
      <c r="A155" s="9"/>
      <c r="B155" s="53"/>
      <c r="C155" s="58">
        <v>1.0120310225E14</v>
      </c>
      <c r="D155" s="59" t="s">
        <v>109</v>
      </c>
      <c r="E155" s="60">
        <v>50.0</v>
      </c>
      <c r="F155" s="61">
        <v>1969.19</v>
      </c>
      <c r="G155" s="62" t="str">
        <f t="shared" si="27"/>
        <v> $  984.60 </v>
      </c>
      <c r="H155" s="64"/>
      <c r="I155" s="62" t="str">
        <f t="shared" si="28"/>
        <v> $  -   </v>
      </c>
      <c r="J155" s="14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5.75" customHeight="1">
      <c r="A156" s="9"/>
      <c r="B156" s="53"/>
      <c r="C156" s="10">
        <v>1.0120310232E14</v>
      </c>
      <c r="D156" s="54" t="s">
        <v>110</v>
      </c>
      <c r="E156" s="55">
        <v>50.0</v>
      </c>
      <c r="F156" s="56">
        <v>3256.77</v>
      </c>
      <c r="G156" s="56" t="str">
        <f t="shared" si="27"/>
        <v> $  1,628.39 </v>
      </c>
      <c r="H156" s="57"/>
      <c r="I156" s="56" t="str">
        <f t="shared" si="28"/>
        <v> $  -   </v>
      </c>
      <c r="J156" s="14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5.75" customHeight="1">
      <c r="A157" s="9"/>
      <c r="B157" s="8"/>
      <c r="C157" s="10"/>
      <c r="D157" s="34"/>
      <c r="E157" s="11"/>
      <c r="F157" s="12"/>
      <c r="G157" s="12"/>
      <c r="H157" s="13"/>
      <c r="I157" s="8"/>
      <c r="J157" s="14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5.75" customHeight="1">
      <c r="A158" s="9"/>
      <c r="B158" s="8"/>
      <c r="C158" s="10"/>
      <c r="D158" s="34"/>
      <c r="E158" s="11"/>
      <c r="F158" s="12"/>
      <c r="G158" s="12"/>
      <c r="H158" s="13"/>
      <c r="I158" s="8"/>
      <c r="J158" s="14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5.75" customHeight="1">
      <c r="A159" s="9"/>
      <c r="B159" s="8"/>
      <c r="C159" s="10"/>
      <c r="D159" s="34"/>
      <c r="E159" s="11"/>
      <c r="F159" s="12"/>
      <c r="G159" s="12"/>
      <c r="H159" s="13"/>
      <c r="I159" s="8"/>
      <c r="J159" s="14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5.75" customHeight="1">
      <c r="A160" s="9"/>
      <c r="B160" s="46"/>
      <c r="C160" s="65" t="s">
        <v>111</v>
      </c>
      <c r="D160" s="48"/>
      <c r="E160" s="49" t="s">
        <v>9</v>
      </c>
      <c r="F160" s="50" t="s">
        <v>10</v>
      </c>
      <c r="G160" s="50" t="s">
        <v>11</v>
      </c>
      <c r="H160" s="51" t="s">
        <v>12</v>
      </c>
      <c r="I160" s="52" t="s">
        <v>13</v>
      </c>
      <c r="J160" s="14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7.5" customHeight="1">
      <c r="A161" s="9"/>
      <c r="B161" s="53"/>
      <c r="C161" s="10"/>
      <c r="D161" s="8"/>
      <c r="E161" s="11"/>
      <c r="F161" s="12"/>
      <c r="G161" s="12"/>
      <c r="H161" s="13"/>
      <c r="I161" s="8"/>
      <c r="J161" s="14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5.75" customHeight="1">
      <c r="A162" s="9"/>
      <c r="B162" s="53"/>
      <c r="C162" s="10">
        <v>1.012031402E14</v>
      </c>
      <c r="D162" s="54" t="s">
        <v>112</v>
      </c>
      <c r="E162" s="55">
        <v>15.0</v>
      </c>
      <c r="F162" s="56">
        <v>1855.57</v>
      </c>
      <c r="G162" s="56" t="str">
        <f t="shared" ref="G162:G164" si="29">F162-(F162*$C$10)</f>
        <v> $  927.79 </v>
      </c>
      <c r="H162" s="57"/>
      <c r="I162" s="56" t="str">
        <f t="shared" ref="I162:I164" si="30">G162*H162</f>
        <v> $  -   </v>
      </c>
      <c r="J162" s="14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5.75" customHeight="1">
      <c r="A163" s="9"/>
      <c r="B163" s="53"/>
      <c r="C163" s="58">
        <v>1.0120314025E14</v>
      </c>
      <c r="D163" s="59" t="s">
        <v>113</v>
      </c>
      <c r="E163" s="60">
        <v>12.0</v>
      </c>
      <c r="F163" s="61">
        <v>2669.78</v>
      </c>
      <c r="G163" s="62" t="str">
        <f t="shared" si="29"/>
        <v> $  1,334.89 </v>
      </c>
      <c r="H163" s="64"/>
      <c r="I163" s="62" t="str">
        <f t="shared" si="30"/>
        <v> $  -   </v>
      </c>
      <c r="J163" s="14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5.75" customHeight="1">
      <c r="A164" s="9"/>
      <c r="B164" s="53"/>
      <c r="C164" s="10">
        <v>1.0120314032E14</v>
      </c>
      <c r="D164" s="54" t="s">
        <v>114</v>
      </c>
      <c r="E164" s="55">
        <v>9.0</v>
      </c>
      <c r="F164" s="56">
        <v>4165.59</v>
      </c>
      <c r="G164" s="56" t="str">
        <f t="shared" si="29"/>
        <v> $  2,082.80 </v>
      </c>
      <c r="H164" s="57"/>
      <c r="I164" s="56" t="str">
        <f t="shared" si="30"/>
        <v> $  -   </v>
      </c>
      <c r="J164" s="14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5.75" customHeight="1">
      <c r="A165" s="9"/>
      <c r="B165" s="53"/>
      <c r="C165" s="10"/>
      <c r="D165" s="54"/>
      <c r="E165" s="55"/>
      <c r="F165" s="12"/>
      <c r="G165" s="12"/>
      <c r="H165" s="57"/>
      <c r="I165" s="8"/>
      <c r="J165" s="14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5.75" customHeight="1">
      <c r="A166" s="9"/>
      <c r="B166" s="8"/>
      <c r="C166" s="10"/>
      <c r="D166" s="54"/>
      <c r="E166" s="55"/>
      <c r="F166" s="12"/>
      <c r="G166" s="12"/>
      <c r="H166" s="13"/>
      <c r="I166" s="8"/>
      <c r="J166" s="14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5.75" customHeight="1">
      <c r="A167" s="9"/>
      <c r="B167" s="8"/>
      <c r="C167" s="10"/>
      <c r="D167" s="54"/>
      <c r="E167" s="55"/>
      <c r="F167" s="12"/>
      <c r="G167" s="12"/>
      <c r="H167" s="13"/>
      <c r="I167" s="8"/>
      <c r="J167" s="14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5.75" customHeight="1">
      <c r="A168" s="9"/>
      <c r="B168" s="46"/>
      <c r="C168" s="65" t="s">
        <v>115</v>
      </c>
      <c r="D168" s="48"/>
      <c r="E168" s="49" t="s">
        <v>9</v>
      </c>
      <c r="F168" s="50" t="s">
        <v>10</v>
      </c>
      <c r="G168" s="50" t="s">
        <v>11</v>
      </c>
      <c r="H168" s="51" t="s">
        <v>12</v>
      </c>
      <c r="I168" s="52" t="s">
        <v>13</v>
      </c>
      <c r="J168" s="14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7.5" customHeight="1">
      <c r="A169" s="9"/>
      <c r="B169" s="53"/>
      <c r="C169" s="10"/>
      <c r="D169" s="8"/>
      <c r="E169" s="11"/>
      <c r="F169" s="12"/>
      <c r="G169" s="12"/>
      <c r="H169" s="13"/>
      <c r="I169" s="8"/>
      <c r="J169" s="14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5.75" customHeight="1">
      <c r="A170" s="9"/>
      <c r="B170" s="53"/>
      <c r="C170" s="58">
        <v>1.01203140200001E14</v>
      </c>
      <c r="D170" s="59" t="s">
        <v>116</v>
      </c>
      <c r="E170" s="78">
        <v>150.0</v>
      </c>
      <c r="F170" s="61">
        <v>1481.93</v>
      </c>
      <c r="G170" s="79" t="str">
        <f t="shared" ref="G170:G172" si="31">F170-(F170*$C$10)</f>
        <v> $  740.97 </v>
      </c>
      <c r="H170" s="64"/>
      <c r="I170" s="79" t="str">
        <f t="shared" ref="I170:I172" si="32">G170*H170</f>
        <v> $  -   </v>
      </c>
      <c r="J170" s="14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5.75" customHeight="1">
      <c r="A171" s="9"/>
      <c r="B171" s="53"/>
      <c r="C171" s="10">
        <v>1.01203140250001E14</v>
      </c>
      <c r="D171" s="54" t="s">
        <v>117</v>
      </c>
      <c r="E171" s="77">
        <v>100.0</v>
      </c>
      <c r="F171" s="56">
        <v>2172.02</v>
      </c>
      <c r="G171" s="67" t="str">
        <f t="shared" si="31"/>
        <v> $  1,086.01 </v>
      </c>
      <c r="H171" s="57"/>
      <c r="I171" s="67" t="str">
        <f t="shared" si="32"/>
        <v> $  -   </v>
      </c>
      <c r="J171" s="14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5.75" customHeight="1">
      <c r="A172" s="9"/>
      <c r="B172" s="53"/>
      <c r="C172" s="58">
        <v>1.01203140320001E14</v>
      </c>
      <c r="D172" s="59" t="s">
        <v>118</v>
      </c>
      <c r="E172" s="78">
        <v>60.0</v>
      </c>
      <c r="F172" s="61">
        <v>3254.23</v>
      </c>
      <c r="G172" s="79" t="str">
        <f t="shared" si="31"/>
        <v> $  1,627.12 </v>
      </c>
      <c r="H172" s="64"/>
      <c r="I172" s="79" t="str">
        <f t="shared" si="32"/>
        <v> $  -   </v>
      </c>
      <c r="J172" s="14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5.75" customHeight="1">
      <c r="A173" s="9"/>
      <c r="B173" s="53"/>
      <c r="C173" s="10"/>
      <c r="D173" s="54"/>
      <c r="E173" s="55"/>
      <c r="F173" s="12"/>
      <c r="G173" s="12"/>
      <c r="H173" s="57"/>
      <c r="I173" s="8"/>
      <c r="J173" s="14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5.75" customHeight="1">
      <c r="A174" s="9"/>
      <c r="B174" s="8"/>
      <c r="C174" s="10"/>
      <c r="D174" s="54"/>
      <c r="E174" s="55"/>
      <c r="F174" s="12"/>
      <c r="G174" s="12"/>
      <c r="H174" s="13"/>
      <c r="I174" s="8"/>
      <c r="J174" s="14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5.75" customHeight="1">
      <c r="A175" s="9"/>
      <c r="B175" s="8"/>
      <c r="C175" s="10"/>
      <c r="D175" s="54"/>
      <c r="E175" s="55"/>
      <c r="F175" s="12"/>
      <c r="G175" s="12"/>
      <c r="H175" s="13"/>
      <c r="I175" s="8"/>
      <c r="J175" s="14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5.75" customHeight="1">
      <c r="A176" s="9"/>
      <c r="B176" s="8"/>
      <c r="C176" s="10"/>
      <c r="D176" s="54"/>
      <c r="E176" s="55"/>
      <c r="F176" s="12"/>
      <c r="G176" s="12"/>
      <c r="H176" s="13"/>
      <c r="I176" s="8"/>
      <c r="J176" s="14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5.75" customHeight="1">
      <c r="A177" s="9"/>
      <c r="B177" s="8"/>
      <c r="C177" s="10"/>
      <c r="D177" s="54"/>
      <c r="E177" s="55"/>
      <c r="F177" s="12"/>
      <c r="G177" s="12"/>
      <c r="H177" s="13"/>
      <c r="I177" s="8"/>
      <c r="J177" s="14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5.75" customHeight="1">
      <c r="A178" s="9"/>
      <c r="B178" s="46"/>
      <c r="C178" s="65" t="s">
        <v>119</v>
      </c>
      <c r="D178" s="48"/>
      <c r="E178" s="49" t="s">
        <v>9</v>
      </c>
      <c r="F178" s="50" t="s">
        <v>10</v>
      </c>
      <c r="G178" s="50" t="s">
        <v>11</v>
      </c>
      <c r="H178" s="51" t="s">
        <v>12</v>
      </c>
      <c r="I178" s="52" t="s">
        <v>13</v>
      </c>
      <c r="J178" s="14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7.5" customHeight="1">
      <c r="A179" s="9"/>
      <c r="B179" s="53"/>
      <c r="C179" s="10"/>
      <c r="D179" s="8"/>
      <c r="E179" s="11"/>
      <c r="F179" s="12"/>
      <c r="G179" s="12"/>
      <c r="H179" s="13"/>
      <c r="I179" s="8"/>
      <c r="J179" s="14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5.75" customHeight="1">
      <c r="A180" s="9"/>
      <c r="B180" s="53"/>
      <c r="C180" s="58">
        <v>1.012031062012E14</v>
      </c>
      <c r="D180" s="59" t="s">
        <v>120</v>
      </c>
      <c r="E180" s="60">
        <v>50.0</v>
      </c>
      <c r="F180" s="61">
        <v>4165.59</v>
      </c>
      <c r="G180" s="62" t="str">
        <f t="shared" ref="G180:G184" si="33">F180-(F180*$C$10)</f>
        <v> $  2,082.80 </v>
      </c>
      <c r="H180" s="64"/>
      <c r="I180" s="62" t="str">
        <f t="shared" ref="I180:I184" si="34">G180*H180</f>
        <v> $  -   </v>
      </c>
      <c r="J180" s="14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5.75" customHeight="1">
      <c r="A181" s="9"/>
      <c r="B181" s="53"/>
      <c r="C181" s="10">
        <v>1.012031062512E14</v>
      </c>
      <c r="D181" s="54" t="s">
        <v>121</v>
      </c>
      <c r="E181" s="55">
        <v>40.0</v>
      </c>
      <c r="F181" s="56">
        <v>4847.26</v>
      </c>
      <c r="G181" s="56" t="str">
        <f t="shared" si="33"/>
        <v> $  2,423.63 </v>
      </c>
      <c r="H181" s="57"/>
      <c r="I181" s="56" t="str">
        <f t="shared" si="34"/>
        <v> $  -   </v>
      </c>
      <c r="J181" s="14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5.75" customHeight="1">
      <c r="A182" s="9"/>
      <c r="B182" s="53"/>
      <c r="C182" s="58">
        <v>1.012031062534E14</v>
      </c>
      <c r="D182" s="59" t="s">
        <v>122</v>
      </c>
      <c r="E182" s="60">
        <v>30.0</v>
      </c>
      <c r="F182" s="61">
        <v>5604.64</v>
      </c>
      <c r="G182" s="62" t="str">
        <f t="shared" si="33"/>
        <v> $  2,802.32 </v>
      </c>
      <c r="H182" s="64"/>
      <c r="I182" s="62" t="str">
        <f t="shared" si="34"/>
        <v> $  -   </v>
      </c>
      <c r="J182" s="14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5.75" customHeight="1">
      <c r="A183" s="9"/>
      <c r="B183" s="53"/>
      <c r="C183" s="10">
        <v>1.012031063234E14</v>
      </c>
      <c r="D183" s="54" t="s">
        <v>123</v>
      </c>
      <c r="E183" s="55">
        <v>25.0</v>
      </c>
      <c r="F183" s="56">
        <v>8634.17</v>
      </c>
      <c r="G183" s="56" t="str">
        <f t="shared" si="33"/>
        <v> $  4,317.09 </v>
      </c>
      <c r="H183" s="57"/>
      <c r="I183" s="56" t="str">
        <f t="shared" si="34"/>
        <v> $  -   </v>
      </c>
      <c r="J183" s="14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5.75" customHeight="1">
      <c r="A184" s="9"/>
      <c r="B184" s="53"/>
      <c r="C184" s="58">
        <v>1.01203106321E14</v>
      </c>
      <c r="D184" s="59" t="s">
        <v>124</v>
      </c>
      <c r="E184" s="60">
        <v>20.0</v>
      </c>
      <c r="F184" s="61">
        <v>9088.58</v>
      </c>
      <c r="G184" s="62" t="str">
        <f t="shared" si="33"/>
        <v> $  4,544.29 </v>
      </c>
      <c r="H184" s="64"/>
      <c r="I184" s="62" t="str">
        <f t="shared" si="34"/>
        <v> $  -   </v>
      </c>
      <c r="J184" s="14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5.75" customHeight="1">
      <c r="A185" s="9"/>
      <c r="B185" s="8"/>
      <c r="C185" s="10"/>
      <c r="D185" s="34"/>
      <c r="E185" s="11"/>
      <c r="F185" s="12"/>
      <c r="G185" s="12"/>
      <c r="H185" s="13"/>
      <c r="I185" s="8"/>
      <c r="J185" s="14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5.75" customHeight="1">
      <c r="A186" s="9"/>
      <c r="B186" s="8"/>
      <c r="C186" s="10"/>
      <c r="D186" s="34"/>
      <c r="E186" s="11"/>
      <c r="F186" s="12"/>
      <c r="G186" s="12"/>
      <c r="H186" s="13"/>
      <c r="I186" s="8"/>
      <c r="J186" s="14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5.75" hidden="1" customHeight="1">
      <c r="A187" s="9"/>
      <c r="B187" s="8"/>
      <c r="C187" s="10"/>
      <c r="D187" s="34"/>
      <c r="E187" s="11"/>
      <c r="F187" s="12"/>
      <c r="G187" s="12"/>
      <c r="H187" s="13"/>
      <c r="I187" s="8"/>
      <c r="J187" s="14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5.75" hidden="1" customHeight="1">
      <c r="A188" s="9"/>
      <c r="B188" s="8"/>
      <c r="C188" s="10"/>
      <c r="D188" s="34"/>
      <c r="E188" s="11"/>
      <c r="F188" s="12"/>
      <c r="G188" s="12"/>
      <c r="H188" s="13"/>
      <c r="I188" s="8"/>
      <c r="J188" s="14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5.75" hidden="1" customHeight="1">
      <c r="A189" s="9"/>
      <c r="B189" s="8"/>
      <c r="C189" s="10"/>
      <c r="D189" s="34"/>
      <c r="E189" s="11"/>
      <c r="F189" s="12"/>
      <c r="G189" s="12"/>
      <c r="H189" s="13"/>
      <c r="I189" s="8"/>
      <c r="J189" s="14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5.75" hidden="1" customHeight="1">
      <c r="A190" s="9"/>
      <c r="B190" s="8"/>
      <c r="C190" s="10"/>
      <c r="D190" s="34"/>
      <c r="E190" s="11"/>
      <c r="F190" s="12"/>
      <c r="G190" s="12"/>
      <c r="H190" s="13"/>
      <c r="I190" s="8"/>
      <c r="J190" s="14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5.75" hidden="1" customHeight="1">
      <c r="A191" s="9"/>
      <c r="B191" s="8"/>
      <c r="C191" s="10"/>
      <c r="D191" s="34"/>
      <c r="E191" s="11"/>
      <c r="F191" s="12"/>
      <c r="G191" s="12"/>
      <c r="H191" s="13"/>
      <c r="I191" s="8"/>
      <c r="J191" s="14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5.75" hidden="1" customHeight="1">
      <c r="A192" s="9"/>
      <c r="B192" s="8"/>
      <c r="C192" s="10"/>
      <c r="D192" s="34"/>
      <c r="E192" s="11"/>
      <c r="F192" s="12"/>
      <c r="G192" s="12"/>
      <c r="H192" s="13"/>
      <c r="I192" s="8"/>
      <c r="J192" s="14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5.75" hidden="1" customHeight="1">
      <c r="A193" s="9"/>
      <c r="B193" s="8"/>
      <c r="C193" s="10"/>
      <c r="D193" s="34"/>
      <c r="E193" s="11"/>
      <c r="F193" s="12"/>
      <c r="G193" s="12"/>
      <c r="H193" s="13"/>
      <c r="I193" s="8"/>
      <c r="J193" s="14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5.75" hidden="1" customHeight="1">
      <c r="A194" s="9"/>
      <c r="B194" s="8"/>
      <c r="C194" s="10"/>
      <c r="D194" s="34"/>
      <c r="E194" s="11"/>
      <c r="F194" s="12"/>
      <c r="G194" s="12"/>
      <c r="H194" s="13"/>
      <c r="I194" s="8"/>
      <c r="J194" s="14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5.75" hidden="1" customHeight="1">
      <c r="A195" s="9"/>
      <c r="B195" s="8"/>
      <c r="C195" s="10"/>
      <c r="D195" s="34"/>
      <c r="E195" s="11"/>
      <c r="F195" s="12"/>
      <c r="G195" s="12"/>
      <c r="H195" s="13"/>
      <c r="I195" s="8"/>
      <c r="J195" s="14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5.75" hidden="1" customHeight="1">
      <c r="A196" s="9"/>
      <c r="B196" s="8"/>
      <c r="C196" s="10"/>
      <c r="D196" s="34"/>
      <c r="E196" s="11"/>
      <c r="F196" s="12"/>
      <c r="G196" s="12"/>
      <c r="H196" s="13"/>
      <c r="I196" s="8"/>
      <c r="J196" s="14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5.75" customHeight="1">
      <c r="A197" s="9"/>
      <c r="B197" s="46"/>
      <c r="C197" s="65" t="s">
        <v>125</v>
      </c>
      <c r="D197" s="48"/>
      <c r="E197" s="49" t="s">
        <v>9</v>
      </c>
      <c r="F197" s="50" t="s">
        <v>10</v>
      </c>
      <c r="G197" s="50" t="s">
        <v>11</v>
      </c>
      <c r="H197" s="51" t="s">
        <v>12</v>
      </c>
      <c r="I197" s="52" t="s">
        <v>13</v>
      </c>
      <c r="J197" s="14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7.5" customHeight="1">
      <c r="A198" s="9"/>
      <c r="B198" s="53"/>
      <c r="C198" s="10"/>
      <c r="D198" s="8"/>
      <c r="E198" s="11"/>
      <c r="F198" s="12"/>
      <c r="G198" s="12"/>
      <c r="H198" s="13"/>
      <c r="I198" s="8"/>
      <c r="J198" s="14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5.75" customHeight="1">
      <c r="A199" s="9"/>
      <c r="B199" s="53"/>
      <c r="C199" s="58">
        <v>1.012031072012E14</v>
      </c>
      <c r="D199" s="59" t="s">
        <v>126</v>
      </c>
      <c r="E199" s="60">
        <v>70.0</v>
      </c>
      <c r="F199" s="61">
        <v>3029.54</v>
      </c>
      <c r="G199" s="62" t="str">
        <f t="shared" ref="G199:G203" si="35">F199-(F199*$C$10)</f>
        <v> $  1,514.77 </v>
      </c>
      <c r="H199" s="64"/>
      <c r="I199" s="62" t="str">
        <f t="shared" ref="I199:I203" si="36">G199*H199</f>
        <v> $  -   </v>
      </c>
      <c r="J199" s="14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5.75" customHeight="1">
      <c r="A200" s="9"/>
      <c r="B200" s="53"/>
      <c r="C200" s="10">
        <v>1.012031072512E14</v>
      </c>
      <c r="D200" s="54" t="s">
        <v>127</v>
      </c>
      <c r="E200" s="55">
        <v>40.0</v>
      </c>
      <c r="F200" s="56">
        <v>4165.59</v>
      </c>
      <c r="G200" s="56" t="str">
        <f t="shared" si="35"/>
        <v> $  2,082.80 </v>
      </c>
      <c r="H200" s="57"/>
      <c r="I200" s="56" t="str">
        <f t="shared" si="36"/>
        <v> $  -   </v>
      </c>
      <c r="J200" s="14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5.75" customHeight="1">
      <c r="A201" s="9"/>
      <c r="B201" s="53"/>
      <c r="C201" s="58">
        <v>1.012031072534E14</v>
      </c>
      <c r="D201" s="59" t="s">
        <v>128</v>
      </c>
      <c r="E201" s="60">
        <v>40.0</v>
      </c>
      <c r="F201" s="61">
        <v>4241.34</v>
      </c>
      <c r="G201" s="62" t="str">
        <f t="shared" si="35"/>
        <v> $  2,120.67 </v>
      </c>
      <c r="H201" s="64"/>
      <c r="I201" s="62" t="str">
        <f t="shared" si="36"/>
        <v> $  -   </v>
      </c>
      <c r="J201" s="14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5.75" customHeight="1">
      <c r="A202" s="9"/>
      <c r="B202" s="53"/>
      <c r="C202" s="10">
        <v>1.012031073234E14</v>
      </c>
      <c r="D202" s="54" t="s">
        <v>129</v>
      </c>
      <c r="E202" s="55">
        <v>30.0</v>
      </c>
      <c r="F202" s="56">
        <v>6952.78</v>
      </c>
      <c r="G202" s="56" t="str">
        <f t="shared" si="35"/>
        <v> $  3,476.39 </v>
      </c>
      <c r="H202" s="57"/>
      <c r="I202" s="56" t="str">
        <f t="shared" si="36"/>
        <v> $  -   </v>
      </c>
      <c r="J202" s="14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5.75" customHeight="1">
      <c r="A203" s="9"/>
      <c r="B203" s="53"/>
      <c r="C203" s="58">
        <v>1.01203107321E14</v>
      </c>
      <c r="D203" s="59" t="s">
        <v>130</v>
      </c>
      <c r="E203" s="60">
        <v>25.0</v>
      </c>
      <c r="F203" s="61">
        <v>8005.53</v>
      </c>
      <c r="G203" s="62" t="str">
        <f t="shared" si="35"/>
        <v> $  4,002.77 </v>
      </c>
      <c r="H203" s="64"/>
      <c r="I203" s="62" t="str">
        <f t="shared" si="36"/>
        <v> $  -   </v>
      </c>
      <c r="J203" s="14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5.75" customHeight="1">
      <c r="A204" s="9"/>
      <c r="B204" s="8"/>
      <c r="C204" s="10"/>
      <c r="D204" s="8"/>
      <c r="E204" s="11"/>
      <c r="F204" s="12"/>
      <c r="G204" s="12"/>
      <c r="H204" s="13"/>
      <c r="I204" s="8"/>
      <c r="J204" s="14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5.75" customHeight="1">
      <c r="A205" s="9"/>
      <c r="B205" s="8"/>
      <c r="C205" s="10"/>
      <c r="D205" s="8"/>
      <c r="E205" s="11"/>
      <c r="F205" s="12"/>
      <c r="G205" s="12"/>
      <c r="H205" s="13"/>
      <c r="I205" s="8"/>
      <c r="J205" s="14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5.75" customHeight="1">
      <c r="A206" s="9"/>
      <c r="B206" s="46"/>
      <c r="C206" s="65" t="s">
        <v>131</v>
      </c>
      <c r="D206" s="48"/>
      <c r="E206" s="49" t="s">
        <v>9</v>
      </c>
      <c r="F206" s="50" t="s">
        <v>10</v>
      </c>
      <c r="G206" s="50" t="s">
        <v>11</v>
      </c>
      <c r="H206" s="51" t="s">
        <v>12</v>
      </c>
      <c r="I206" s="52" t="s">
        <v>13</v>
      </c>
      <c r="J206" s="14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7.5" customHeight="1">
      <c r="A207" s="9"/>
      <c r="B207" s="53"/>
      <c r="C207" s="10"/>
      <c r="D207" s="8"/>
      <c r="E207" s="11"/>
      <c r="F207" s="12"/>
      <c r="G207" s="12"/>
      <c r="H207" s="13"/>
      <c r="I207" s="8"/>
      <c r="J207" s="14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5.75" customHeight="1">
      <c r="A208" s="9"/>
      <c r="B208" s="53"/>
      <c r="C208" s="58">
        <v>1.01203107201202E14</v>
      </c>
      <c r="D208" s="59" t="s">
        <v>132</v>
      </c>
      <c r="E208" s="60">
        <v>100.0</v>
      </c>
      <c r="F208" s="61">
        <v>1719.24</v>
      </c>
      <c r="G208" s="62" t="str">
        <f t="shared" ref="G208:G210" si="37">F208-(F208*$C$10)</f>
        <v> $  859.62 </v>
      </c>
      <c r="H208" s="64"/>
      <c r="I208" s="62" t="str">
        <f t="shared" ref="I208:I210" si="38">G208*H208</f>
        <v> $  -   </v>
      </c>
      <c r="J208" s="14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5.75" customHeight="1">
      <c r="A209" s="9"/>
      <c r="B209" s="53"/>
      <c r="C209" s="10">
        <v>1.01203107251202E14</v>
      </c>
      <c r="D209" s="54" t="s">
        <v>133</v>
      </c>
      <c r="E209" s="55">
        <v>50.0</v>
      </c>
      <c r="F209" s="56">
        <v>2249.42</v>
      </c>
      <c r="G209" s="56" t="str">
        <f t="shared" si="37"/>
        <v> $  1,124.71 </v>
      </c>
      <c r="H209" s="57"/>
      <c r="I209" s="56" t="str">
        <f t="shared" si="38"/>
        <v> $  -   </v>
      </c>
      <c r="J209" s="14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5.75" customHeight="1">
      <c r="A210" s="9"/>
      <c r="B210" s="53"/>
      <c r="C210" s="58">
        <v>1.01203107253402E14</v>
      </c>
      <c r="D210" s="59" t="s">
        <v>134</v>
      </c>
      <c r="E210" s="60">
        <v>50.0</v>
      </c>
      <c r="F210" s="61">
        <v>2522.09</v>
      </c>
      <c r="G210" s="62" t="str">
        <f t="shared" si="37"/>
        <v> $  1,261.05 </v>
      </c>
      <c r="H210" s="64"/>
      <c r="I210" s="62" t="str">
        <f t="shared" si="38"/>
        <v> $  -   </v>
      </c>
      <c r="J210" s="14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5.75" customHeight="1">
      <c r="A211" s="9"/>
      <c r="B211" s="8"/>
      <c r="C211" s="10"/>
      <c r="D211" s="8"/>
      <c r="E211" s="11"/>
      <c r="F211" s="12"/>
      <c r="G211" s="12"/>
      <c r="H211" s="13"/>
      <c r="I211" s="8"/>
      <c r="J211" s="14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5.75" customHeight="1">
      <c r="A212" s="9"/>
      <c r="B212" s="8"/>
      <c r="C212" s="10"/>
      <c r="D212" s="8"/>
      <c r="E212" s="11"/>
      <c r="F212" s="12"/>
      <c r="G212" s="12"/>
      <c r="H212" s="13"/>
      <c r="I212" s="8"/>
      <c r="J212" s="14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5.75" hidden="1" customHeight="1">
      <c r="A213" s="9"/>
      <c r="B213" s="8"/>
      <c r="C213" s="10"/>
      <c r="D213" s="8"/>
      <c r="E213" s="11"/>
      <c r="F213" s="12"/>
      <c r="G213" s="12"/>
      <c r="H213" s="13"/>
      <c r="I213" s="8"/>
      <c r="J213" s="14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5.75" hidden="1" customHeight="1">
      <c r="A214" s="9"/>
      <c r="B214" s="8"/>
      <c r="C214" s="10"/>
      <c r="D214" s="8"/>
      <c r="E214" s="11"/>
      <c r="F214" s="12"/>
      <c r="G214" s="12"/>
      <c r="H214" s="13"/>
      <c r="I214" s="8"/>
      <c r="J214" s="14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5.75" customHeight="1">
      <c r="A215" s="9"/>
      <c r="B215" s="46"/>
      <c r="C215" s="65" t="s">
        <v>135</v>
      </c>
      <c r="D215" s="48"/>
      <c r="E215" s="49" t="s">
        <v>9</v>
      </c>
      <c r="F215" s="50" t="s">
        <v>10</v>
      </c>
      <c r="G215" s="50" t="s">
        <v>11</v>
      </c>
      <c r="H215" s="51" t="s">
        <v>12</v>
      </c>
      <c r="I215" s="52" t="s">
        <v>13</v>
      </c>
      <c r="J215" s="14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7.5" customHeight="1">
      <c r="A216" s="9"/>
      <c r="B216" s="53"/>
      <c r="C216" s="10"/>
      <c r="D216" s="8"/>
      <c r="E216" s="11"/>
      <c r="F216" s="12"/>
      <c r="G216" s="12"/>
      <c r="H216" s="13"/>
      <c r="I216" s="8"/>
      <c r="J216" s="14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5.75" customHeight="1">
      <c r="A217" s="9"/>
      <c r="B217" s="53"/>
      <c r="C217" s="10">
        <v>1.012031172012E14</v>
      </c>
      <c r="D217" s="54" t="s">
        <v>136</v>
      </c>
      <c r="E217" s="55">
        <v>40.0</v>
      </c>
      <c r="F217" s="56">
        <v>4771.5</v>
      </c>
      <c r="G217" s="56" t="str">
        <f t="shared" ref="G217:G221" si="39">F217-(F217*$C$10)</f>
        <v> $  2,385.75 </v>
      </c>
      <c r="H217" s="57"/>
      <c r="I217" s="56" t="str">
        <f t="shared" ref="I217:I221" si="40">G217*H217</f>
        <v> $  -   </v>
      </c>
      <c r="J217" s="14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5.75" customHeight="1">
      <c r="A218" s="9"/>
      <c r="B218" s="53"/>
      <c r="C218" s="58">
        <v>1.012031172512E14</v>
      </c>
      <c r="D218" s="59" t="s">
        <v>137</v>
      </c>
      <c r="E218" s="60">
        <v>30.0</v>
      </c>
      <c r="F218" s="61">
        <v>5907.57</v>
      </c>
      <c r="G218" s="62" t="str">
        <f t="shared" si="39"/>
        <v> $  2,953.79 </v>
      </c>
      <c r="H218" s="64"/>
      <c r="I218" s="62" t="str">
        <f t="shared" si="40"/>
        <v> $  -   </v>
      </c>
      <c r="J218" s="14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5.75" customHeight="1">
      <c r="A219" s="9"/>
      <c r="B219" s="53"/>
      <c r="C219" s="10">
        <v>1.012031172534E14</v>
      </c>
      <c r="D219" s="54" t="s">
        <v>138</v>
      </c>
      <c r="E219" s="55">
        <v>30.0</v>
      </c>
      <c r="F219" s="56">
        <v>6816.43</v>
      </c>
      <c r="G219" s="56" t="str">
        <f t="shared" si="39"/>
        <v> $  3,408.22 </v>
      </c>
      <c r="H219" s="57"/>
      <c r="I219" s="56" t="str">
        <f t="shared" si="40"/>
        <v> $  -   </v>
      </c>
      <c r="J219" s="14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5.75" customHeight="1">
      <c r="A220" s="9"/>
      <c r="B220" s="58"/>
      <c r="C220" s="58">
        <v>1.012031173234E14</v>
      </c>
      <c r="D220" s="59" t="s">
        <v>139</v>
      </c>
      <c r="E220" s="60">
        <v>25.0</v>
      </c>
      <c r="F220" s="61">
        <v>7573.82</v>
      </c>
      <c r="G220" s="62" t="str">
        <f t="shared" si="39"/>
        <v> $  3,786.91 </v>
      </c>
      <c r="H220" s="64"/>
      <c r="I220" s="62" t="str">
        <f t="shared" si="40"/>
        <v> $  -   </v>
      </c>
      <c r="J220" s="14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5.75" customHeight="1">
      <c r="A221" s="9"/>
      <c r="B221" s="53"/>
      <c r="C221" s="10">
        <v>1.01203117321E14</v>
      </c>
      <c r="D221" s="54" t="s">
        <v>140</v>
      </c>
      <c r="E221" s="55">
        <v>15.0</v>
      </c>
      <c r="F221" s="56">
        <v>12496.81</v>
      </c>
      <c r="G221" s="56" t="str">
        <f t="shared" si="39"/>
        <v> $  6,248.41 </v>
      </c>
      <c r="H221" s="57"/>
      <c r="I221" s="56" t="str">
        <f t="shared" si="40"/>
        <v> $  -   </v>
      </c>
      <c r="J221" s="14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5.75" customHeight="1">
      <c r="A222" s="9"/>
      <c r="B222" s="8"/>
      <c r="C222" s="10"/>
      <c r="D222" s="34"/>
      <c r="E222" s="11"/>
      <c r="F222" s="12"/>
      <c r="G222" s="12"/>
      <c r="H222" s="13"/>
      <c r="I222" s="56"/>
      <c r="J222" s="14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9"/>
      <c r="B223" s="8"/>
      <c r="C223" s="10"/>
      <c r="D223" s="34"/>
      <c r="E223" s="11"/>
      <c r="F223" s="12"/>
      <c r="G223" s="12"/>
      <c r="H223" s="13"/>
      <c r="I223" s="8"/>
      <c r="J223" s="14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9"/>
      <c r="B224" s="46"/>
      <c r="C224" s="65" t="s">
        <v>141</v>
      </c>
      <c r="D224" s="48"/>
      <c r="E224" s="49" t="s">
        <v>9</v>
      </c>
      <c r="F224" s="50" t="s">
        <v>10</v>
      </c>
      <c r="G224" s="50" t="s">
        <v>11</v>
      </c>
      <c r="H224" s="51" t="s">
        <v>12</v>
      </c>
      <c r="I224" s="52" t="s">
        <v>13</v>
      </c>
      <c r="J224" s="14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7.5" customHeight="1">
      <c r="A225" s="9"/>
      <c r="B225" s="53"/>
      <c r="C225" s="10"/>
      <c r="D225" s="8"/>
      <c r="E225" s="11"/>
      <c r="F225" s="12"/>
      <c r="G225" s="12"/>
      <c r="H225" s="13"/>
      <c r="I225" s="8"/>
      <c r="J225" s="14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5.75" customHeight="1">
      <c r="A226" s="9"/>
      <c r="B226" s="53"/>
      <c r="C226" s="10">
        <v>1.012031182012E14</v>
      </c>
      <c r="D226" s="54" t="s">
        <v>142</v>
      </c>
      <c r="E226" s="55">
        <v>50.0</v>
      </c>
      <c r="F226" s="56">
        <v>3976.25</v>
      </c>
      <c r="G226" s="56" t="str">
        <f t="shared" ref="G226:G230" si="41">F226-(F226*$C$10)</f>
        <v> $  1,988.13 </v>
      </c>
      <c r="H226" s="57"/>
      <c r="I226" s="56" t="str">
        <f t="shared" ref="I226:I230" si="42">G226*H226</f>
        <v> $  -   </v>
      </c>
      <c r="J226" s="14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5.75" customHeight="1">
      <c r="A227" s="9"/>
      <c r="B227" s="53"/>
      <c r="C227" s="58">
        <v>1.012031182512E14</v>
      </c>
      <c r="D227" s="59" t="s">
        <v>143</v>
      </c>
      <c r="E227" s="60">
        <v>40.0</v>
      </c>
      <c r="F227" s="61">
        <v>4695.8</v>
      </c>
      <c r="G227" s="62" t="str">
        <f t="shared" si="41"/>
        <v> $  2,347.90 </v>
      </c>
      <c r="H227" s="64"/>
      <c r="I227" s="62" t="str">
        <f t="shared" si="42"/>
        <v> $  -   </v>
      </c>
      <c r="J227" s="14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5.75" customHeight="1">
      <c r="A228" s="9"/>
      <c r="B228" s="53"/>
      <c r="C228" s="10">
        <v>1.012031182534E14</v>
      </c>
      <c r="D228" s="54" t="s">
        <v>144</v>
      </c>
      <c r="E228" s="55">
        <v>40.0</v>
      </c>
      <c r="F228" s="56">
        <v>6134.81</v>
      </c>
      <c r="G228" s="56" t="str">
        <f t="shared" si="41"/>
        <v> $  3,067.41 </v>
      </c>
      <c r="H228" s="57"/>
      <c r="I228" s="56" t="str">
        <f t="shared" si="42"/>
        <v> $  -   </v>
      </c>
      <c r="J228" s="14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5.75" customHeight="1">
      <c r="A229" s="9"/>
      <c r="B229" s="53"/>
      <c r="C229" s="58">
        <v>1.012031183234E14</v>
      </c>
      <c r="D229" s="59" t="s">
        <v>145</v>
      </c>
      <c r="E229" s="60">
        <v>30.0</v>
      </c>
      <c r="F229" s="61">
        <v>7195.14</v>
      </c>
      <c r="G229" s="62" t="str">
        <f t="shared" si="41"/>
        <v> $  3,597.57 </v>
      </c>
      <c r="H229" s="64"/>
      <c r="I229" s="62" t="str">
        <f t="shared" si="42"/>
        <v> $  -   </v>
      </c>
      <c r="J229" s="14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5.75" customHeight="1">
      <c r="A230" s="9"/>
      <c r="B230" s="53"/>
      <c r="C230" s="10">
        <v>1.01203118321E14</v>
      </c>
      <c r="D230" s="54" t="s">
        <v>146</v>
      </c>
      <c r="E230" s="55">
        <v>20.0</v>
      </c>
      <c r="F230" s="56">
        <v>9467.29</v>
      </c>
      <c r="G230" s="56" t="str">
        <f t="shared" si="41"/>
        <v> $  4,733.65 </v>
      </c>
      <c r="H230" s="57"/>
      <c r="I230" s="56" t="str">
        <f t="shared" si="42"/>
        <v> $  -   </v>
      </c>
      <c r="J230" s="14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5.75" customHeight="1">
      <c r="A231" s="9"/>
      <c r="B231" s="8"/>
      <c r="C231" s="10"/>
      <c r="D231" s="8"/>
      <c r="E231" s="11"/>
      <c r="F231" s="12"/>
      <c r="G231" s="12"/>
      <c r="H231" s="13"/>
      <c r="I231" s="8"/>
      <c r="J231" s="14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5.75" customHeight="1">
      <c r="A232" s="9"/>
      <c r="B232" s="8"/>
      <c r="C232" s="10"/>
      <c r="D232" s="8"/>
      <c r="E232" s="11"/>
      <c r="F232" s="12"/>
      <c r="G232" s="12"/>
      <c r="H232" s="13"/>
      <c r="I232" s="8"/>
      <c r="J232" s="14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5.75" customHeight="1">
      <c r="A233" s="9"/>
      <c r="B233" s="46"/>
      <c r="C233" s="65" t="s">
        <v>147</v>
      </c>
      <c r="D233" s="48"/>
      <c r="E233" s="49" t="s">
        <v>9</v>
      </c>
      <c r="F233" s="50" t="s">
        <v>10</v>
      </c>
      <c r="G233" s="50" t="s">
        <v>11</v>
      </c>
      <c r="H233" s="51" t="s">
        <v>12</v>
      </c>
      <c r="I233" s="52" t="s">
        <v>13</v>
      </c>
      <c r="J233" s="14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7.5" customHeight="1">
      <c r="A234" s="9"/>
      <c r="B234" s="53"/>
      <c r="C234" s="10"/>
      <c r="D234" s="8"/>
      <c r="E234" s="11"/>
      <c r="F234" s="12"/>
      <c r="G234" s="12"/>
      <c r="H234" s="13"/>
      <c r="I234" s="8"/>
      <c r="J234" s="14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5.75" customHeight="1">
      <c r="A235" s="9"/>
      <c r="B235" s="53"/>
      <c r="C235" s="81">
        <v>1.012031102012E14</v>
      </c>
      <c r="D235" s="82" t="s">
        <v>148</v>
      </c>
      <c r="E235" s="83">
        <v>60.0</v>
      </c>
      <c r="F235" s="61">
        <v>3635.46</v>
      </c>
      <c r="G235" s="61" t="str">
        <f t="shared" ref="G235:G243" si="43">F235-(F235*$C$10)</f>
        <v> $  1,817.73 </v>
      </c>
      <c r="H235" s="63"/>
      <c r="I235" s="61" t="str">
        <f t="shared" ref="I235:I243" si="44">G235*H235</f>
        <v> $  -   </v>
      </c>
      <c r="J235" s="14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5.75" customHeight="1">
      <c r="A236" s="9"/>
      <c r="B236" s="53"/>
      <c r="C236" s="85">
        <v>1.012031102034E14</v>
      </c>
      <c r="D236" s="86" t="s">
        <v>149</v>
      </c>
      <c r="E236" s="77">
        <v>30.0</v>
      </c>
      <c r="F236" s="56">
        <v>5400.14</v>
      </c>
      <c r="G236" s="67" t="str">
        <f t="shared" si="43"/>
        <v> $  2,700.07 </v>
      </c>
      <c r="H236" s="57"/>
      <c r="I236" s="67" t="str">
        <f t="shared" si="44"/>
        <v> $  -   </v>
      </c>
      <c r="J236" s="14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5.75" customHeight="1">
      <c r="A237" s="9"/>
      <c r="B237" s="53"/>
      <c r="C237" s="58">
        <v>1.012031102512E14</v>
      </c>
      <c r="D237" s="59" t="s">
        <v>150</v>
      </c>
      <c r="E237" s="60">
        <v>40.0</v>
      </c>
      <c r="F237" s="61">
        <v>4014.11</v>
      </c>
      <c r="G237" s="62" t="str">
        <f t="shared" si="43"/>
        <v> $  2,007.06 </v>
      </c>
      <c r="H237" s="64"/>
      <c r="I237" s="62" t="str">
        <f t="shared" si="44"/>
        <v> $  -   </v>
      </c>
      <c r="J237" s="14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5.75" customHeight="1">
      <c r="A238" s="9"/>
      <c r="B238" s="53"/>
      <c r="C238" s="10">
        <v>1.012031102534E14</v>
      </c>
      <c r="D238" s="54" t="s">
        <v>151</v>
      </c>
      <c r="E238" s="55">
        <v>30.0</v>
      </c>
      <c r="F238" s="56">
        <v>4695.8</v>
      </c>
      <c r="G238" s="56" t="str">
        <f t="shared" si="43"/>
        <v> $  2,347.90 </v>
      </c>
      <c r="H238" s="57"/>
      <c r="I238" s="56" t="str">
        <f t="shared" si="44"/>
        <v> $  -   </v>
      </c>
      <c r="J238" s="14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5.75" customHeight="1">
      <c r="A239" s="9"/>
      <c r="B239" s="53"/>
      <c r="C239" s="58">
        <v>1.012031103234E14</v>
      </c>
      <c r="D239" s="59" t="s">
        <v>152</v>
      </c>
      <c r="E239" s="60">
        <v>30.0</v>
      </c>
      <c r="F239" s="61">
        <v>8103.99</v>
      </c>
      <c r="G239" s="62" t="str">
        <f t="shared" si="43"/>
        <v> $  4,052.00 </v>
      </c>
      <c r="H239" s="64"/>
      <c r="I239" s="62" t="str">
        <f t="shared" si="44"/>
        <v> $  -   </v>
      </c>
      <c r="J239" s="14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5.75" customHeight="1">
      <c r="A240" s="9"/>
      <c r="B240" s="53"/>
      <c r="C240" s="10">
        <v>1.01203110321E14</v>
      </c>
      <c r="D240" s="54" t="s">
        <v>153</v>
      </c>
      <c r="E240" s="55">
        <v>20.0</v>
      </c>
      <c r="F240" s="56">
        <v>9618.75</v>
      </c>
      <c r="G240" s="56" t="str">
        <f t="shared" si="43"/>
        <v> $  4,809.38 </v>
      </c>
      <c r="H240" s="57"/>
      <c r="I240" s="56" t="str">
        <f t="shared" si="44"/>
        <v> $  -   </v>
      </c>
      <c r="J240" s="14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5.75" customHeight="1">
      <c r="A241" s="9"/>
      <c r="B241" s="53"/>
      <c r="C241" s="58">
        <v>1.0120311040114E14</v>
      </c>
      <c r="D241" s="59" t="s">
        <v>154</v>
      </c>
      <c r="E241" s="60">
        <v>10.0</v>
      </c>
      <c r="F241" s="61">
        <v>18555.88</v>
      </c>
      <c r="G241" s="62" t="str">
        <f t="shared" si="43"/>
        <v> $  9,277.94 </v>
      </c>
      <c r="H241" s="64"/>
      <c r="I241" s="62" t="str">
        <f t="shared" si="44"/>
        <v> $  -   </v>
      </c>
      <c r="J241" s="14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5.75" customHeight="1">
      <c r="A242" s="9"/>
      <c r="B242" s="53"/>
      <c r="C242" s="10">
        <v>1.0120311050112E14</v>
      </c>
      <c r="D242" s="54" t="s">
        <v>155</v>
      </c>
      <c r="E242" s="55">
        <v>10.0</v>
      </c>
      <c r="F242" s="56">
        <v>24993.62</v>
      </c>
      <c r="G242" s="56" t="str">
        <f t="shared" si="43"/>
        <v> $  12,496.81 </v>
      </c>
      <c r="H242" s="57"/>
      <c r="I242" s="56" t="str">
        <f t="shared" si="44"/>
        <v> $  -   </v>
      </c>
      <c r="J242" s="14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5.75" customHeight="1">
      <c r="A243" s="9"/>
      <c r="B243" s="53"/>
      <c r="C243" s="58">
        <v>1.01203110632E14</v>
      </c>
      <c r="D243" s="59" t="s">
        <v>156</v>
      </c>
      <c r="E243" s="84">
        <v>5.0</v>
      </c>
      <c r="F243" s="61">
        <v>38172.1</v>
      </c>
      <c r="G243" s="62" t="str">
        <f t="shared" si="43"/>
        <v> $  19,086.05 </v>
      </c>
      <c r="H243" s="64"/>
      <c r="I243" s="62" t="str">
        <f t="shared" si="44"/>
        <v> $  -   </v>
      </c>
      <c r="J243" s="14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5.75" customHeight="1">
      <c r="A244" s="9"/>
      <c r="B244" s="8"/>
      <c r="C244" s="10"/>
      <c r="D244" s="34"/>
      <c r="E244" s="11"/>
      <c r="F244" s="12"/>
      <c r="G244" s="12"/>
      <c r="H244" s="13"/>
      <c r="I244" s="8"/>
      <c r="J244" s="14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5.75" customHeight="1">
      <c r="A245" s="9"/>
      <c r="B245" s="8"/>
      <c r="C245" s="10"/>
      <c r="D245" s="34"/>
      <c r="E245" s="11"/>
      <c r="F245" s="12"/>
      <c r="G245" s="12"/>
      <c r="H245" s="13"/>
      <c r="I245" s="8"/>
      <c r="J245" s="14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5.75" customHeight="1">
      <c r="A246" s="9"/>
      <c r="B246" s="8"/>
      <c r="C246" s="10"/>
      <c r="D246" s="34"/>
      <c r="E246" s="11"/>
      <c r="F246" s="12"/>
      <c r="G246" s="12"/>
      <c r="H246" s="13"/>
      <c r="I246" s="8"/>
      <c r="J246" s="14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5.75" customHeight="1">
      <c r="A247" s="9"/>
      <c r="B247" s="46"/>
      <c r="C247" s="65" t="s">
        <v>157</v>
      </c>
      <c r="D247" s="48"/>
      <c r="E247" s="49" t="s">
        <v>9</v>
      </c>
      <c r="F247" s="50" t="s">
        <v>10</v>
      </c>
      <c r="G247" s="50" t="s">
        <v>11</v>
      </c>
      <c r="H247" s="51" t="s">
        <v>12</v>
      </c>
      <c r="I247" s="52" t="s">
        <v>13</v>
      </c>
      <c r="J247" s="14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7.5" customHeight="1">
      <c r="A248" s="9"/>
      <c r="B248" s="53"/>
      <c r="C248" s="10"/>
      <c r="D248" s="8"/>
      <c r="E248" s="11"/>
      <c r="F248" s="12"/>
      <c r="G248" s="12"/>
      <c r="H248" s="13"/>
      <c r="I248" s="8"/>
      <c r="J248" s="14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5.75" customHeight="1">
      <c r="A249" s="9"/>
      <c r="B249" s="53"/>
      <c r="C249" s="81">
        <v>1.012031112038E14</v>
      </c>
      <c r="D249" s="82" t="s">
        <v>158</v>
      </c>
      <c r="E249" s="83">
        <v>100.0</v>
      </c>
      <c r="F249" s="61">
        <v>2953.8</v>
      </c>
      <c r="G249" s="61" t="str">
        <f t="shared" ref="G249:G258" si="45">F249-(F249*$C$10)</f>
        <v> $  1,476.90 </v>
      </c>
      <c r="H249" s="63"/>
      <c r="I249" s="61" t="str">
        <f t="shared" ref="I249:I258" si="46">G249*H249</f>
        <v> $  -   </v>
      </c>
      <c r="J249" s="14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5.75" customHeight="1">
      <c r="A250" s="9"/>
      <c r="B250" s="53"/>
      <c r="C250" s="10">
        <v>1.012031112012E14</v>
      </c>
      <c r="D250" s="54" t="s">
        <v>159</v>
      </c>
      <c r="E250" s="55">
        <v>80.0</v>
      </c>
      <c r="F250" s="56">
        <v>2915.91</v>
      </c>
      <c r="G250" s="56" t="str">
        <f t="shared" si="45"/>
        <v> $  1,457.96 </v>
      </c>
      <c r="H250" s="57"/>
      <c r="I250" s="56" t="str">
        <f t="shared" si="46"/>
        <v> $  -   </v>
      </c>
      <c r="J250" s="14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5.75" customHeight="1">
      <c r="A251" s="9"/>
      <c r="B251" s="53"/>
      <c r="C251" s="87">
        <v>1.012031112034E14</v>
      </c>
      <c r="D251" s="82" t="s">
        <v>160</v>
      </c>
      <c r="E251" s="88">
        <v>50.0</v>
      </c>
      <c r="F251" s="61">
        <v>4877.54</v>
      </c>
      <c r="G251" s="79" t="str">
        <f t="shared" si="45"/>
        <v> $  2,438.77 </v>
      </c>
      <c r="H251" s="63"/>
      <c r="I251" s="79" t="str">
        <f t="shared" si="46"/>
        <v> $  -   </v>
      </c>
      <c r="J251" s="14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5.75" customHeight="1">
      <c r="A252" s="9"/>
      <c r="B252" s="53"/>
      <c r="C252" s="10">
        <v>1.012031112512E14</v>
      </c>
      <c r="D252" s="54" t="s">
        <v>161</v>
      </c>
      <c r="E252" s="55">
        <v>50.0</v>
      </c>
      <c r="F252" s="56">
        <v>3408.22</v>
      </c>
      <c r="G252" s="56" t="str">
        <f t="shared" si="45"/>
        <v> $  1,704.11 </v>
      </c>
      <c r="H252" s="57"/>
      <c r="I252" s="56" t="str">
        <f t="shared" si="46"/>
        <v> $  -   </v>
      </c>
      <c r="J252" s="14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9"/>
      <c r="B253" s="53"/>
      <c r="C253" s="58">
        <v>1.012031112534E14</v>
      </c>
      <c r="D253" s="59" t="s">
        <v>162</v>
      </c>
      <c r="E253" s="60">
        <v>50.0</v>
      </c>
      <c r="F253" s="61">
        <v>4241.34</v>
      </c>
      <c r="G253" s="62" t="str">
        <f t="shared" si="45"/>
        <v> $  2,120.67 </v>
      </c>
      <c r="H253" s="64"/>
      <c r="I253" s="62" t="str">
        <f t="shared" si="46"/>
        <v> $  -   </v>
      </c>
      <c r="J253" s="14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5.75" customHeight="1">
      <c r="A254" s="9"/>
      <c r="B254" s="53"/>
      <c r="C254" s="10">
        <v>1.012031113234E14</v>
      </c>
      <c r="D254" s="54" t="s">
        <v>163</v>
      </c>
      <c r="E254" s="55">
        <v>40.0</v>
      </c>
      <c r="F254" s="56">
        <v>6513.48</v>
      </c>
      <c r="G254" s="56" t="str">
        <f t="shared" si="45"/>
        <v> $  3,256.74 </v>
      </c>
      <c r="H254" s="57"/>
      <c r="I254" s="56" t="str">
        <f t="shared" si="46"/>
        <v> $  -   </v>
      </c>
      <c r="J254" s="14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5.75" customHeight="1">
      <c r="A255" s="9"/>
      <c r="B255" s="53"/>
      <c r="C255" s="58">
        <v>1.01203111321E14</v>
      </c>
      <c r="D255" s="59" t="s">
        <v>164</v>
      </c>
      <c r="E255" s="60">
        <v>30.0</v>
      </c>
      <c r="F255" s="61">
        <v>7573.82</v>
      </c>
      <c r="G255" s="62" t="str">
        <f t="shared" si="45"/>
        <v> $  3,786.91 </v>
      </c>
      <c r="H255" s="64"/>
      <c r="I255" s="62" t="str">
        <f t="shared" si="46"/>
        <v> $  -   </v>
      </c>
      <c r="J255" s="14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5.75" customHeight="1">
      <c r="A256" s="9"/>
      <c r="B256" s="53"/>
      <c r="C256" s="10">
        <v>1.0120311140114E14</v>
      </c>
      <c r="D256" s="54" t="s">
        <v>165</v>
      </c>
      <c r="E256" s="55">
        <v>10.0</v>
      </c>
      <c r="F256" s="56">
        <v>15147.66</v>
      </c>
      <c r="G256" s="56" t="str">
        <f t="shared" si="45"/>
        <v> $  7,573.83 </v>
      </c>
      <c r="H256" s="57"/>
      <c r="I256" s="56" t="str">
        <f t="shared" si="46"/>
        <v> $  -   </v>
      </c>
      <c r="J256" s="14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5.75" customHeight="1">
      <c r="A257" s="9"/>
      <c r="B257" s="53"/>
      <c r="C257" s="58">
        <v>1.0120311150112E14</v>
      </c>
      <c r="D257" s="59" t="s">
        <v>166</v>
      </c>
      <c r="E257" s="60">
        <v>10.0</v>
      </c>
      <c r="F257" s="61">
        <v>19691.94</v>
      </c>
      <c r="G257" s="62" t="str">
        <f t="shared" si="45"/>
        <v> $  9,845.97 </v>
      </c>
      <c r="H257" s="64"/>
      <c r="I257" s="62" t="str">
        <f t="shared" si="46"/>
        <v> $  -   </v>
      </c>
      <c r="J257" s="14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5.75" customHeight="1">
      <c r="A258" s="9"/>
      <c r="B258" s="53"/>
      <c r="C258" s="10">
        <v>1.01203111632E14</v>
      </c>
      <c r="D258" s="54" t="s">
        <v>167</v>
      </c>
      <c r="E258" s="55">
        <v>5.0</v>
      </c>
      <c r="F258" s="56">
        <v>30295.3</v>
      </c>
      <c r="G258" s="56" t="str">
        <f t="shared" si="45"/>
        <v> $  15,147.65 </v>
      </c>
      <c r="H258" s="57"/>
      <c r="I258" s="56" t="str">
        <f t="shared" si="46"/>
        <v> $  -   </v>
      </c>
      <c r="J258" s="14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ht="15.75" customHeight="1">
      <c r="A259" s="9"/>
      <c r="B259" s="8"/>
      <c r="C259" s="10"/>
      <c r="D259" s="54"/>
      <c r="E259" s="55"/>
      <c r="F259" s="12"/>
      <c r="G259" s="12"/>
      <c r="H259" s="13"/>
      <c r="I259" s="8"/>
      <c r="J259" s="14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ht="15.75" customHeight="1">
      <c r="A260" s="9"/>
      <c r="B260" s="8"/>
      <c r="C260" s="10"/>
      <c r="D260" s="54"/>
      <c r="E260" s="55"/>
      <c r="F260" s="12"/>
      <c r="G260" s="12"/>
      <c r="H260" s="13"/>
      <c r="I260" s="8"/>
      <c r="J260" s="14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ht="15.75" customHeight="1">
      <c r="A261" s="9"/>
      <c r="B261" s="8"/>
      <c r="C261" s="10"/>
      <c r="D261" s="34"/>
      <c r="E261" s="11"/>
      <c r="F261" s="12"/>
      <c r="G261" s="12"/>
      <c r="H261" s="13"/>
      <c r="I261" s="8"/>
      <c r="J261" s="14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ht="15.75" customHeight="1">
      <c r="A262" s="9"/>
      <c r="B262" s="46"/>
      <c r="C262" s="65" t="s">
        <v>168</v>
      </c>
      <c r="D262" s="48"/>
      <c r="E262" s="49" t="s">
        <v>9</v>
      </c>
      <c r="F262" s="50" t="s">
        <v>10</v>
      </c>
      <c r="G262" s="50" t="s">
        <v>11</v>
      </c>
      <c r="H262" s="51" t="s">
        <v>12</v>
      </c>
      <c r="I262" s="52" t="s">
        <v>13</v>
      </c>
      <c r="J262" s="14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ht="7.5" customHeight="1">
      <c r="A263" s="9"/>
      <c r="B263" s="89"/>
      <c r="C263" s="10"/>
      <c r="D263" s="8"/>
      <c r="E263" s="11"/>
      <c r="F263" s="12"/>
      <c r="G263" s="12"/>
      <c r="H263" s="13"/>
      <c r="I263" s="8"/>
      <c r="J263" s="14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ht="15.75" customHeight="1">
      <c r="A264" s="9"/>
      <c r="B264" s="89"/>
      <c r="C264" s="10">
        <v>1.01203121400001E14</v>
      </c>
      <c r="D264" s="54" t="s">
        <v>169</v>
      </c>
      <c r="E264" s="55">
        <v>10.0</v>
      </c>
      <c r="F264" s="56">
        <v>18631.61</v>
      </c>
      <c r="G264" s="56" t="str">
        <f t="shared" ref="G264:G266" si="47">F264-(F264*$C$10)</f>
        <v> $  9,315.81 </v>
      </c>
      <c r="H264" s="57"/>
      <c r="I264" s="56" t="str">
        <f t="shared" ref="I264:I266" si="48">G264*H264</f>
        <v> $  -   </v>
      </c>
      <c r="J264" s="14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ht="15.75" customHeight="1">
      <c r="A265" s="9"/>
      <c r="B265" s="89"/>
      <c r="C265" s="90">
        <v>1.01203121500001E14</v>
      </c>
      <c r="D265" s="91" t="s">
        <v>170</v>
      </c>
      <c r="E265" s="84">
        <v>10.0</v>
      </c>
      <c r="F265" s="61">
        <v>20373.58</v>
      </c>
      <c r="G265" s="62" t="str">
        <f t="shared" si="47"/>
        <v> $  10,186.79 </v>
      </c>
      <c r="H265" s="64"/>
      <c r="I265" s="62" t="str">
        <f t="shared" si="48"/>
        <v> $  -   </v>
      </c>
      <c r="J265" s="14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ht="15.75" customHeight="1">
      <c r="A266" s="9"/>
      <c r="B266" s="89"/>
      <c r="C266" s="10">
        <v>1.01203121630001E14</v>
      </c>
      <c r="D266" s="54" t="s">
        <v>171</v>
      </c>
      <c r="E266" s="55">
        <v>5.0</v>
      </c>
      <c r="F266" s="56">
        <v>24311.99</v>
      </c>
      <c r="G266" s="56" t="str">
        <f t="shared" si="47"/>
        <v> $  12,156.00 </v>
      </c>
      <c r="H266" s="57"/>
      <c r="I266" s="56" t="str">
        <f t="shared" si="48"/>
        <v> $  -   </v>
      </c>
      <c r="J266" s="14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ht="15.75" hidden="1" customHeight="1">
      <c r="A267" s="9"/>
      <c r="B267" s="89"/>
      <c r="C267" s="90">
        <v>1.01203121750001E14</v>
      </c>
      <c r="D267" s="91" t="s">
        <v>172</v>
      </c>
      <c r="E267" s="84"/>
      <c r="F267" s="92"/>
      <c r="G267" s="92"/>
      <c r="H267" s="63"/>
      <c r="I267" s="89"/>
      <c r="J267" s="14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ht="15.75" customHeight="1">
      <c r="A268" s="9"/>
      <c r="B268" s="8"/>
      <c r="C268" s="10"/>
      <c r="D268" s="54"/>
      <c r="E268" s="55"/>
      <c r="F268" s="12"/>
      <c r="G268" s="12"/>
      <c r="H268" s="13"/>
      <c r="I268" s="8"/>
      <c r="J268" s="14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ht="15.75" customHeight="1">
      <c r="A269" s="9"/>
      <c r="B269" s="8"/>
      <c r="C269" s="10"/>
      <c r="D269" s="54"/>
      <c r="E269" s="55"/>
      <c r="F269" s="12"/>
      <c r="G269" s="12"/>
      <c r="H269" s="13"/>
      <c r="I269" s="8"/>
      <c r="J269" s="14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ht="15.75" customHeight="1">
      <c r="A270" s="9"/>
      <c r="B270" s="46"/>
      <c r="C270" s="65" t="s">
        <v>173</v>
      </c>
      <c r="D270" s="48"/>
      <c r="E270" s="49" t="s">
        <v>9</v>
      </c>
      <c r="F270" s="50" t="s">
        <v>10</v>
      </c>
      <c r="G270" s="50" t="s">
        <v>11</v>
      </c>
      <c r="H270" s="51" t="s">
        <v>12</v>
      </c>
      <c r="I270" s="52" t="s">
        <v>13</v>
      </c>
      <c r="J270" s="14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ht="7.5" customHeight="1">
      <c r="A271" s="9"/>
      <c r="B271" s="53"/>
      <c r="C271" s="10"/>
      <c r="D271" s="8"/>
      <c r="E271" s="55"/>
      <c r="F271" s="12"/>
      <c r="G271" s="12"/>
      <c r="H271" s="13"/>
      <c r="I271" s="8"/>
      <c r="J271" s="14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ht="15.75" customHeight="1">
      <c r="A272" s="9"/>
      <c r="B272" s="53"/>
      <c r="C272" s="10">
        <v>1.012031212E14</v>
      </c>
      <c r="D272" s="54" t="s">
        <v>174</v>
      </c>
      <c r="E272" s="55">
        <v>100.0</v>
      </c>
      <c r="F272" s="56">
        <v>1590.49</v>
      </c>
      <c r="G272" s="56" t="str">
        <f t="shared" ref="G272:G274" si="49">F272-(F272*$C$10)</f>
        <v> $  795.25 </v>
      </c>
      <c r="H272" s="57"/>
      <c r="I272" s="56" t="str">
        <f t="shared" ref="I272:I274" si="50">G272*H272</f>
        <v> $  -   </v>
      </c>
      <c r="J272" s="14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ht="15.75" customHeight="1">
      <c r="A273" s="9"/>
      <c r="B273" s="53"/>
      <c r="C273" s="58">
        <v>1.0120312125E14</v>
      </c>
      <c r="D273" s="59" t="s">
        <v>175</v>
      </c>
      <c r="E273" s="60">
        <v>70.0</v>
      </c>
      <c r="F273" s="61">
        <v>2196.42</v>
      </c>
      <c r="G273" s="62" t="str">
        <f t="shared" si="49"/>
        <v> $  1,098.21 </v>
      </c>
      <c r="H273" s="64"/>
      <c r="I273" s="62" t="str">
        <f t="shared" si="50"/>
        <v> $  -   </v>
      </c>
      <c r="J273" s="14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ht="15.75" customHeight="1">
      <c r="A274" s="9"/>
      <c r="B274" s="53"/>
      <c r="C274" s="10">
        <v>1.0120312132E14</v>
      </c>
      <c r="D274" s="54" t="s">
        <v>176</v>
      </c>
      <c r="E274" s="55">
        <v>40.0</v>
      </c>
      <c r="F274" s="56">
        <v>3483.95</v>
      </c>
      <c r="G274" s="56" t="str">
        <f t="shared" si="49"/>
        <v> $  1,741.98 </v>
      </c>
      <c r="H274" s="57"/>
      <c r="I274" s="56" t="str">
        <f t="shared" si="50"/>
        <v> $  -   </v>
      </c>
      <c r="J274" s="14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ht="15.75" hidden="1" customHeight="1">
      <c r="A275" s="9"/>
      <c r="B275" s="8"/>
      <c r="C275" s="10"/>
      <c r="D275" s="8"/>
      <c r="E275" s="11"/>
      <c r="F275" s="12"/>
      <c r="G275" s="12"/>
      <c r="H275" s="13"/>
      <c r="I275" s="8"/>
      <c r="J275" s="14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ht="15.75" hidden="1" customHeight="1">
      <c r="A276" s="9"/>
      <c r="B276" s="8"/>
      <c r="C276" s="10"/>
      <c r="D276" s="8"/>
      <c r="E276" s="11"/>
      <c r="F276" s="12"/>
      <c r="G276" s="12"/>
      <c r="H276" s="13"/>
      <c r="I276" s="8"/>
      <c r="J276" s="14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ht="15.75" hidden="1" customHeight="1">
      <c r="A277" s="9"/>
      <c r="B277" s="8"/>
      <c r="C277" s="10"/>
      <c r="D277" s="8"/>
      <c r="E277" s="11"/>
      <c r="F277" s="12"/>
      <c r="G277" s="12"/>
      <c r="H277" s="13"/>
      <c r="I277" s="8"/>
      <c r="J277" s="14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ht="15.75" hidden="1" customHeight="1">
      <c r="A278" s="9"/>
      <c r="B278" s="8"/>
      <c r="C278" s="10"/>
      <c r="D278" s="8"/>
      <c r="E278" s="11"/>
      <c r="F278" s="12"/>
      <c r="G278" s="12"/>
      <c r="H278" s="13"/>
      <c r="I278" s="8"/>
      <c r="J278" s="14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ht="15.75" customHeight="1">
      <c r="A279" s="9"/>
      <c r="B279" s="8"/>
      <c r="C279" s="10"/>
      <c r="D279" s="8"/>
      <c r="E279" s="11"/>
      <c r="F279" s="12"/>
      <c r="G279" s="12"/>
      <c r="H279" s="13"/>
      <c r="I279" s="8"/>
      <c r="J279" s="14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ht="15.75" customHeight="1">
      <c r="A280" s="9"/>
      <c r="B280" s="8"/>
      <c r="C280" s="10"/>
      <c r="D280" s="8"/>
      <c r="E280" s="11"/>
      <c r="F280" s="12"/>
      <c r="G280" s="12"/>
      <c r="H280" s="13"/>
      <c r="I280" s="8"/>
      <c r="J280" s="14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5.75" customHeight="1">
      <c r="A281" s="9"/>
      <c r="B281" s="46"/>
      <c r="C281" s="65" t="s">
        <v>177</v>
      </c>
      <c r="D281" s="48"/>
      <c r="E281" s="49" t="s">
        <v>9</v>
      </c>
      <c r="F281" s="50" t="s">
        <v>10</v>
      </c>
      <c r="G281" s="50" t="s">
        <v>11</v>
      </c>
      <c r="H281" s="51" t="s">
        <v>12</v>
      </c>
      <c r="I281" s="52" t="s">
        <v>13</v>
      </c>
      <c r="J281" s="14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ht="7.5" customHeight="1">
      <c r="A282" s="9"/>
      <c r="B282" s="53"/>
      <c r="C282" s="10"/>
      <c r="D282" s="8"/>
      <c r="E282" s="11"/>
      <c r="F282" s="12"/>
      <c r="G282" s="12"/>
      <c r="H282" s="13"/>
      <c r="I282" s="8"/>
      <c r="J282" s="14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ht="15.75" customHeight="1">
      <c r="A283" s="9"/>
      <c r="B283" s="53"/>
      <c r="C283" s="10">
        <v>1.01203130200001E14</v>
      </c>
      <c r="D283" s="54" t="s">
        <v>178</v>
      </c>
      <c r="E283" s="55">
        <v>15.0</v>
      </c>
      <c r="F283" s="56">
        <v>21964.11</v>
      </c>
      <c r="G283" s="56" t="str">
        <f t="shared" ref="G283:G284" si="51">F283-(F283*$C$10)</f>
        <v> $  10,982.06 </v>
      </c>
      <c r="H283" s="57"/>
      <c r="I283" s="56" t="str">
        <f t="shared" ref="I283:I284" si="52">G283*H283</f>
        <v> $  -   </v>
      </c>
      <c r="J283" s="14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ht="15.75" customHeight="1">
      <c r="A284" s="9"/>
      <c r="B284" s="53"/>
      <c r="C284" s="58">
        <v>1.01203130250001E14</v>
      </c>
      <c r="D284" s="59" t="s">
        <v>179</v>
      </c>
      <c r="E284" s="60">
        <v>15.0</v>
      </c>
      <c r="F284" s="61">
        <v>26508.39</v>
      </c>
      <c r="G284" s="62" t="str">
        <f t="shared" si="51"/>
        <v> $  13,254.20 </v>
      </c>
      <c r="H284" s="64"/>
      <c r="I284" s="62" t="str">
        <f t="shared" si="52"/>
        <v> $  -   </v>
      </c>
      <c r="J284" s="14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5.75" customHeight="1">
      <c r="A285" s="9"/>
      <c r="B285" s="53"/>
      <c r="C285" s="10">
        <v>1.01203130320001E14</v>
      </c>
      <c r="D285" s="54" t="s">
        <v>180</v>
      </c>
      <c r="E285" s="55"/>
      <c r="F285" s="12"/>
      <c r="G285" s="12"/>
      <c r="H285" s="93"/>
      <c r="I285" s="8"/>
      <c r="J285" s="14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ht="15.75" customHeight="1">
      <c r="A286" s="9"/>
      <c r="B286" s="8"/>
      <c r="C286" s="10"/>
      <c r="D286" s="8"/>
      <c r="E286" s="11"/>
      <c r="F286" s="12"/>
      <c r="G286" s="12"/>
      <c r="H286" s="13"/>
      <c r="I286" s="8"/>
      <c r="J286" s="14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ht="15.75" customHeight="1">
      <c r="A287" s="9"/>
      <c r="B287" s="8"/>
      <c r="C287" s="10"/>
      <c r="D287" s="8"/>
      <c r="E287" s="11"/>
      <c r="F287" s="12"/>
      <c r="G287" s="12"/>
      <c r="H287" s="13"/>
      <c r="I287" s="8"/>
      <c r="J287" s="14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ht="15.75" customHeight="1">
      <c r="A288" s="9"/>
      <c r="B288" s="8"/>
      <c r="C288" s="10"/>
      <c r="D288" s="8"/>
      <c r="E288" s="11"/>
      <c r="F288" s="12"/>
      <c r="G288" s="12"/>
      <c r="H288" s="13"/>
      <c r="I288" s="8"/>
      <c r="J288" s="14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5.75" customHeight="1">
      <c r="A289" s="9"/>
      <c r="B289" s="46"/>
      <c r="C289" s="65" t="s">
        <v>181</v>
      </c>
      <c r="D289" s="48"/>
      <c r="E289" s="49" t="s">
        <v>9</v>
      </c>
      <c r="F289" s="50" t="s">
        <v>10</v>
      </c>
      <c r="G289" s="50" t="s">
        <v>11</v>
      </c>
      <c r="H289" s="51" t="s">
        <v>12</v>
      </c>
      <c r="I289" s="52" t="s">
        <v>13</v>
      </c>
      <c r="J289" s="14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ht="6.75" customHeight="1">
      <c r="A290" s="9"/>
      <c r="B290" s="53"/>
      <c r="C290" s="94"/>
      <c r="D290" s="8"/>
      <c r="E290" s="11"/>
      <c r="F290" s="12"/>
      <c r="G290" s="12"/>
      <c r="H290" s="13"/>
      <c r="I290" s="8"/>
      <c r="J290" s="14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ht="15.75" customHeight="1">
      <c r="A291" s="9"/>
      <c r="B291" s="53"/>
      <c r="C291" s="10">
        <v>1.012031322E14</v>
      </c>
      <c r="D291" s="54" t="s">
        <v>182</v>
      </c>
      <c r="E291" s="55">
        <v>10.0</v>
      </c>
      <c r="F291" s="56">
        <v>10917.76</v>
      </c>
      <c r="G291" s="56" t="str">
        <f>F291-(F291*$C$10)</f>
        <v> $  5,458.88 </v>
      </c>
      <c r="H291" s="57"/>
      <c r="I291" s="56" t="str">
        <f>G291*H291</f>
        <v> $  -   </v>
      </c>
      <c r="J291" s="14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5.75" customHeight="1">
      <c r="A292" s="9"/>
      <c r="B292" s="53"/>
      <c r="C292" s="58">
        <v>1.0120313232E14</v>
      </c>
      <c r="D292" s="59" t="s">
        <v>183</v>
      </c>
      <c r="E292" s="60"/>
      <c r="F292" s="92"/>
      <c r="G292" s="92"/>
      <c r="H292" s="64"/>
      <c r="I292" s="53"/>
      <c r="J292" s="14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ht="15.75" customHeight="1">
      <c r="A293" s="9"/>
      <c r="B293" s="53"/>
      <c r="C293" s="95"/>
      <c r="D293" s="96"/>
      <c r="E293" s="72"/>
      <c r="F293" s="12"/>
      <c r="G293" s="12"/>
      <c r="H293" s="13"/>
      <c r="I293" s="8"/>
      <c r="J293" s="14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ht="15.75" customHeight="1">
      <c r="A294" s="9"/>
      <c r="B294" s="8"/>
      <c r="C294" s="95"/>
      <c r="D294" s="96"/>
      <c r="E294" s="72"/>
      <c r="F294" s="12"/>
      <c r="G294" s="12"/>
      <c r="H294" s="13"/>
      <c r="I294" s="8"/>
      <c r="J294" s="14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5.75" customHeight="1">
      <c r="A295" s="9"/>
      <c r="B295" s="8"/>
      <c r="C295" s="95"/>
      <c r="D295" s="96"/>
      <c r="E295" s="72"/>
      <c r="F295" s="12"/>
      <c r="G295" s="12"/>
      <c r="H295" s="13"/>
      <c r="I295" s="8"/>
      <c r="J295" s="14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ht="15.75" customHeight="1">
      <c r="A296" s="9"/>
      <c r="B296" s="46"/>
      <c r="C296" s="65" t="s">
        <v>184</v>
      </c>
      <c r="D296" s="48"/>
      <c r="E296" s="49" t="s">
        <v>9</v>
      </c>
      <c r="F296" s="50" t="s">
        <v>10</v>
      </c>
      <c r="G296" s="50" t="s">
        <v>11</v>
      </c>
      <c r="H296" s="51" t="s">
        <v>12</v>
      </c>
      <c r="I296" s="52" t="s">
        <v>13</v>
      </c>
      <c r="J296" s="14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ht="6.0" customHeight="1">
      <c r="A297" s="9"/>
      <c r="B297" s="53"/>
      <c r="C297" s="10"/>
      <c r="D297" s="8"/>
      <c r="E297" s="11"/>
      <c r="F297" s="12"/>
      <c r="G297" s="12"/>
      <c r="H297" s="13"/>
      <c r="I297" s="8"/>
      <c r="J297" s="14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ht="15.75" customHeight="1">
      <c r="A298" s="9"/>
      <c r="B298" s="53"/>
      <c r="C298" s="10">
        <v>1.01203131200001E14</v>
      </c>
      <c r="D298" s="54" t="s">
        <v>185</v>
      </c>
      <c r="E298" s="55">
        <v>15.0</v>
      </c>
      <c r="F298" s="56">
        <v>17419.78</v>
      </c>
      <c r="G298" s="56" t="str">
        <f t="shared" ref="G298:G299" si="53">F298-(F298*$C$10)</f>
        <v> $  8,709.89 </v>
      </c>
      <c r="H298" s="57"/>
      <c r="I298" s="56" t="str">
        <f t="shared" ref="I298:I299" si="54">G298*H298</f>
        <v> $  -   </v>
      </c>
      <c r="J298" s="14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5.75" customHeight="1">
      <c r="A299" s="9"/>
      <c r="B299" s="53"/>
      <c r="C299" s="58">
        <v>1.01203131250001E14</v>
      </c>
      <c r="D299" s="59" t="s">
        <v>186</v>
      </c>
      <c r="E299" s="60">
        <v>15.0</v>
      </c>
      <c r="F299" s="61">
        <v>19313.24</v>
      </c>
      <c r="G299" s="62" t="str">
        <f t="shared" si="53"/>
        <v> $  9,656.62 </v>
      </c>
      <c r="H299" s="64"/>
      <c r="I299" s="62" t="str">
        <f t="shared" si="54"/>
        <v> $  -   </v>
      </c>
      <c r="J299" s="14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ht="15.75" customHeight="1">
      <c r="A300" s="9"/>
      <c r="B300" s="53"/>
      <c r="C300" s="10">
        <v>1.01203131320001E14</v>
      </c>
      <c r="D300" s="54" t="s">
        <v>187</v>
      </c>
      <c r="E300" s="55"/>
      <c r="F300" s="12"/>
      <c r="G300" s="12"/>
      <c r="H300" s="13"/>
      <c r="I300" s="8"/>
      <c r="J300" s="14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ht="15.75" customHeight="1">
      <c r="A301" s="9"/>
      <c r="B301" s="53"/>
      <c r="C301" s="10"/>
      <c r="D301" s="54"/>
      <c r="E301" s="55"/>
      <c r="F301" s="12"/>
      <c r="G301" s="12"/>
      <c r="H301" s="13"/>
      <c r="I301" s="8"/>
      <c r="J301" s="14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ht="15.75" customHeight="1">
      <c r="A302" s="9"/>
      <c r="B302" s="8"/>
      <c r="C302" s="95"/>
      <c r="D302" s="96"/>
      <c r="E302" s="72"/>
      <c r="F302" s="12"/>
      <c r="G302" s="12"/>
      <c r="H302" s="13"/>
      <c r="I302" s="8"/>
      <c r="J302" s="14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5.75" customHeight="1">
      <c r="A303" s="9"/>
      <c r="B303" s="8"/>
      <c r="C303" s="95"/>
      <c r="D303" s="96"/>
      <c r="E303" s="72"/>
      <c r="F303" s="12"/>
      <c r="G303" s="12"/>
      <c r="H303" s="13"/>
      <c r="I303" s="8"/>
      <c r="J303" s="14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ht="15.75" customHeight="1">
      <c r="A304" s="9"/>
      <c r="B304" s="46"/>
      <c r="C304" s="65" t="s">
        <v>188</v>
      </c>
      <c r="D304" s="48"/>
      <c r="E304" s="49" t="s">
        <v>9</v>
      </c>
      <c r="F304" s="50" t="s">
        <v>10</v>
      </c>
      <c r="G304" s="50" t="s">
        <v>11</v>
      </c>
      <c r="H304" s="51" t="s">
        <v>12</v>
      </c>
      <c r="I304" s="52" t="s">
        <v>13</v>
      </c>
      <c r="J304" s="14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ht="6.0" customHeight="1">
      <c r="A305" s="9"/>
      <c r="B305" s="53"/>
      <c r="C305" s="10"/>
      <c r="D305" s="8"/>
      <c r="E305" s="11"/>
      <c r="F305" s="12"/>
      <c r="G305" s="12"/>
      <c r="H305" s="13"/>
      <c r="I305" s="8"/>
      <c r="J305" s="14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5.75" customHeight="1">
      <c r="A306" s="9"/>
      <c r="B306" s="53"/>
      <c r="C306" s="10">
        <v>1.012031332E14</v>
      </c>
      <c r="D306" s="54" t="s">
        <v>189</v>
      </c>
      <c r="E306" s="55">
        <v>10.0</v>
      </c>
      <c r="F306" s="56">
        <v>7005.79</v>
      </c>
      <c r="G306" s="56" t="str">
        <f>F306-(F306*$C$10)</f>
        <v> $  3,502.90 </v>
      </c>
      <c r="H306" s="57"/>
      <c r="I306" s="56" t="str">
        <f>G306*H306</f>
        <v> $  -   </v>
      </c>
      <c r="J306" s="14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ht="15.75" customHeight="1">
      <c r="A307" s="9"/>
      <c r="B307" s="53"/>
      <c r="C307" s="58">
        <v>1.0120313332E14</v>
      </c>
      <c r="D307" s="59" t="s">
        <v>190</v>
      </c>
      <c r="E307" s="60"/>
      <c r="F307" s="97"/>
      <c r="G307" s="97"/>
      <c r="H307" s="63"/>
      <c r="I307" s="53"/>
      <c r="J307" s="14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ht="15.75" customHeight="1">
      <c r="A308" s="9"/>
      <c r="B308" s="53"/>
      <c r="C308" s="10"/>
      <c r="D308" s="8"/>
      <c r="E308" s="11"/>
      <c r="F308" s="12"/>
      <c r="G308" s="12"/>
      <c r="H308" s="13"/>
      <c r="I308" s="8"/>
      <c r="J308" s="14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ht="15.75" customHeight="1">
      <c r="A309" s="9"/>
      <c r="B309" s="8"/>
      <c r="C309" s="10"/>
      <c r="D309" s="8"/>
      <c r="E309" s="11"/>
      <c r="F309" s="12"/>
      <c r="G309" s="12"/>
      <c r="H309" s="13"/>
      <c r="I309" s="8"/>
      <c r="J309" s="14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5.75" customHeight="1">
      <c r="A310" s="9"/>
      <c r="B310" s="8"/>
      <c r="C310" s="10"/>
      <c r="D310" s="8"/>
      <c r="E310" s="11"/>
      <c r="F310" s="12"/>
      <c r="G310" s="12"/>
      <c r="H310" s="13"/>
      <c r="I310" s="8"/>
      <c r="J310" s="14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ht="15.75" customHeight="1">
      <c r="A311" s="9"/>
      <c r="B311" s="46"/>
      <c r="C311" s="65" t="s">
        <v>191</v>
      </c>
      <c r="D311" s="48"/>
      <c r="E311" s="49" t="s">
        <v>9</v>
      </c>
      <c r="F311" s="50" t="s">
        <v>10</v>
      </c>
      <c r="G311" s="50" t="s">
        <v>11</v>
      </c>
      <c r="H311" s="51" t="s">
        <v>12</v>
      </c>
      <c r="I311" s="52" t="s">
        <v>13</v>
      </c>
      <c r="J311" s="14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ht="7.5" customHeight="1">
      <c r="A312" s="9"/>
      <c r="B312" s="53"/>
      <c r="C312" s="10"/>
      <c r="D312" s="8"/>
      <c r="E312" s="11"/>
      <c r="F312" s="12"/>
      <c r="G312" s="12"/>
      <c r="H312" s="13"/>
      <c r="I312" s="8"/>
      <c r="J312" s="14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ht="15.75" customHeight="1">
      <c r="A313" s="9"/>
      <c r="B313" s="53"/>
      <c r="C313" s="58">
        <v>1.012031341E14</v>
      </c>
      <c r="D313" s="53" t="s">
        <v>191</v>
      </c>
      <c r="E313" s="60">
        <v>5.0</v>
      </c>
      <c r="F313" s="61">
        <v>5285.75</v>
      </c>
      <c r="G313" s="62" t="str">
        <f>F313-(F313*$C$10)</f>
        <v> $  2,642.88 </v>
      </c>
      <c r="H313" s="64"/>
      <c r="I313" s="62" t="str">
        <f>G313*H313</f>
        <v> $  -   </v>
      </c>
      <c r="J313" s="14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5.75" customHeight="1">
      <c r="A314" s="9"/>
      <c r="B314" s="53"/>
      <c r="C314" s="10"/>
      <c r="D314" s="54"/>
      <c r="E314" s="55"/>
      <c r="F314" s="12"/>
      <c r="G314" s="12"/>
      <c r="H314" s="13"/>
      <c r="I314" s="8"/>
      <c r="J314" s="14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ht="15.75" customHeight="1">
      <c r="A315" s="9"/>
      <c r="B315" s="8"/>
      <c r="C315" s="10"/>
      <c r="D315" s="54"/>
      <c r="E315" s="55"/>
      <c r="F315" s="12"/>
      <c r="G315" s="12"/>
      <c r="H315" s="13"/>
      <c r="I315" s="8"/>
      <c r="J315" s="14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ht="15.75" customHeight="1">
      <c r="A316" s="9"/>
      <c r="B316" s="8"/>
      <c r="C316" s="10"/>
      <c r="D316" s="54"/>
      <c r="E316" s="55"/>
      <c r="F316" s="12"/>
      <c r="G316" s="12"/>
      <c r="H316" s="13"/>
      <c r="I316" s="8"/>
      <c r="J316" s="14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ht="15.75" customHeight="1">
      <c r="A317" s="9"/>
      <c r="B317" s="46"/>
      <c r="C317" s="65" t="s">
        <v>192</v>
      </c>
      <c r="D317" s="48"/>
      <c r="E317" s="49" t="s">
        <v>9</v>
      </c>
      <c r="F317" s="50" t="s">
        <v>10</v>
      </c>
      <c r="G317" s="50" t="s">
        <v>11</v>
      </c>
      <c r="H317" s="51" t="s">
        <v>12</v>
      </c>
      <c r="I317" s="52" t="s">
        <v>13</v>
      </c>
      <c r="J317" s="14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7.5" customHeight="1">
      <c r="A318" s="9"/>
      <c r="B318" s="53"/>
      <c r="C318" s="10"/>
      <c r="D318" s="8"/>
      <c r="E318" s="11"/>
      <c r="F318" s="12"/>
      <c r="G318" s="12"/>
      <c r="H318" s="13"/>
      <c r="I318" s="8"/>
      <c r="J318" s="14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ht="15.75" customHeight="1">
      <c r="A319" s="9"/>
      <c r="B319" s="53"/>
      <c r="C319" s="10">
        <v>1.01203150200001E14</v>
      </c>
      <c r="D319" s="54" t="s">
        <v>193</v>
      </c>
      <c r="E319" s="55">
        <v>10.0</v>
      </c>
      <c r="F319" s="56">
        <v>25569.23</v>
      </c>
      <c r="G319" s="56" t="str">
        <f t="shared" ref="G319:G324" si="55">F319-(F319*$C$10)</f>
        <v> $  12,784.62 </v>
      </c>
      <c r="H319" s="57"/>
      <c r="I319" s="56" t="str">
        <f t="shared" ref="I319:I324" si="56">G319*H319</f>
        <v> $  -   </v>
      </c>
      <c r="J319" s="14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ht="15.75" customHeight="1">
      <c r="A320" s="9"/>
      <c r="B320" s="53"/>
      <c r="C320" s="58">
        <v>1.01203150250001E14</v>
      </c>
      <c r="D320" s="59" t="s">
        <v>194</v>
      </c>
      <c r="E320" s="60">
        <v>10.0</v>
      </c>
      <c r="F320" s="61">
        <v>28163.27</v>
      </c>
      <c r="G320" s="62" t="str">
        <f t="shared" si="55"/>
        <v> $  14,081.64 </v>
      </c>
      <c r="H320" s="64"/>
      <c r="I320" s="62" t="str">
        <f t="shared" si="56"/>
        <v> $  -   </v>
      </c>
      <c r="J320" s="14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ht="15.75" customHeight="1">
      <c r="A321" s="9"/>
      <c r="B321" s="53"/>
      <c r="C321" s="10">
        <v>1.01201699600595E14</v>
      </c>
      <c r="D321" s="54" t="s">
        <v>195</v>
      </c>
      <c r="E321" s="77">
        <v>10.0</v>
      </c>
      <c r="F321" s="56">
        <v>27364.78</v>
      </c>
      <c r="G321" s="56" t="str">
        <f t="shared" si="55"/>
        <v> $  13,682.39 </v>
      </c>
      <c r="H321" s="57"/>
      <c r="I321" s="56" t="str">
        <f t="shared" si="56"/>
        <v> $  -   </v>
      </c>
      <c r="J321" s="14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5.75" customHeight="1">
      <c r="A322" s="9"/>
      <c r="B322" s="53"/>
      <c r="C322" s="58">
        <v>1.01201699600596E14</v>
      </c>
      <c r="D322" s="59" t="s">
        <v>196</v>
      </c>
      <c r="E322" s="78">
        <v>7.0</v>
      </c>
      <c r="F322" s="61">
        <v>56094.0</v>
      </c>
      <c r="G322" s="62" t="str">
        <f t="shared" si="55"/>
        <v> $  28,047.00 </v>
      </c>
      <c r="H322" s="64"/>
      <c r="I322" s="62" t="str">
        <f t="shared" si="56"/>
        <v> $  -   </v>
      </c>
      <c r="J322" s="14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ht="15.75" customHeight="1">
      <c r="A323" s="9"/>
      <c r="B323" s="53"/>
      <c r="C323" s="10">
        <v>1.01201699600597E14</v>
      </c>
      <c r="D323" s="54" t="s">
        <v>197</v>
      </c>
      <c r="E323" s="77">
        <v>5.0</v>
      </c>
      <c r="F323" s="56">
        <v>64301.35</v>
      </c>
      <c r="G323" s="56" t="str">
        <f t="shared" si="55"/>
        <v> $  32,150.68 </v>
      </c>
      <c r="H323" s="57"/>
      <c r="I323" s="56" t="str">
        <f t="shared" si="56"/>
        <v> $  -   </v>
      </c>
      <c r="J323" s="14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ht="15.75" customHeight="1">
      <c r="A324" s="9"/>
      <c r="B324" s="53"/>
      <c r="C324" s="58">
        <v>1.01201699600598E14</v>
      </c>
      <c r="D324" s="59" t="s">
        <v>198</v>
      </c>
      <c r="E324" s="78">
        <v>2.0</v>
      </c>
      <c r="F324" s="61">
        <v>103634.34</v>
      </c>
      <c r="G324" s="62" t="str">
        <f t="shared" si="55"/>
        <v> $  51,817.17 </v>
      </c>
      <c r="H324" s="64"/>
      <c r="I324" s="62" t="str">
        <f t="shared" si="56"/>
        <v> $  -   </v>
      </c>
      <c r="J324" s="14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5.75" customHeight="1">
      <c r="A325" s="9"/>
      <c r="B325" s="8"/>
      <c r="C325" s="10"/>
      <c r="D325" s="54"/>
      <c r="E325" s="55"/>
      <c r="F325" s="12"/>
      <c r="G325" s="12"/>
      <c r="H325" s="13"/>
      <c r="I325" s="8"/>
      <c r="J325" s="14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ht="15.75" customHeight="1">
      <c r="A326" s="9"/>
      <c r="B326" s="8"/>
      <c r="C326" s="10"/>
      <c r="D326" s="8"/>
      <c r="E326" s="55"/>
      <c r="F326" s="12"/>
      <c r="G326" s="12"/>
      <c r="H326" s="13"/>
      <c r="I326" s="8"/>
      <c r="J326" s="14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ht="15.75" customHeight="1">
      <c r="A327" s="9"/>
      <c r="B327" s="46"/>
      <c r="C327" s="65" t="s">
        <v>199</v>
      </c>
      <c r="D327" s="48"/>
      <c r="E327" s="49" t="s">
        <v>9</v>
      </c>
      <c r="F327" s="50" t="s">
        <v>10</v>
      </c>
      <c r="G327" s="50" t="s">
        <v>11</v>
      </c>
      <c r="H327" s="51" t="s">
        <v>12</v>
      </c>
      <c r="I327" s="52" t="s">
        <v>13</v>
      </c>
      <c r="J327" s="14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ht="6.0" customHeight="1">
      <c r="A328" s="9"/>
      <c r="B328" s="53"/>
      <c r="C328" s="10"/>
      <c r="D328" s="8"/>
      <c r="E328" s="11"/>
      <c r="F328" s="12"/>
      <c r="G328" s="12"/>
      <c r="H328" s="13"/>
      <c r="I328" s="8"/>
      <c r="J328" s="14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5.75" customHeight="1">
      <c r="A329" s="9"/>
      <c r="B329" s="53"/>
      <c r="C329" s="66" t="s">
        <v>200</v>
      </c>
      <c r="D329" s="54" t="s">
        <v>201</v>
      </c>
      <c r="E329" s="55">
        <v>20.0</v>
      </c>
      <c r="F329" s="56">
        <v>5927.0</v>
      </c>
      <c r="G329" s="56" t="str">
        <f t="shared" ref="G329:G330" si="57">F329-(F329*$C$10)</f>
        <v> $  2,963.50 </v>
      </c>
      <c r="H329" s="57"/>
      <c r="I329" s="56" t="str">
        <f t="shared" ref="I329:I330" si="58">G329*H329</f>
        <v> $  -   </v>
      </c>
      <c r="J329" s="14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ht="15.75" customHeight="1">
      <c r="A330" s="9"/>
      <c r="B330" s="53"/>
      <c r="C330" s="98" t="s">
        <v>202</v>
      </c>
      <c r="D330" s="59" t="s">
        <v>203</v>
      </c>
      <c r="E330" s="60">
        <v>20.0</v>
      </c>
      <c r="F330" s="61">
        <v>6665.0</v>
      </c>
      <c r="G330" s="62" t="str">
        <f t="shared" si="57"/>
        <v> $  3,332.50 </v>
      </c>
      <c r="H330" s="64"/>
      <c r="I330" s="62" t="str">
        <f t="shared" si="58"/>
        <v> $  -   </v>
      </c>
      <c r="J330" s="14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ht="15.75" customHeight="1">
      <c r="A331" s="9"/>
      <c r="B331" s="53"/>
      <c r="C331" s="10"/>
      <c r="D331" s="8"/>
      <c r="E331" s="11"/>
      <c r="F331" s="12"/>
      <c r="G331" s="12"/>
      <c r="H331" s="13"/>
      <c r="I331" s="8"/>
      <c r="J331" s="14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5.75" customHeight="1">
      <c r="A332" s="9"/>
      <c r="B332" s="99"/>
      <c r="C332" s="10"/>
      <c r="D332" s="8"/>
      <c r="E332" s="11"/>
      <c r="F332" s="12"/>
      <c r="G332" s="12"/>
      <c r="H332" s="13"/>
      <c r="I332" s="8"/>
      <c r="J332" s="14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ht="15.75" customHeight="1">
      <c r="A333" s="9"/>
      <c r="B333" s="8"/>
      <c r="C333" s="10"/>
      <c r="D333" s="8"/>
      <c r="E333" s="11"/>
      <c r="F333" s="12"/>
      <c r="G333" s="12"/>
      <c r="H333" s="13"/>
      <c r="I333" s="8"/>
      <c r="J333" s="14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ht="15.75" customHeight="1">
      <c r="A334" s="9"/>
      <c r="B334" s="8"/>
      <c r="C334" s="10"/>
      <c r="D334" s="8"/>
      <c r="E334" s="11"/>
      <c r="F334" s="12"/>
      <c r="G334" s="12"/>
      <c r="H334" s="13"/>
      <c r="I334" s="8"/>
      <c r="J334" s="14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5.75" customHeight="1">
      <c r="A335" s="9"/>
      <c r="B335" s="100" t="s">
        <v>204</v>
      </c>
      <c r="C335" s="10"/>
      <c r="D335" s="54"/>
      <c r="E335" s="55"/>
      <c r="F335" s="12"/>
      <c r="G335" s="12"/>
      <c r="H335" s="13"/>
      <c r="I335" s="8"/>
      <c r="J335" s="14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ht="15.75" customHeight="1">
      <c r="A336" s="9"/>
      <c r="B336" s="100" t="s">
        <v>205</v>
      </c>
      <c r="C336" s="10"/>
      <c r="D336" s="54"/>
      <c r="E336" s="55"/>
      <c r="F336" s="12"/>
      <c r="G336" s="12"/>
      <c r="H336" s="13"/>
      <c r="I336" s="8"/>
      <c r="J336" s="14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ht="15.75" customHeight="1">
      <c r="A337" s="9"/>
      <c r="B337" s="8"/>
      <c r="C337" s="10"/>
      <c r="D337" s="54"/>
      <c r="E337" s="55"/>
      <c r="F337" s="12"/>
      <c r="G337" s="12"/>
      <c r="H337" s="13"/>
      <c r="I337" s="8"/>
      <c r="J337" s="14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ht="15.75" customHeight="1">
      <c r="A338" s="9"/>
      <c r="B338" s="101"/>
      <c r="C338" s="29"/>
      <c r="D338" s="29"/>
      <c r="E338" s="29"/>
      <c r="F338" s="29"/>
      <c r="G338" s="29"/>
      <c r="H338" s="29"/>
      <c r="I338" s="29"/>
      <c r="J338" s="14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5.75" customHeight="1">
      <c r="A339" s="102"/>
      <c r="B339" s="46"/>
      <c r="C339" s="103"/>
      <c r="D339" s="46"/>
      <c r="E339" s="104"/>
      <c r="F339" s="105"/>
      <c r="G339" s="105"/>
      <c r="H339" s="106"/>
      <c r="I339" s="46"/>
      <c r="J339" s="107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ht="15.75" customHeight="1">
      <c r="A340" s="8"/>
      <c r="B340" s="8"/>
      <c r="C340" s="10"/>
      <c r="D340" s="8"/>
      <c r="E340" s="11"/>
      <c r="F340" s="12"/>
      <c r="G340" s="12"/>
      <c r="H340" s="13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ht="15.75" customHeight="1">
      <c r="A341" s="8"/>
      <c r="B341" s="8"/>
      <c r="C341" s="10"/>
      <c r="D341" s="8"/>
      <c r="E341" s="11"/>
      <c r="F341" s="12"/>
      <c r="G341" s="12"/>
      <c r="H341" s="13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5.75" customHeight="1">
      <c r="A342" s="8"/>
      <c r="B342" s="8"/>
      <c r="C342" s="10"/>
      <c r="D342" s="8"/>
      <c r="E342" s="11"/>
      <c r="F342" s="12"/>
      <c r="G342" s="12"/>
      <c r="H342" s="13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ht="15.75" customHeight="1">
      <c r="A343" s="8"/>
      <c r="B343" s="8"/>
      <c r="C343" s="10"/>
      <c r="D343" s="8"/>
      <c r="E343" s="11"/>
      <c r="F343" s="12"/>
      <c r="G343" s="12"/>
      <c r="H343" s="13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ht="15.75" customHeight="1">
      <c r="A344" s="8"/>
      <c r="B344" s="8"/>
      <c r="C344" s="10"/>
      <c r="D344" s="8"/>
      <c r="E344" s="11"/>
      <c r="F344" s="12"/>
      <c r="G344" s="12"/>
      <c r="H344" s="13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5.75" customHeight="1">
      <c r="A345" s="8"/>
      <c r="B345" s="8"/>
      <c r="C345" s="10"/>
      <c r="D345" s="8"/>
      <c r="E345" s="11"/>
      <c r="F345" s="12"/>
      <c r="G345" s="12"/>
      <c r="H345" s="13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ht="15.75" customHeight="1">
      <c r="A346" s="8"/>
      <c r="B346" s="8"/>
      <c r="C346" s="10"/>
      <c r="D346" s="8"/>
      <c r="E346" s="11"/>
      <c r="F346" s="12"/>
      <c r="G346" s="12"/>
      <c r="H346" s="13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ht="15.75" customHeight="1">
      <c r="A347" s="8"/>
      <c r="B347" s="8"/>
      <c r="C347" s="10"/>
      <c r="D347" s="8"/>
      <c r="E347" s="11"/>
      <c r="F347" s="12"/>
      <c r="G347" s="12"/>
      <c r="H347" s="13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5.75" customHeight="1">
      <c r="A348" s="8"/>
      <c r="B348" s="8"/>
      <c r="C348" s="10"/>
      <c r="D348" s="8"/>
      <c r="E348" s="11"/>
      <c r="F348" s="12"/>
      <c r="G348" s="12"/>
      <c r="H348" s="13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ht="15.75" customHeight="1">
      <c r="A349" s="8"/>
      <c r="B349" s="8"/>
      <c r="C349" s="10"/>
      <c r="D349" s="8"/>
      <c r="E349" s="11"/>
      <c r="F349" s="12"/>
      <c r="G349" s="12"/>
      <c r="H349" s="13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ht="15.75" customHeight="1">
      <c r="A350" s="8"/>
      <c r="B350" s="8"/>
      <c r="C350" s="10"/>
      <c r="D350" s="8"/>
      <c r="E350" s="11"/>
      <c r="F350" s="12"/>
      <c r="G350" s="12"/>
      <c r="H350" s="13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ht="15.75" customHeight="1">
      <c r="A351" s="8"/>
      <c r="B351" s="8"/>
      <c r="C351" s="10"/>
      <c r="D351" s="8"/>
      <c r="E351" s="11"/>
      <c r="F351" s="12"/>
      <c r="G351" s="12"/>
      <c r="H351" s="13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5.75" customHeight="1">
      <c r="A352" s="8"/>
      <c r="B352" s="8"/>
      <c r="C352" s="10"/>
      <c r="D352" s="8"/>
      <c r="E352" s="11"/>
      <c r="F352" s="12"/>
      <c r="G352" s="12"/>
      <c r="H352" s="13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ht="15.75" customHeight="1">
      <c r="A353" s="8"/>
      <c r="B353" s="8"/>
      <c r="C353" s="10"/>
      <c r="D353" s="8"/>
      <c r="E353" s="11"/>
      <c r="F353" s="12"/>
      <c r="G353" s="12"/>
      <c r="H353" s="13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ht="15.75" customHeight="1">
      <c r="A354" s="8"/>
      <c r="B354" s="8"/>
      <c r="C354" s="10"/>
      <c r="D354" s="8"/>
      <c r="E354" s="11"/>
      <c r="F354" s="12"/>
      <c r="G354" s="12"/>
      <c r="H354" s="13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ht="15.75" customHeight="1">
      <c r="A355" s="8"/>
      <c r="B355" s="8"/>
      <c r="C355" s="10"/>
      <c r="D355" s="8"/>
      <c r="E355" s="11"/>
      <c r="F355" s="12"/>
      <c r="G355" s="12"/>
      <c r="H355" s="13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5.75" customHeight="1">
      <c r="A356" s="8"/>
      <c r="B356" s="8"/>
      <c r="C356" s="10"/>
      <c r="D356" s="8"/>
      <c r="E356" s="11"/>
      <c r="F356" s="12"/>
      <c r="G356" s="12"/>
      <c r="H356" s="13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ht="15.75" customHeight="1">
      <c r="A357" s="8"/>
      <c r="B357" s="8"/>
      <c r="C357" s="10"/>
      <c r="D357" s="8"/>
      <c r="E357" s="11"/>
      <c r="F357" s="12"/>
      <c r="G357" s="12"/>
      <c r="H357" s="13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ht="15.75" customHeight="1">
      <c r="A358" s="8"/>
      <c r="B358" s="8"/>
      <c r="C358" s="10"/>
      <c r="D358" s="8"/>
      <c r="E358" s="11"/>
      <c r="F358" s="12"/>
      <c r="G358" s="12"/>
      <c r="H358" s="13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ht="15.75" customHeight="1">
      <c r="A359" s="8"/>
      <c r="B359" s="8"/>
      <c r="C359" s="10"/>
      <c r="D359" s="8"/>
      <c r="E359" s="11"/>
      <c r="F359" s="12"/>
      <c r="G359" s="12"/>
      <c r="H359" s="13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5.75" customHeight="1">
      <c r="A360" s="8"/>
      <c r="B360" s="8"/>
      <c r="C360" s="10"/>
      <c r="D360" s="8"/>
      <c r="E360" s="11"/>
      <c r="F360" s="12"/>
      <c r="G360" s="12"/>
      <c r="H360" s="13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ht="15.75" customHeight="1">
      <c r="A361" s="8"/>
      <c r="B361" s="8"/>
      <c r="C361" s="10"/>
      <c r="D361" s="8"/>
      <c r="E361" s="11"/>
      <c r="F361" s="12"/>
      <c r="G361" s="12"/>
      <c r="H361" s="13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ht="15.75" customHeight="1">
      <c r="A362" s="8"/>
      <c r="B362" s="8"/>
      <c r="C362" s="10"/>
      <c r="D362" s="8"/>
      <c r="E362" s="11"/>
      <c r="F362" s="12"/>
      <c r="G362" s="12"/>
      <c r="H362" s="13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ht="15.75" customHeight="1">
      <c r="A363" s="8"/>
      <c r="B363" s="8"/>
      <c r="C363" s="10"/>
      <c r="D363" s="8"/>
      <c r="E363" s="11"/>
      <c r="F363" s="12"/>
      <c r="G363" s="12"/>
      <c r="H363" s="13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5.75" customHeight="1">
      <c r="A364" s="8"/>
      <c r="B364" s="8"/>
      <c r="C364" s="10"/>
      <c r="D364" s="8"/>
      <c r="E364" s="11"/>
      <c r="F364" s="12"/>
      <c r="G364" s="12"/>
      <c r="H364" s="13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ht="15.75" customHeight="1">
      <c r="A365" s="8"/>
      <c r="B365" s="8"/>
      <c r="C365" s="10"/>
      <c r="D365" s="8"/>
      <c r="E365" s="11"/>
      <c r="F365" s="12"/>
      <c r="G365" s="12"/>
      <c r="H365" s="13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ht="15.75" customHeight="1">
      <c r="A366" s="8"/>
      <c r="B366" s="8"/>
      <c r="C366" s="10"/>
      <c r="D366" s="8"/>
      <c r="E366" s="11"/>
      <c r="F366" s="12"/>
      <c r="G366" s="12"/>
      <c r="H366" s="13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5.75" customHeight="1">
      <c r="A367" s="8"/>
      <c r="B367" s="8"/>
      <c r="C367" s="10"/>
      <c r="D367" s="8"/>
      <c r="E367" s="11"/>
      <c r="F367" s="12"/>
      <c r="G367" s="12"/>
      <c r="H367" s="13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5.75" customHeight="1">
      <c r="A368" s="8"/>
      <c r="B368" s="8"/>
      <c r="C368" s="10"/>
      <c r="D368" s="8"/>
      <c r="E368" s="11"/>
      <c r="F368" s="12"/>
      <c r="G368" s="12"/>
      <c r="H368" s="13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5.75" customHeight="1">
      <c r="A369" s="8"/>
      <c r="B369" s="8"/>
      <c r="C369" s="10"/>
      <c r="D369" s="8"/>
      <c r="E369" s="11"/>
      <c r="F369" s="12"/>
      <c r="G369" s="12"/>
      <c r="H369" s="13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5.75" customHeight="1">
      <c r="A370" s="8"/>
      <c r="B370" s="8"/>
      <c r="C370" s="10"/>
      <c r="D370" s="8"/>
      <c r="E370" s="11"/>
      <c r="F370" s="12"/>
      <c r="G370" s="12"/>
      <c r="H370" s="13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5.75" customHeight="1">
      <c r="A371" s="8"/>
      <c r="B371" s="8"/>
      <c r="C371" s="10"/>
      <c r="D371" s="8"/>
      <c r="E371" s="11"/>
      <c r="F371" s="12"/>
      <c r="G371" s="12"/>
      <c r="H371" s="13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5.75" customHeight="1">
      <c r="A372" s="8"/>
      <c r="B372" s="8"/>
      <c r="C372" s="10"/>
      <c r="D372" s="8"/>
      <c r="E372" s="11"/>
      <c r="F372" s="12"/>
      <c r="G372" s="12"/>
      <c r="H372" s="13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ht="15.75" customHeight="1">
      <c r="A373" s="8"/>
      <c r="B373" s="8"/>
      <c r="C373" s="10"/>
      <c r="D373" s="8"/>
      <c r="E373" s="11"/>
      <c r="F373" s="12"/>
      <c r="G373" s="12"/>
      <c r="H373" s="13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ht="15.75" customHeight="1">
      <c r="A374" s="8"/>
      <c r="B374" s="8"/>
      <c r="C374" s="10"/>
      <c r="D374" s="8"/>
      <c r="E374" s="11"/>
      <c r="F374" s="12"/>
      <c r="G374" s="12"/>
      <c r="H374" s="13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ht="15.75" customHeight="1">
      <c r="A375" s="8"/>
      <c r="B375" s="8"/>
      <c r="C375" s="10"/>
      <c r="D375" s="8"/>
      <c r="E375" s="11"/>
      <c r="F375" s="12"/>
      <c r="G375" s="12"/>
      <c r="H375" s="13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5.75" customHeight="1">
      <c r="A376" s="8"/>
      <c r="B376" s="8"/>
      <c r="C376" s="10"/>
      <c r="D376" s="8"/>
      <c r="E376" s="11"/>
      <c r="F376" s="12"/>
      <c r="G376" s="12"/>
      <c r="H376" s="13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5.75" customHeight="1">
      <c r="A377" s="8"/>
      <c r="B377" s="8"/>
      <c r="C377" s="10"/>
      <c r="D377" s="8"/>
      <c r="E377" s="11"/>
      <c r="F377" s="12"/>
      <c r="G377" s="12"/>
      <c r="H377" s="13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5.75" customHeight="1">
      <c r="A378" s="8"/>
      <c r="B378" s="8"/>
      <c r="C378" s="10"/>
      <c r="D378" s="8"/>
      <c r="E378" s="11"/>
      <c r="F378" s="12"/>
      <c r="G378" s="12"/>
      <c r="H378" s="13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5.75" customHeight="1">
      <c r="A379" s="8"/>
      <c r="B379" s="8"/>
      <c r="C379" s="10"/>
      <c r="D379" s="8"/>
      <c r="E379" s="11"/>
      <c r="F379" s="12"/>
      <c r="G379" s="12"/>
      <c r="H379" s="13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5.75" customHeight="1">
      <c r="A380" s="8"/>
      <c r="B380" s="8"/>
      <c r="C380" s="10"/>
      <c r="D380" s="8"/>
      <c r="E380" s="11"/>
      <c r="F380" s="12"/>
      <c r="G380" s="12"/>
      <c r="H380" s="13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5.75" customHeight="1">
      <c r="A381" s="8"/>
      <c r="B381" s="8"/>
      <c r="C381" s="10"/>
      <c r="D381" s="8"/>
      <c r="E381" s="11"/>
      <c r="F381" s="12"/>
      <c r="G381" s="12"/>
      <c r="H381" s="13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5.75" customHeight="1">
      <c r="A382" s="8"/>
      <c r="B382" s="8"/>
      <c r="C382" s="10"/>
      <c r="D382" s="8"/>
      <c r="E382" s="11"/>
      <c r="F382" s="12"/>
      <c r="G382" s="12"/>
      <c r="H382" s="13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5.75" customHeight="1">
      <c r="A383" s="8"/>
      <c r="B383" s="8"/>
      <c r="C383" s="10"/>
      <c r="D383" s="8"/>
      <c r="E383" s="11"/>
      <c r="F383" s="12"/>
      <c r="G383" s="12"/>
      <c r="H383" s="13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5.75" customHeight="1">
      <c r="A384" s="8"/>
      <c r="B384" s="8"/>
      <c r="C384" s="10"/>
      <c r="D384" s="8"/>
      <c r="E384" s="11"/>
      <c r="F384" s="12"/>
      <c r="G384" s="12"/>
      <c r="H384" s="13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ht="15.75" customHeight="1">
      <c r="A385" s="8"/>
      <c r="B385" s="8"/>
      <c r="C385" s="10"/>
      <c r="D385" s="8"/>
      <c r="E385" s="11"/>
      <c r="F385" s="12"/>
      <c r="G385" s="12"/>
      <c r="H385" s="13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5.75" customHeight="1">
      <c r="A386" s="8"/>
      <c r="B386" s="8"/>
      <c r="C386" s="10"/>
      <c r="D386" s="8"/>
      <c r="E386" s="11"/>
      <c r="F386" s="12"/>
      <c r="G386" s="12"/>
      <c r="H386" s="13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5.75" customHeight="1">
      <c r="A387" s="8"/>
      <c r="B387" s="8"/>
      <c r="C387" s="10"/>
      <c r="D387" s="8"/>
      <c r="E387" s="11"/>
      <c r="F387" s="12"/>
      <c r="G387" s="12"/>
      <c r="H387" s="13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ht="15.75" customHeight="1">
      <c r="A388" s="8"/>
      <c r="B388" s="8"/>
      <c r="C388" s="10"/>
      <c r="D388" s="8"/>
      <c r="E388" s="11"/>
      <c r="F388" s="12"/>
      <c r="G388" s="12"/>
      <c r="H388" s="13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ht="15.75" customHeight="1">
      <c r="A389" s="8"/>
      <c r="B389" s="8"/>
      <c r="C389" s="10"/>
      <c r="D389" s="8"/>
      <c r="E389" s="11"/>
      <c r="F389" s="12"/>
      <c r="G389" s="12"/>
      <c r="H389" s="13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5.75" customHeight="1">
      <c r="A390" s="8"/>
      <c r="B390" s="8"/>
      <c r="C390" s="10"/>
      <c r="D390" s="8"/>
      <c r="E390" s="11"/>
      <c r="F390" s="12"/>
      <c r="G390" s="12"/>
      <c r="H390" s="13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ht="15.75" customHeight="1">
      <c r="A391" s="8"/>
      <c r="B391" s="8"/>
      <c r="C391" s="10"/>
      <c r="D391" s="8"/>
      <c r="E391" s="11"/>
      <c r="F391" s="12"/>
      <c r="G391" s="12"/>
      <c r="H391" s="13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ht="15.75" customHeight="1">
      <c r="A392" s="8"/>
      <c r="B392" s="8"/>
      <c r="C392" s="10"/>
      <c r="D392" s="34"/>
      <c r="E392" s="11"/>
      <c r="F392" s="12"/>
      <c r="G392" s="12"/>
      <c r="H392" s="13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ht="15.75" customHeight="1">
      <c r="A393" s="8"/>
      <c r="B393" s="8"/>
      <c r="C393" s="10"/>
      <c r="D393" s="34"/>
      <c r="E393" s="11"/>
      <c r="F393" s="12"/>
      <c r="G393" s="12"/>
      <c r="H393" s="13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5.75" customHeight="1">
      <c r="A394" s="8"/>
      <c r="B394" s="8"/>
      <c r="C394" s="10"/>
      <c r="D394" s="34"/>
      <c r="E394" s="11"/>
      <c r="F394" s="12"/>
      <c r="G394" s="12"/>
      <c r="H394" s="13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ht="15.75" customHeight="1">
      <c r="A395" s="8"/>
      <c r="B395" s="8"/>
      <c r="C395" s="10"/>
      <c r="D395" s="34"/>
      <c r="E395" s="11"/>
      <c r="F395" s="12"/>
      <c r="G395" s="12"/>
      <c r="H395" s="13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ht="15.75" customHeight="1">
      <c r="A396" s="8"/>
      <c r="B396" s="8"/>
      <c r="C396" s="10"/>
      <c r="D396" s="34"/>
      <c r="E396" s="11"/>
      <c r="F396" s="12"/>
      <c r="G396" s="12"/>
      <c r="H396" s="13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ht="15.75" customHeight="1">
      <c r="A397" s="8"/>
      <c r="B397" s="8"/>
      <c r="C397" s="10"/>
      <c r="D397" s="34"/>
      <c r="E397" s="11"/>
      <c r="F397" s="12"/>
      <c r="G397" s="12"/>
      <c r="H397" s="13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5.75" customHeight="1">
      <c r="A398" s="8"/>
      <c r="B398" s="8"/>
      <c r="C398" s="10"/>
      <c r="D398" s="34"/>
      <c r="E398" s="11"/>
      <c r="F398" s="12"/>
      <c r="G398" s="12"/>
      <c r="H398" s="13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5.75" customHeight="1">
      <c r="A399" s="8"/>
      <c r="B399" s="8"/>
      <c r="C399" s="10"/>
      <c r="D399" s="34"/>
      <c r="E399" s="11"/>
      <c r="F399" s="12"/>
      <c r="G399" s="12"/>
      <c r="H399" s="13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5.75" customHeight="1">
      <c r="A400" s="8"/>
      <c r="B400" s="8"/>
      <c r="C400" s="10"/>
      <c r="D400" s="34"/>
      <c r="E400" s="11"/>
      <c r="F400" s="12"/>
      <c r="G400" s="12"/>
      <c r="H400" s="13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</sheetData>
  <mergeCells count="39">
    <mergeCell ref="C296:D296"/>
    <mergeCell ref="C304:D304"/>
    <mergeCell ref="C311:D311"/>
    <mergeCell ref="C317:D317"/>
    <mergeCell ref="B338:I338"/>
    <mergeCell ref="C327:D327"/>
    <mergeCell ref="C289:D289"/>
    <mergeCell ref="C206:D206"/>
    <mergeCell ref="C215:D215"/>
    <mergeCell ref="C224:D224"/>
    <mergeCell ref="C233:D233"/>
    <mergeCell ref="C80:D80"/>
    <mergeCell ref="C90:D90"/>
    <mergeCell ref="C29:D29"/>
    <mergeCell ref="C160:D160"/>
    <mergeCell ref="C152:D152"/>
    <mergeCell ref="C247:D247"/>
    <mergeCell ref="C262:D262"/>
    <mergeCell ref="C270:D270"/>
    <mergeCell ref="C281:D281"/>
    <mergeCell ref="C168:D168"/>
    <mergeCell ref="C178:D178"/>
    <mergeCell ref="C197:D197"/>
    <mergeCell ref="E10:I10"/>
    <mergeCell ref="B14:I16"/>
    <mergeCell ref="C4:G4"/>
    <mergeCell ref="C5:G5"/>
    <mergeCell ref="C6:G6"/>
    <mergeCell ref="F8:G8"/>
    <mergeCell ref="H8:I8"/>
    <mergeCell ref="C18:D18"/>
    <mergeCell ref="C105:D105"/>
    <mergeCell ref="C116:D116"/>
    <mergeCell ref="C127:D127"/>
    <mergeCell ref="C143:D143"/>
    <mergeCell ref="B51:I53"/>
    <mergeCell ref="C55:D55"/>
    <mergeCell ref="C67:D67"/>
    <mergeCell ref="C43:D43"/>
  </mergeCells>
  <conditionalFormatting sqref="H20:H28 H30:H39 H44:H47 H91:H104">
    <cfRule type="expression" dxfId="0" priority="1" stopIfTrue="1">
      <formula>MOD(H20,E20)=0</formula>
    </cfRule>
  </conditionalFormatting>
  <conditionalFormatting sqref="H57:H66 H68:H79 H81:H89 H106:H115 H117:H126 H128:H142 H144:H151 H153:H159 H161:H167 H169:H177 H179:H196 H198:H205 H207:H214 H216:H223 H225:H232 H234:H246 H248:H261 H263:H269 H271:H280 H282:H288 H290:H295 H297:H303 H305:H310 H312:H316 H318:H326 H328:H337 H339:H341">
    <cfRule type="expression" dxfId="0" priority="2" stopIfTrue="1">
      <formula>MOD(H57,E57)=0</formula>
    </cfRule>
  </conditionalFormatting>
  <printOptions horizontalCentered="1"/>
  <pageMargins bottom="0.236111111111111" footer="0.0" header="0.0" left="0.118055555555556" right="0.118055555555556" top="0.944444444444444"/>
  <pageSetup paperSize="9" orientation="portrait"/>
  <headerFooter>
    <oddHeader>&amp;L000000COTIZADOR CON CORRECTOR DE EMBALAJE&amp;R000000Lista General Nº92 Rev1 Vigencia 28/07/2026</oddHeader>
    <oddFooter>&amp;L000000       www.tubofusion.com.ar&amp;R000000&amp;P/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baseType="lpstr" size="2">
      <vt:lpstr>LISTA GENERAL Nº92 Rev1</vt:lpstr>
      <vt:lpstr>'LISTA GENERAL Nº92 Rev1'!Área_de_impresión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2024-05-06T19:03:25Z</dcterms:created>
  <cp:lastModifiedBy>JUAN MANUEL RUIZ</cp:lastModifiedBy>
  <dcterms:modified xsi:type="dcterms:W3CDTF">2026-07-28T16:00:02Z</dcterms:modified>
</cp:coreProperties>
</file>