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ÇÃO" sheetId="1" r:id="rId4"/>
    <sheet state="visible" name="MULTAS" sheetId="2" r:id="rId5"/>
    <sheet state="visible" name="ADVERTENCIAS" sheetId="3" r:id="rId6"/>
    <sheet state="visible" name="ATIVOS" sheetId="4" r:id="rId7"/>
  </sheets>
  <definedNames>
    <definedName hidden="1" localSheetId="0" name="_xlnm._FilterDatabase">'SIMULAÇÃO'!$A$1:$S$566</definedName>
  </definedNames>
  <calcPr/>
</workbook>
</file>

<file path=xl/sharedStrings.xml><?xml version="1.0" encoding="utf-8"?>
<sst xmlns="http://schemas.openxmlformats.org/spreadsheetml/2006/main" count="4144" uniqueCount="1686">
  <si>
    <t>POS</t>
  </si>
  <si>
    <t>MOTORISTA</t>
  </si>
  <si>
    <t>ID</t>
  </si>
  <si>
    <t>CATEGORIA</t>
  </si>
  <si>
    <t>ADMISSÃO</t>
  </si>
  <si>
    <t>FILIAL</t>
  </si>
  <si>
    <t>Distancia</t>
  </si>
  <si>
    <t>EXCESSO DE FRENAGEM</t>
  </si>
  <si>
    <t>KICKDOWN</t>
  </si>
  <si>
    <t>OCIOSIDADE (CONSERVAÇÃO)</t>
  </si>
  <si>
    <t>PONTO MORTO</t>
  </si>
  <si>
    <t>FREADA</t>
  </si>
  <si>
    <t>ARRANCADA</t>
  </si>
  <si>
    <t>VELOCIDADE PISTA SECA</t>
  </si>
  <si>
    <t>VELOCIDADE PISTA MOLHADA</t>
  </si>
  <si>
    <t>COMPORTAMENTO DE RISCO</t>
  </si>
  <si>
    <t>SOMA SEGURANÇA</t>
  </si>
  <si>
    <t>SOMA CONSERVAÇÃO</t>
  </si>
  <si>
    <t>GRAVIDADE DO ACIDENTE</t>
  </si>
  <si>
    <t>Peso acidente</t>
  </si>
  <si>
    <t>Multas</t>
  </si>
  <si>
    <t>Advertencias</t>
  </si>
  <si>
    <t>LUIS MARCELO PAGLIUSO</t>
  </si>
  <si>
    <t>SAO</t>
  </si>
  <si>
    <t>-</t>
  </si>
  <si>
    <t>SERGIO CENTURION DA SILVA</t>
  </si>
  <si>
    <t>NEY ANDESON SOARES</t>
  </si>
  <si>
    <t>MARCIO GOMES DE SOUZA</t>
  </si>
  <si>
    <t>EDUARDO ALVES COSTA</t>
  </si>
  <si>
    <t>MSS</t>
  </si>
  <si>
    <t>JOARI ZIMMERMANN</t>
  </si>
  <si>
    <t>FLN</t>
  </si>
  <si>
    <t>CARLOS DONIZETE DA CRUZ</t>
  </si>
  <si>
    <t>NILTON DA SILVA ZACARIAS</t>
  </si>
  <si>
    <t>JOSE WILSON MORAIS ALVES DA SILVA</t>
  </si>
  <si>
    <t>EDUARDO PEREIRA DE SOUSA</t>
  </si>
  <si>
    <t>JOAQUIM PRUDENCIO DE SOUSA FILHO</t>
  </si>
  <si>
    <t>ROO</t>
  </si>
  <si>
    <t>PAULO ROGERIO PALUDETTO</t>
  </si>
  <si>
    <t>MARCELO DA SILVA</t>
  </si>
  <si>
    <t>MARCONDES AURELIO BOFF</t>
  </si>
  <si>
    <t>REGINALDO DE OLIVEIRA E OLIVEIRA</t>
  </si>
  <si>
    <t>RIO</t>
  </si>
  <si>
    <t>JONAS ALVES PADUA</t>
  </si>
  <si>
    <t>BHZ</t>
  </si>
  <si>
    <t>WELERSON DE SOUZA SOARES</t>
  </si>
  <si>
    <t>GILMARCO NASCIMENTO ALVES</t>
  </si>
  <si>
    <t>WESLEY VIEIRA JUNIO</t>
  </si>
  <si>
    <t>ADRIANO ALVES DE ALMEIDA</t>
  </si>
  <si>
    <t>MARCO ZOAIS DOS SANTOS</t>
  </si>
  <si>
    <t>THIAGO ROSA DA COSTA</t>
  </si>
  <si>
    <t>LUIZ ALEXANDRE FERREIRA SANTOS</t>
  </si>
  <si>
    <t>EDSON DOS SANTOS</t>
  </si>
  <si>
    <t>RICARDO ADRIANO DA SILVA</t>
  </si>
  <si>
    <t>ROGERIO DE FREITAS OLIVEIRA</t>
  </si>
  <si>
    <t>WESLEY MARTINS DOS SANTOS</t>
  </si>
  <si>
    <t>ALIELSON SANTOS DOS REIS</t>
  </si>
  <si>
    <t>FSA</t>
  </si>
  <si>
    <t>ALEXANDRE DOS REIS CAVALHEIRO</t>
  </si>
  <si>
    <t>AILTON CARMO GONCALVES</t>
  </si>
  <si>
    <t>ERINALDO NUNES DE SOUZA</t>
  </si>
  <si>
    <t>TAYRONE SANTOS DA SILVA</t>
  </si>
  <si>
    <t>MCZ</t>
  </si>
  <si>
    <t>JOSE LUIZ DA SILVA FILHO</t>
  </si>
  <si>
    <t>GIL DE AQUINO DA COSTA</t>
  </si>
  <si>
    <t>ALBERIS MARQUES DA SILVA</t>
  </si>
  <si>
    <t>GILBERTO AMORIM PEREIRA</t>
  </si>
  <si>
    <t>CPQ</t>
  </si>
  <si>
    <t>EDMAR SOARES DE ANDRADE</t>
  </si>
  <si>
    <t>OZIAS FERREIRA DOS SANTOS</t>
  </si>
  <si>
    <t>JEFERSON RUFINO DOS SANTOS PEDRO</t>
  </si>
  <si>
    <t>RENATO SAMPAIO FERREIRA</t>
  </si>
  <si>
    <t>ADRIANA ALMEIDA MENDES</t>
  </si>
  <si>
    <t>JEAN CARLOS PAIVA DE OLIVEIRA</t>
  </si>
  <si>
    <t>ADRIANA DE OLIVEIRA RIBEIRO RODRIGUES</t>
  </si>
  <si>
    <t>LUIZ FRANCISCO DE FREITAS JUNIOR</t>
  </si>
  <si>
    <t>GEDEON TEIXEIRA DA SILVA</t>
  </si>
  <si>
    <t>HUGO CESAR AGOSTINHO</t>
  </si>
  <si>
    <t>EVERTON DE OLIVEIRA MATOS</t>
  </si>
  <si>
    <t>ARU</t>
  </si>
  <si>
    <t>ADEMIR MENEZES CUNHA</t>
  </si>
  <si>
    <t>SSA</t>
  </si>
  <si>
    <t>SANDRO SILVA DE OLIVEIRA</t>
  </si>
  <si>
    <t>CLAUDIA GARCIA</t>
  </si>
  <si>
    <t>ANDRE LUIS DE SOUZA HENRIQUES</t>
  </si>
  <si>
    <t>JAILTON DA CONCEICAO SILVA</t>
  </si>
  <si>
    <t>LUIZ ANDRE GODINHO</t>
  </si>
  <si>
    <t>RAO</t>
  </si>
  <si>
    <t>JAMISON LEANDRO DOS SANTOS</t>
  </si>
  <si>
    <t>AJU</t>
  </si>
  <si>
    <t>RONNIE PETERSON BARRETO DA ROCHA</t>
  </si>
  <si>
    <t>JONAS SAMPAIO DE OLIVEIRA</t>
  </si>
  <si>
    <t>JADIEL FRANCISCO DA SILVA</t>
  </si>
  <si>
    <t>DHONANTAN DO NASCIMENTO SILVA</t>
  </si>
  <si>
    <t>MARCIO MANOEL DO NASCIMENTO</t>
  </si>
  <si>
    <t>REC</t>
  </si>
  <si>
    <t>JOAO PAULO PINHEIRO</t>
  </si>
  <si>
    <t>VAG</t>
  </si>
  <si>
    <t>FABIANO MALAGOLI</t>
  </si>
  <si>
    <t>EDELMAR REIS DE JESUS</t>
  </si>
  <si>
    <t>OTAVIO FERREIRA DANTAS</t>
  </si>
  <si>
    <t>SDR</t>
  </si>
  <si>
    <t>LEONARDO BATISTA ROCHA</t>
  </si>
  <si>
    <t>UDI</t>
  </si>
  <si>
    <t>JOAO SILVA DE SOUZA</t>
  </si>
  <si>
    <t>WANDER HENRIQUE DE SOUSA</t>
  </si>
  <si>
    <t>GENIVALDO LUIZ DA SILVA</t>
  </si>
  <si>
    <t>ANTONIO FRANCISCO ALVES DE JESUS</t>
  </si>
  <si>
    <t>ADRIANO DA CRUZ</t>
  </si>
  <si>
    <t>ANDRE LUIZ QUINA</t>
  </si>
  <si>
    <t>EDNEO RODRIGUES DOS SANTOS</t>
  </si>
  <si>
    <t>SOD</t>
  </si>
  <si>
    <t>RICHARD DIAS GOMES</t>
  </si>
  <si>
    <t>PAULO CEZAR ALVES</t>
  </si>
  <si>
    <t>AMAURI CAITANO DA SILVA</t>
  </si>
  <si>
    <t>EDUARDO SILVA DE SOUZA</t>
  </si>
  <si>
    <t>GYN</t>
  </si>
  <si>
    <t>ALESSANDRO JORGE ALVES</t>
  </si>
  <si>
    <t>MARCELO HONORATO DOS SANTOS</t>
  </si>
  <si>
    <t>DOMINGOS ALVES DA SILVA</t>
  </si>
  <si>
    <t>FERNANDO DE JESUS</t>
  </si>
  <si>
    <t>ADRIANO MACIEL GOES</t>
  </si>
  <si>
    <t>MARCIO FARIAS DA SILVA</t>
  </si>
  <si>
    <t>JUSSARA GABRIEL</t>
  </si>
  <si>
    <t>SJP</t>
  </si>
  <si>
    <t>MARCO LUIZ MEIRA PEIXOTO</t>
  </si>
  <si>
    <t>DPW</t>
  </si>
  <si>
    <t>GENTIL EPAMINONDAS BRIZOLA</t>
  </si>
  <si>
    <t>FERNANDO CELSO GOMES BOMFIM</t>
  </si>
  <si>
    <t>OSMAR GOMES JUNIOR</t>
  </si>
  <si>
    <t>EDUARDO PACHECO</t>
  </si>
  <si>
    <t>FABIO LUSTOSA ALVES</t>
  </si>
  <si>
    <t>VINICIUS AGRA DOS SANTOS</t>
  </si>
  <si>
    <t>RUBENVALDO MOTA DE JESUS</t>
  </si>
  <si>
    <t>ROSANE LEITES BAEZ</t>
  </si>
  <si>
    <t>ITJ</t>
  </si>
  <si>
    <t>RONALDO PERES PEREIRA</t>
  </si>
  <si>
    <t>REGINALDO FAVA</t>
  </si>
  <si>
    <t>WILLIAM DE PAULA MARQUES</t>
  </si>
  <si>
    <t>EXPEDITO EVARISTO DE LACERDA</t>
  </si>
  <si>
    <t>ALESSANDRO FALCAO</t>
  </si>
  <si>
    <t>CARLOS ALBERTO PETRI</t>
  </si>
  <si>
    <t>GERSON DOS SANTOS PINTO</t>
  </si>
  <si>
    <t>ALYSSON JOSE DOS SANTOS</t>
  </si>
  <si>
    <t>LUIZ MAURICIO SIMOES RIBEIRO</t>
  </si>
  <si>
    <t>AIRTON CARLOS DE LIMA JUNIOR</t>
  </si>
  <si>
    <t>GPB</t>
  </si>
  <si>
    <t>JORNANDE ALVES FERREIRA</t>
  </si>
  <si>
    <t>FABIO BARBOSA DA SILVA</t>
  </si>
  <si>
    <t>FABIANO DE JESUS</t>
  </si>
  <si>
    <t>IRLENE CRISTINA RODRIGUES</t>
  </si>
  <si>
    <t>MGF</t>
  </si>
  <si>
    <t>JOSE BENEDITO DOS SANTOS FILHO</t>
  </si>
  <si>
    <t>DIEGO BARRETO LEANDRO</t>
  </si>
  <si>
    <t>POA</t>
  </si>
  <si>
    <t>HELIO LENCIONE DA SILVA</t>
  </si>
  <si>
    <t>VALDINEI SILVA DE OLIVEIRA</t>
  </si>
  <si>
    <t>YURI CARVALHO CAVALCANTE</t>
  </si>
  <si>
    <t>SOLANGE VOSS EMMENDORFER</t>
  </si>
  <si>
    <t>WALLYSSON ESDRAS DUARTE DE OLIVEIRA</t>
  </si>
  <si>
    <t>RONALDO MARTINS GERARDE</t>
  </si>
  <si>
    <t>EZEQUIEL DE ALMEIDA BUENO</t>
  </si>
  <si>
    <t>ROBERTO BALTAZAR</t>
  </si>
  <si>
    <t>EDUARDO LEITE DOS SANTOS</t>
  </si>
  <si>
    <t>ADALVI DE OLIVEIRA SOUZA</t>
  </si>
  <si>
    <t>ANTONIO FAGUNDES DOS SANTOS</t>
  </si>
  <si>
    <t>RODRIGO VELOSO DE CAMPOS</t>
  </si>
  <si>
    <t>JANKLEBSON DE JESUS SANTOS</t>
  </si>
  <si>
    <t>DIMAS MENDES DOS REIS</t>
  </si>
  <si>
    <t>GILSON LUCIO BASILIO NICODEMOS</t>
  </si>
  <si>
    <t>JOSE INACIO DA SILVA JUNIOR</t>
  </si>
  <si>
    <t>GLAUCIO LUIZ DA SILVA FERREIRA</t>
  </si>
  <si>
    <t>AGNALDO SAMPAIO DA SILVA</t>
  </si>
  <si>
    <t>SERGIO MACHADO</t>
  </si>
  <si>
    <t>JOSE ALDEMIR DA SILVA</t>
  </si>
  <si>
    <t>ALEX SANDRO CORREA NUNES</t>
  </si>
  <si>
    <t>ROBERTO SOARES DE OLIVEIRA</t>
  </si>
  <si>
    <t>PAULO SERGIO ALVES DA COSTA</t>
  </si>
  <si>
    <t>TALVANES SILVA DE OLIVEIRA</t>
  </si>
  <si>
    <t>JAISON JUNKES</t>
  </si>
  <si>
    <t>JOSCELY VIANA FLOR</t>
  </si>
  <si>
    <t>BRUNO DA SILVA SANTANA</t>
  </si>
  <si>
    <t>EDNILSON GARCIA COSTA</t>
  </si>
  <si>
    <t>IGOR BRANDAO</t>
  </si>
  <si>
    <t>SERGIO TIAGO PEREIRA</t>
  </si>
  <si>
    <t>SANDOVAL CASTRO DOS SANTOS</t>
  </si>
  <si>
    <t>MARCELO ANGELO DE OLIVEIRA</t>
  </si>
  <si>
    <t>MARCELO RODRIGUES DE OLIVEIRA</t>
  </si>
  <si>
    <t>VANDIR LEMES GERMANO</t>
  </si>
  <si>
    <t>ISAC PROENSI</t>
  </si>
  <si>
    <t>ELIOMAR FERREIRA SANTANA</t>
  </si>
  <si>
    <t>JOSE QUITERIO DA SILVA</t>
  </si>
  <si>
    <t>ALTAMIRANDO DE CARVALHO SANTOS NETO</t>
  </si>
  <si>
    <t>VILSOLENO OLIVEIRA DO NASCIMENTO</t>
  </si>
  <si>
    <t>ANDERSON FARIAS DA SILVA</t>
  </si>
  <si>
    <t>ERIVELTON CORREA PINTO</t>
  </si>
  <si>
    <t>VIX</t>
  </si>
  <si>
    <t>LUIZ CARLOS NUNES</t>
  </si>
  <si>
    <t>ALEXANDER DE LIMA GIL</t>
  </si>
  <si>
    <t>BENIVALDO CARVALHO MAMONA</t>
  </si>
  <si>
    <t>CLEVERTON PEREIRA DOS SANTOS</t>
  </si>
  <si>
    <t>LUIS VAGNER SANTOS</t>
  </si>
  <si>
    <t>TIAGO DOS SANTOS</t>
  </si>
  <si>
    <t>BNU</t>
  </si>
  <si>
    <t>GERUSIO GALVAO SANTANA</t>
  </si>
  <si>
    <t>ALANDERSON INACIO DA SILVA</t>
  </si>
  <si>
    <t>DANILO TAVARES DE CASTRO</t>
  </si>
  <si>
    <t>CARLOS ALBERTO FERREIRA</t>
  </si>
  <si>
    <t>ELIAS RODRIGUES SARAIVA</t>
  </si>
  <si>
    <t>ITB</t>
  </si>
  <si>
    <t>MILTON LEAL PEREIRA SANTOS</t>
  </si>
  <si>
    <t>ITN</t>
  </si>
  <si>
    <t>WALLISON BERNARDINO PEREIRA SANTOS</t>
  </si>
  <si>
    <t>ARNALDO DE SOUZA NETO</t>
  </si>
  <si>
    <t>RODRIGO LUCINHUKI BASSI</t>
  </si>
  <si>
    <t>JURACI DA SILVA SQUERUQUE</t>
  </si>
  <si>
    <t>EVANDRO CANDIAN JUSTINO</t>
  </si>
  <si>
    <t>PRISCILLA DE FREITAS SILVA</t>
  </si>
  <si>
    <t>DAVID RAMOS DA SILVA</t>
  </si>
  <si>
    <t>ELVIS DO NASCIMENTO MATIAS</t>
  </si>
  <si>
    <t>LEONARDO DE SOUZA MENDES</t>
  </si>
  <si>
    <t>FABIO NOVAES SANTANA DOS SANTOS</t>
  </si>
  <si>
    <t>MARIA DAS DORES MARQUES CONCEICAO</t>
  </si>
  <si>
    <t>FRANCINALDO VIEIRA BORGES</t>
  </si>
  <si>
    <t>ADERALDO SOUZA RODRIGUES</t>
  </si>
  <si>
    <t>IGOR ALVES DA SILVA</t>
  </si>
  <si>
    <t>MAURI CARLOS BATISTA</t>
  </si>
  <si>
    <t>AUGUSTO MENEZES</t>
  </si>
  <si>
    <t>DEOCLIDES MARCELINO DE AVELAR FILHO</t>
  </si>
  <si>
    <t>CLAUDINEI VIEIRA SEBERINO</t>
  </si>
  <si>
    <t>ITALON CLEITON DA CRUZ RODRIGUES</t>
  </si>
  <si>
    <t>MAICON SERGIO CUNHA ALMEIDA</t>
  </si>
  <si>
    <t>AGOSTINHO ADRIANO DA SILVEIRA</t>
  </si>
  <si>
    <t>MARCIO DOUGLAS DOS SANTOS</t>
  </si>
  <si>
    <t>RINALDO LIMA DA SILVA</t>
  </si>
  <si>
    <t>MARCOS LOPES BEZERRA</t>
  </si>
  <si>
    <t>CARLOS ALBERTO DE SOUZA</t>
  </si>
  <si>
    <t>UBA</t>
  </si>
  <si>
    <t>ANDRE PINOTTI</t>
  </si>
  <si>
    <t>GILSON CRUZ DE SANTANA JUNIOR</t>
  </si>
  <si>
    <t>JORDSON PEREIRA SILVA</t>
  </si>
  <si>
    <t>ROGERIO VAZ RIBEIRO</t>
  </si>
  <si>
    <t>ALEXANDRE DE MELO DE OLIVEIRA</t>
  </si>
  <si>
    <t>MARIA APARECIDA DA SILVA AZEVEDO</t>
  </si>
  <si>
    <t>ADERVAN COSTA PIRES</t>
  </si>
  <si>
    <t>REGINALDO AGOSTINHO DE MOURA</t>
  </si>
  <si>
    <t>JOAO NETO XAVIER</t>
  </si>
  <si>
    <t>ANDRE FERNANDO RODRIGUES SARAIVA</t>
  </si>
  <si>
    <t>RENATO GONCALVES OLIVEIRA</t>
  </si>
  <si>
    <t>MARCOS PEREIRA OLIVEIRA</t>
  </si>
  <si>
    <t>NILTON CESAR OLIVEIRA</t>
  </si>
  <si>
    <t>JOZELIO PEREIRA SANTOS</t>
  </si>
  <si>
    <t>PAULO SERGIO BORLIKOSKI</t>
  </si>
  <si>
    <t>EMERSON GONCALVES DOS SANTOS</t>
  </si>
  <si>
    <t>ABEL JOAO DOS SANTOS PEREIRA</t>
  </si>
  <si>
    <t>WELLINGTON SILVA NEVES</t>
  </si>
  <si>
    <t>JOSE ROGERIO GONCALVES</t>
  </si>
  <si>
    <t>EDILAINE CAMARGO DOS SANTOS</t>
  </si>
  <si>
    <t>AILTON DE OLIVEIRA SANTOS</t>
  </si>
  <si>
    <t>JAMES OLIVEIRA DA SILVA</t>
  </si>
  <si>
    <t>FABIO BARBOSA DE ALMEIDA</t>
  </si>
  <si>
    <t>ARLISON DE OLIVEIRA NEVES</t>
  </si>
  <si>
    <t>ELDER DA SILVA FREITAS</t>
  </si>
  <si>
    <t>DANIEL RODRIGO UMBELINO DE ANDRADE</t>
  </si>
  <si>
    <t>FABIO PEREIRA SALOMAO</t>
  </si>
  <si>
    <t>GILSON COSTA FERREIRA</t>
  </si>
  <si>
    <t>RAFAEL DUARTE DE FREITAS</t>
  </si>
  <si>
    <t>WALTER PINHEIRO DOS SANTOS</t>
  </si>
  <si>
    <t>MARCIO DE LIMA ALVES</t>
  </si>
  <si>
    <t>MAURICIO ALEXANDRE DA SILVA</t>
  </si>
  <si>
    <t>EDDIE JOSE JIMENEZ</t>
  </si>
  <si>
    <t>CWB</t>
  </si>
  <si>
    <t>ANTONIA MARIA BATISTA BEZERRA</t>
  </si>
  <si>
    <t>TRL</t>
  </si>
  <si>
    <t>ADILSON AZEVEDO DE LIMA</t>
  </si>
  <si>
    <t>DIEGO WILSON MOREIRA</t>
  </si>
  <si>
    <t>MARCELO REIS ROCHA</t>
  </si>
  <si>
    <t>ANDRE LUIZ LIMA CUNHA</t>
  </si>
  <si>
    <t>PAULO SERGIO SATURNINO DA SILVA</t>
  </si>
  <si>
    <t>ROBSON SILVA E PORTO</t>
  </si>
  <si>
    <t>CGB</t>
  </si>
  <si>
    <t>LUIZ PINHEIRO DOS SANTOS</t>
  </si>
  <si>
    <t>EDNALDO ALVES DE BRITO</t>
  </si>
  <si>
    <t>FLAVIO ALVARES VARGAS FERREIRA</t>
  </si>
  <si>
    <t>JOI</t>
  </si>
  <si>
    <t>LUCIANO BEZERRA DA SILVA</t>
  </si>
  <si>
    <t>RISOMARQUES INACIO DE OLIVEIRA</t>
  </si>
  <si>
    <t>DOUGLAS DE CASTRO SILVA</t>
  </si>
  <si>
    <t>DENILSON ALVES DE CARVALHO</t>
  </si>
  <si>
    <t>CICERO ELIZEU DA SILVA</t>
  </si>
  <si>
    <t>LUCIO ROBERTO DE SOUZA LIMA</t>
  </si>
  <si>
    <t>GILCILEI JOSE CAMPORES</t>
  </si>
  <si>
    <t>JONAS BARBOSA</t>
  </si>
  <si>
    <t>JOSE AILTON DA SILVA</t>
  </si>
  <si>
    <t>JORGE MICHAEL DE OLIVEIRA SANTOS</t>
  </si>
  <si>
    <t>DEJACIR SILVA</t>
  </si>
  <si>
    <t>LEANDRO PEREIRA RIBEIRO</t>
  </si>
  <si>
    <t>JORGE ANDERSON MAIOLA</t>
  </si>
  <si>
    <t>DARIO TIMOTHEO DA CUNHA PAES</t>
  </si>
  <si>
    <t>WELLINGTON LUIZ DE ALMEIDA</t>
  </si>
  <si>
    <t>ROBSON MAIA SANTOS</t>
  </si>
  <si>
    <t>VDC</t>
  </si>
  <si>
    <t>MARCELO VIEIRA SOARES</t>
  </si>
  <si>
    <t>VANDERLEI JESUS DA SILVA</t>
  </si>
  <si>
    <t>ALEXANDRE PATRICIO DOS SANTOS</t>
  </si>
  <si>
    <t>WINDERSON DOS SANTOS</t>
  </si>
  <si>
    <t>GILCIMAR VARGAS DE SOUZA</t>
  </si>
  <si>
    <t>CXO</t>
  </si>
  <si>
    <t>ANTONIO CARLOS CRUZ TAVARES</t>
  </si>
  <si>
    <t>MARCIO GALVAO</t>
  </si>
  <si>
    <t>VAGNER DE ARAUJO SOARES</t>
  </si>
  <si>
    <t>BAIXA</t>
  </si>
  <si>
    <t>FERNANDO JOSE DA SILVA</t>
  </si>
  <si>
    <t>ANTONIO OLIVEIRA SOUZA</t>
  </si>
  <si>
    <t>SANDRO PASCUTI</t>
  </si>
  <si>
    <t>AUBERVAN BARRETO SILVA SANTOS</t>
  </si>
  <si>
    <t>ROMULO GONCALVES TAVARES</t>
  </si>
  <si>
    <t>NATALINO GONCALVES SIQUEIRA</t>
  </si>
  <si>
    <t>JOSEMAR SANTOS PIRES</t>
  </si>
  <si>
    <t>ROBSON ANTONIO DIAS</t>
  </si>
  <si>
    <t>CLAUDIO JORGE SCHNEIDER</t>
  </si>
  <si>
    <t>VALDECI MARTINS DE OLIVEIRA</t>
  </si>
  <si>
    <t>MARIA DAS GRACAS MENDONCA LISBOA</t>
  </si>
  <si>
    <t>ARIVALDO DE ALMEIDA SOUZA</t>
  </si>
  <si>
    <t>ELISON CLEBER MONTEIRO</t>
  </si>
  <si>
    <t>CASSIANO JOSE ALBUQUERQUE DOS SANTOS</t>
  </si>
  <si>
    <t>MAURICIO FONSECA DE SANTANA</t>
  </si>
  <si>
    <t>EDUARDO FERNANDES</t>
  </si>
  <si>
    <t>JOSE WILTON DE SOUSA</t>
  </si>
  <si>
    <t>FERNANDA ALVES ROCHA REZENDE</t>
  </si>
  <si>
    <t>LUIZ CARLOS DE JESUS BARBOSA</t>
  </si>
  <si>
    <t>ALONSO MARTINS PINHEIRO NETO</t>
  </si>
  <si>
    <t>JANIO COELHO</t>
  </si>
  <si>
    <t>EVERALDO DOMINGUES DE OLIVEIRA</t>
  </si>
  <si>
    <t>GILBERTO JOSE DOS SANTOS</t>
  </si>
  <si>
    <t>ANTONIO CLAUDIO DE OLIVEIRA</t>
  </si>
  <si>
    <t>GERCINO ANDRE PAULINO DA SILVA</t>
  </si>
  <si>
    <t>PAULO CESAR CAMARGO</t>
  </si>
  <si>
    <t>ISAIAS DIAS RAIMUNDO</t>
  </si>
  <si>
    <t>RICARDO WANDERSON RIBEIRO</t>
  </si>
  <si>
    <t>MARCO ANTONIO VENANCIO DA SILVA</t>
  </si>
  <si>
    <t>WAGNER MONTEIRO</t>
  </si>
  <si>
    <t>MARCOS FERREIRA DE PADUA</t>
  </si>
  <si>
    <t>OSMAR GUNES DE ANDRADE NETO</t>
  </si>
  <si>
    <t>DANIEL AGUIAR DA CRUZ</t>
  </si>
  <si>
    <t>ISAIAS PEDRO DE ALCANTARA</t>
  </si>
  <si>
    <t>DENILSON SOUZA DOS SANTOS</t>
  </si>
  <si>
    <t>CARLOS ROBERTO FERREIRA DE FIGUEIREDO</t>
  </si>
  <si>
    <t>ZENAILTON FERREIRA SILVA</t>
  </si>
  <si>
    <t>MARIA GORETE FEITOSA DE MELO</t>
  </si>
  <si>
    <t>VALDEMIR RAMOS MACHADO</t>
  </si>
  <si>
    <t>JOSE ANTONIO DE ALMEIDA</t>
  </si>
  <si>
    <t>CLAUDIO BATISTA FONSECA</t>
  </si>
  <si>
    <t>JULIANO REIS FERREGUETTI</t>
  </si>
  <si>
    <t>RICARDO FREIRE GOMES</t>
  </si>
  <si>
    <t>FERNANDO JOSE SCHAEFER NILSON</t>
  </si>
  <si>
    <t>CLERIO RIBEIRO DOS SANTOS</t>
  </si>
  <si>
    <t>EDISON ORENCIO DA SILVA</t>
  </si>
  <si>
    <t>BRUNO FERREIRA DA SILVA</t>
  </si>
  <si>
    <t>JOSE SIRLEI MARTINS DOS SANTOS</t>
  </si>
  <si>
    <t>EDMILSON DA SILVA ANACLETO</t>
  </si>
  <si>
    <t>RODRIGO MOURA DA COSTA</t>
  </si>
  <si>
    <t>EDMILSON DE JESUS SILVA</t>
  </si>
  <si>
    <t>CLEBER MOREIRA PEGORARO</t>
  </si>
  <si>
    <t>JOAO PAULO PEREIRA DE OLIVEIRA</t>
  </si>
  <si>
    <t>SEBASTIAO GERALDO SILVA</t>
  </si>
  <si>
    <t>JOELSON RIBEIRO COSTA</t>
  </si>
  <si>
    <t>EUMAR LIMA DE CARVALHO</t>
  </si>
  <si>
    <t>ELENIR ALMEIDA ROSA</t>
  </si>
  <si>
    <t>SILVANO LIMEIRA ALVES</t>
  </si>
  <si>
    <t>MANOEL FRANCISCO DE ARAUJO JUNIOR</t>
  </si>
  <si>
    <t>FABIO BRITO DE SENA</t>
  </si>
  <si>
    <t>JOSE AUGUSTO FERNANDES DO NASCIMENTO</t>
  </si>
  <si>
    <t>HERCULES NUNES CORREA</t>
  </si>
  <si>
    <t>EDER DONIZETE PIVETTA</t>
  </si>
  <si>
    <t>ALCIDES DA SILVA FERNANDES</t>
  </si>
  <si>
    <t>ANTONIO JARBAS GONCALVES DIAS JUNIOR</t>
  </si>
  <si>
    <t>EDUARDO MAURICIO DA SILVA</t>
  </si>
  <si>
    <t>ALEX DANIEL DA SILVA</t>
  </si>
  <si>
    <t>BRENO DOS SANTOS AGENOR</t>
  </si>
  <si>
    <t>IVANILSON ADRIANO DE MACENA</t>
  </si>
  <si>
    <t>EVERTON DOS SANTOS LOPES</t>
  </si>
  <si>
    <t>JOAO CICERO DA SILVA</t>
  </si>
  <si>
    <t>MARCOS PAULO OLIVEIRA</t>
  </si>
  <si>
    <t>OSWALDO LUIZ DOS SANTOS COUTO</t>
  </si>
  <si>
    <t>RICHARD DE OLIVEIRA</t>
  </si>
  <si>
    <t>DANIELA PERES MARTINS</t>
  </si>
  <si>
    <t>MÉDIA</t>
  </si>
  <si>
    <t>HELIO FERNANDES</t>
  </si>
  <si>
    <t>GERALDO EUSTAQUIO DA SILVA FILHO</t>
  </si>
  <si>
    <t>FABIO FERNANDO RIBEIRO DOS REIS</t>
  </si>
  <si>
    <t>ANTONIO CHAVES DOS SANTOS</t>
  </si>
  <si>
    <t>JOAQUIM APARECIDO DE MORAES</t>
  </si>
  <si>
    <t>APARECIDO AMARO ARAUJO</t>
  </si>
  <si>
    <t>ANTONIO GONCALVES DE SOUSA</t>
  </si>
  <si>
    <t>VALTER DE SOUZA FERNANDES</t>
  </si>
  <si>
    <t>JEAN CARLOS LEAL</t>
  </si>
  <si>
    <t>ALDEMIR VIDAL DOS SANTOS</t>
  </si>
  <si>
    <t>TIAGO NOVAES SIZILIO</t>
  </si>
  <si>
    <t>OZEIAS DIAS TEIXEIRA</t>
  </si>
  <si>
    <t>FABIO SANTOS DA SILVA</t>
  </si>
  <si>
    <t>VALTER NUNES SILVA</t>
  </si>
  <si>
    <t>EDIVALDO RIBEIRO DA SILVA</t>
  </si>
  <si>
    <t>WELLINGHTON FERNANDO CORDEIRO</t>
  </si>
  <si>
    <t>JOSIANI APARECIDA GONCALVES</t>
  </si>
  <si>
    <t>JUCIVAL COSTA PEREIRA</t>
  </si>
  <si>
    <t>MARCOS ANTONIO DE ALVARENGA CORDEIRO</t>
  </si>
  <si>
    <t>CARLOS ROBERTO DA SILVA</t>
  </si>
  <si>
    <t>WESLEY DOUGLAS BARBOSA TEIXEIRA</t>
  </si>
  <si>
    <t>IVANIR CARDOSO DE MELO</t>
  </si>
  <si>
    <t>LINDIANO LIMA DO PRADO</t>
  </si>
  <si>
    <t>JOICE DOS SANTOS COSTA</t>
  </si>
  <si>
    <t>ADSON DA CONCEICAO SANTOS</t>
  </si>
  <si>
    <t>VALDINEI CARLOS DE ANDRADE</t>
  </si>
  <si>
    <t>DOUGLAS HENRIQUE DOS SANTOS NOVAIS</t>
  </si>
  <si>
    <t>LAERCIO DA SILVA OLIVEIRA</t>
  </si>
  <si>
    <t>IVAN SANTOS OLIVEIRA</t>
  </si>
  <si>
    <t>JULIO CESAR SANTOS RESENDE FERREIRA</t>
  </si>
  <si>
    <t>ADILSON LUIS DE OLIVEIRA</t>
  </si>
  <si>
    <t>CARLOS DANIEL DOS SANTOS</t>
  </si>
  <si>
    <t>PAULO DE ANDRADE SILVA</t>
  </si>
  <si>
    <t>JAMERSON MOREIRA VIRGOLINO DOS SANTOS</t>
  </si>
  <si>
    <t>WILTON SILVA CARVALHO</t>
  </si>
  <si>
    <t>CELIO FONSECA BALEEIRO</t>
  </si>
  <si>
    <t>RONI FERREIRA DE SOUZA</t>
  </si>
  <si>
    <t>LAERCIO BATISTA DA COSTA</t>
  </si>
  <si>
    <t>DIJAIME ALVES DE OLIVEIRA</t>
  </si>
  <si>
    <t>RAFAEL BRAZ MARQUES</t>
  </si>
  <si>
    <t>ALESSANDRO RENATO PEREIRA CARLOS</t>
  </si>
  <si>
    <t>FLAVIO FAUSTINO DA ROCHA</t>
  </si>
  <si>
    <t>ALEX FABIANO MENDONCA DO NASCIMENTO</t>
  </si>
  <si>
    <t>GLEISON FONSECA FELIPE</t>
  </si>
  <si>
    <t>FAUSTO TEIXEIRA DOS SANTOS MORAIS</t>
  </si>
  <si>
    <t>GIVALDO SANTOS DE MENEZES</t>
  </si>
  <si>
    <t>REGINALDO CARMONA DOS SANTOS</t>
  </si>
  <si>
    <t>RODOLFO RUBENS DOS SANTOS</t>
  </si>
  <si>
    <t>CLEITON BRAIZ FERREIRA</t>
  </si>
  <si>
    <t>IRINEU DE SOUZA MATOS</t>
  </si>
  <si>
    <t>JOSE OSCAR PEREIRA DE DEUS</t>
  </si>
  <si>
    <t>IZAEL CARDOSO ROCHA</t>
  </si>
  <si>
    <t>EDNILSON DA SILVA FARAVELLI</t>
  </si>
  <si>
    <t>EZEQUIEL JOSE DE ALMEIDA</t>
  </si>
  <si>
    <t>JOAQUIM XAVIER DA SILVA</t>
  </si>
  <si>
    <t>NILSON GUIMARAES NASCIMENTO</t>
  </si>
  <si>
    <t>ALAN ROGER SIMAO TORRES</t>
  </si>
  <si>
    <t>REINALDO ANTONIO DE OLIVEIRA</t>
  </si>
  <si>
    <t>JOSE TARLLE FRANCK</t>
  </si>
  <si>
    <t>JORGE RIBEIRO DE BRITTO JUNIOR</t>
  </si>
  <si>
    <t>EDVALDO BATISTA DE ANDRADE</t>
  </si>
  <si>
    <t>ISMAEL PERDIZ BEZERRA</t>
  </si>
  <si>
    <t>PAULO HENRIQUE GOMES SOARES</t>
  </si>
  <si>
    <t>VANDERLEI SILVA DOS SANTOS</t>
  </si>
  <si>
    <t>JOSENILTON SANTOS LOPES</t>
  </si>
  <si>
    <t>FABIO DOS REIS</t>
  </si>
  <si>
    <t>JOSENILTON OLIVEIRA BRITO</t>
  </si>
  <si>
    <t>JAILTON DA FONSECA DE OLIVEIRA</t>
  </si>
  <si>
    <t>FRANCISCO DE ASSIS DA SILVA</t>
  </si>
  <si>
    <t>ALDAIR JOSE VIANA</t>
  </si>
  <si>
    <t>RODRIGO GUELFI LIMA</t>
  </si>
  <si>
    <t>VICTOR ALEIXO FERNANDES</t>
  </si>
  <si>
    <t>CLAYTON NASCIMENTO BAHIA</t>
  </si>
  <si>
    <t>MARIA SILIANE DE ANDRADE GODOY</t>
  </si>
  <si>
    <t>DAMISSON PRUDENTE FEITOZA DA SILVA</t>
  </si>
  <si>
    <t>DANIEL GOMES DE JESUS</t>
  </si>
  <si>
    <t>KLERYSSON DE SOUSA PENHA</t>
  </si>
  <si>
    <t>DANIEL ARAUJO GOULARTE</t>
  </si>
  <si>
    <t>SANDRO PASSOS CARVALHO</t>
  </si>
  <si>
    <t>MARCELO RODRIGUES</t>
  </si>
  <si>
    <t>KARINE ALVES CALABRIA</t>
  </si>
  <si>
    <t>JAMERSON GONCALVES</t>
  </si>
  <si>
    <t>JONAS SANTOS COSTA</t>
  </si>
  <si>
    <t>WALISSON FELIPE DOS SANTOS</t>
  </si>
  <si>
    <t>ROBSON DE JESUS SANTOS</t>
  </si>
  <si>
    <t>ELENILTON BRITO SANTOS SILVA</t>
  </si>
  <si>
    <t>ALEI JULIO DA SILVA</t>
  </si>
  <si>
    <t>LOURISMAR PEREIRA BRANDAO</t>
  </si>
  <si>
    <t>RODRIGO PEREIRA NOVAIS</t>
  </si>
  <si>
    <t>JOSILENO RODRIGUES</t>
  </si>
  <si>
    <t>ALECHANDRE IRINEU KUHNEN</t>
  </si>
  <si>
    <t>VALMIR MARINHO DE SOUZA</t>
  </si>
  <si>
    <t>AILTON DE ABREU SOARES</t>
  </si>
  <si>
    <t>CLEYBER SILVA SANTOS</t>
  </si>
  <si>
    <t>PAULO RAFAEL DA SILVA SANTOS</t>
  </si>
  <si>
    <t>FERNANDO RIBEIRO DA SILVA</t>
  </si>
  <si>
    <t>LEOPOLDO MOURA SACRAMENTO</t>
  </si>
  <si>
    <t>JULIO CESAR MOTA</t>
  </si>
  <si>
    <t>CARLOS LIMA DE SOUZA</t>
  </si>
  <si>
    <t>ANGELO ADALTO DA SILVA NASCIMENTO</t>
  </si>
  <si>
    <t>GERALDO DA SILVA NETO</t>
  </si>
  <si>
    <t>LUCIANO MARIO PINTO DIAS</t>
  </si>
  <si>
    <t>ALISSON EFRAIM SOARES</t>
  </si>
  <si>
    <t>CRISTIANO ALEXANDRE FELIX</t>
  </si>
  <si>
    <t>CHARLES CARDOSO DA SILVA</t>
  </si>
  <si>
    <t>MARCTULIO SANTOS DE DEUS</t>
  </si>
  <si>
    <t>SERGIO DIAS DE FIGUEIREDO</t>
  </si>
  <si>
    <t>JOSE EMANOEL DA SILVA</t>
  </si>
  <si>
    <t>MARCOS APARECIDO MIRANDA</t>
  </si>
  <si>
    <t>ALLAN PEREIRA DE MATOS</t>
  </si>
  <si>
    <t>ANTONIO HENRIQUE RAMALHO DA SILVA</t>
  </si>
  <si>
    <t>VALDINHO JOAO ALEXANDRE</t>
  </si>
  <si>
    <t>JACKSON MEDEIROS REIS</t>
  </si>
  <si>
    <t>LUCIANO HONORIO DE OLIVEIRA</t>
  </si>
  <si>
    <t>LUIZ SERGIO SILVA PATROCINIO</t>
  </si>
  <si>
    <t>RUBENS CLAUDEREZ DOS SANTOS</t>
  </si>
  <si>
    <t>RODRIGO LINO DE SOUZA</t>
  </si>
  <si>
    <t>WASHINGTON OLIVEIRA DOS SANTOS</t>
  </si>
  <si>
    <t>ALMIR RIBEIRO</t>
  </si>
  <si>
    <t>PAULO HENRIQUE SARAIVA</t>
  </si>
  <si>
    <t>JOSE PULUCENA DE CARVALHO</t>
  </si>
  <si>
    <t>RENATO CORRIACA</t>
  </si>
  <si>
    <t>GILMAR GONCALVES DOS SANTOS</t>
  </si>
  <si>
    <t>JAILSON CONCEICAO</t>
  </si>
  <si>
    <t>REGIS CARLOS ANDRADE DOS SANTOS</t>
  </si>
  <si>
    <t>JAILSON ARAUJO DE SOUZA</t>
  </si>
  <si>
    <t>ROMAO JOSE FERREIRA</t>
  </si>
  <si>
    <t>ALEX JUNIOR DA CRUZ</t>
  </si>
  <si>
    <t>CICERO LUIZ DA SILVA</t>
  </si>
  <si>
    <t>JULIO CESAR DO PATROCINIO DE MORAIS</t>
  </si>
  <si>
    <t>JAIME CORREIA DOS SANTOS</t>
  </si>
  <si>
    <t>CELSO ANTONIO DA SILVA</t>
  </si>
  <si>
    <t>LUCIANO VIEIRA RIBEIRO</t>
  </si>
  <si>
    <t>ADIVALDO RODRIGUES DE AMARAL</t>
  </si>
  <si>
    <t>CLAUDIO RODRIGUES SABARA</t>
  </si>
  <si>
    <t>EDER LINCOLN GIMENEZ</t>
  </si>
  <si>
    <t>JONILSON DE SOUSA DIAS</t>
  </si>
  <si>
    <t>JOSE CARLOS VIEIRA</t>
  </si>
  <si>
    <t>CARLOS ANTONIO DELMASCHIO</t>
  </si>
  <si>
    <t>JOSE RICARDO DA PAIXAO SENA</t>
  </si>
  <si>
    <t>OSEIAS BIDOIA DE AMORIM</t>
  </si>
  <si>
    <t>RODRIGO BRAS DA SILVA</t>
  </si>
  <si>
    <t>WALACY CASSIANO GABRIEL</t>
  </si>
  <si>
    <t>DANIEL GONCALVES INEZ</t>
  </si>
  <si>
    <t>ANDERSON DE OLIVEIRA ROSA</t>
  </si>
  <si>
    <t>LUCIOLA SANTOS RIBEIRO</t>
  </si>
  <si>
    <t>NFG</t>
  </si>
  <si>
    <t>ROMULO ALVES SANTOS</t>
  </si>
  <si>
    <t>NILSON LOPES DE ALENCAR</t>
  </si>
  <si>
    <t>FERNANDO TOMAZ DIAS</t>
  </si>
  <si>
    <t>DIOGO MARQUES MOREIRA</t>
  </si>
  <si>
    <t>FABRICIO SILVA BARBOSA</t>
  </si>
  <si>
    <t>EUSEBIO BOMBONATI AGUADO</t>
  </si>
  <si>
    <t>ELIAS ROZENDO FELIPE</t>
  </si>
  <si>
    <t>OSVAR VARELLA FILHO</t>
  </si>
  <si>
    <t>PAULO OLIVEIRA DA CONCEICAO</t>
  </si>
  <si>
    <t>HELINDEMBERG DE LIMA COSTA</t>
  </si>
  <si>
    <t>ADILSON MENDES GONCALVES</t>
  </si>
  <si>
    <t>MARCOS MATEUS ESTEVAO</t>
  </si>
  <si>
    <t>JOAQUIM JOSE DA SILVA</t>
  </si>
  <si>
    <t>ADALTON ZACARIAS MARQUES</t>
  </si>
  <si>
    <t>EGNALDO SOUTO DA SILVA</t>
  </si>
  <si>
    <t>CELIO DIAS CORREIA</t>
  </si>
  <si>
    <t>PAULO RENATO DIAS</t>
  </si>
  <si>
    <t>RAYMUNDO TELLES DOS SANTOS FILHO</t>
  </si>
  <si>
    <t>ELI LOPES DO NASCIMENTO</t>
  </si>
  <si>
    <t>CELIO GONCALVES FONSECA FELIPE</t>
  </si>
  <si>
    <t>SEBASTIAO ALMIR DA SILVA SANTOS</t>
  </si>
  <si>
    <t>JOSE NIVALDO FERREIRA SOARES</t>
  </si>
  <si>
    <t>LUIZ CARLOS MONTEIRO</t>
  </si>
  <si>
    <t>LUIZ EURICO COLACO</t>
  </si>
  <si>
    <t>MATEUS BOMFIM DA SILVA</t>
  </si>
  <si>
    <t>GLAUCIO FERREIRA CRUZ</t>
  </si>
  <si>
    <t>THIAGO DA COSTA SENA</t>
  </si>
  <si>
    <t>THIAGO BARBOSA DA SILVA</t>
  </si>
  <si>
    <t>LEVI PORTO AGUIAR</t>
  </si>
  <si>
    <t>JOSIAS AMBROSIO DE OLIVEIRA</t>
  </si>
  <si>
    <t>PAULO SERGIO DA ROCHA BARBOSA</t>
  </si>
  <si>
    <t>WELLINGTON RIBEIRO</t>
  </si>
  <si>
    <t>JOERLAN RIBEIRO CAMOES</t>
  </si>
  <si>
    <t>SERGIO DE OLIVEIRA</t>
  </si>
  <si>
    <t>GLEICIANDO GOMES DOS SANTOS</t>
  </si>
  <si>
    <t>LUIS ANTONIO DA SILVA</t>
  </si>
  <si>
    <t>DOMICIO JANDRE FERREIRA</t>
  </si>
  <si>
    <t>MARIGELSON DE JESUS BRITO</t>
  </si>
  <si>
    <t>JORGE DE JESUS BATISTA</t>
  </si>
  <si>
    <t>ANDERSON GOMES DE MORAES</t>
  </si>
  <si>
    <t>EDSON FERREIRA DE SOUZA</t>
  </si>
  <si>
    <t>EDILSON COUTINHO DO NASCIMENTO</t>
  </si>
  <si>
    <t>EUDES DE SOUZA CORREIA</t>
  </si>
  <si>
    <t>MARCELO RIZZA MARQUES</t>
  </si>
  <si>
    <t>FABIANO RODRIGO DE JESUS</t>
  </si>
  <si>
    <t>WANDERLEY CARDOSO DA SILVA</t>
  </si>
  <si>
    <t>EDSON MENDONCA NEVES</t>
  </si>
  <si>
    <t>WENDER ANTONIO DA SILVA CARVALHO</t>
  </si>
  <si>
    <t>LUCIENE DE SOUZA SANTOS</t>
  </si>
  <si>
    <t>SANDOVAL PIMENTA ROQUE</t>
  </si>
  <si>
    <t>MAURICIO CARLOS DE AZEVEDO GAVIAO</t>
  </si>
  <si>
    <t>AQA</t>
  </si>
  <si>
    <t>RAFAEL SANTOS</t>
  </si>
  <si>
    <t>TILSON GUILHERME JESUS DOS SANTOS</t>
  </si>
  <si>
    <t>ISABELLA CRISTIANE DE ASSIS</t>
  </si>
  <si>
    <t>TIAGO BORBA SILVA</t>
  </si>
  <si>
    <t>GILDEVAN FREITAS DA SILVA</t>
  </si>
  <si>
    <t>MANOEL DE SOUZA</t>
  </si>
  <si>
    <t>IGOR SANTOS DE OLIVEIRA MENESES</t>
  </si>
  <si>
    <t>JOSE ROMILDO BEZERRA</t>
  </si>
  <si>
    <t>ACIR FELIX MERCES</t>
  </si>
  <si>
    <t>MARCOS JOSE FERREIRA</t>
  </si>
  <si>
    <t>JOSE FERREIRA DE MEDEIROS FILHO</t>
  </si>
  <si>
    <t>GVR</t>
  </si>
  <si>
    <t>PAULO CESAR MAROTO GAROTTA</t>
  </si>
  <si>
    <t>FABIO LUCIO DE OLIVEIRA</t>
  </si>
  <si>
    <t>MATUSALEM MOREIRA DOS SANTOS</t>
  </si>
  <si>
    <t>ROBSON CARLOS DE SOUZA</t>
  </si>
  <si>
    <t>AMILTON PEREIRA DE AQUINO</t>
  </si>
  <si>
    <t>VALDEIR SILVA RODRIGUES BONFA</t>
  </si>
  <si>
    <t>ALEXANDRE FRANCISCO PINHEIRO</t>
  </si>
  <si>
    <t>ALESSANDRO SANTOS CARVALHO</t>
  </si>
  <si>
    <t>VLADEMIR LAIATTI</t>
  </si>
  <si>
    <t>FLEDSON DE JESUS BISPO</t>
  </si>
  <si>
    <t>DANIEL DOS SANTOS CONCEICAO</t>
  </si>
  <si>
    <t>ROBERT HENRIQUES</t>
  </si>
  <si>
    <t>JEFFERSON DE CASTILHO ROLAO</t>
  </si>
  <si>
    <t>MARCIO DOS SANTOS BARROS</t>
  </si>
  <si>
    <t>LUIZ CARLOS DE SOUZA</t>
  </si>
  <si>
    <t>JAILSON PEREIRA DOS SANTOS</t>
  </si>
  <si>
    <t>GABRIEL ANDRADE ALVES DA CRUZ</t>
  </si>
  <si>
    <t>VALTER NATIVIDADE FILHO</t>
  </si>
  <si>
    <t>CLAUDIO VIDAL DA SILVA</t>
  </si>
  <si>
    <t>MIGUEL OLIVEIRA DOS SANTOS</t>
  </si>
  <si>
    <t>VALDIR JOSE DA SILVA</t>
  </si>
  <si>
    <t>LEANDRO BARROS MARQUES</t>
  </si>
  <si>
    <t>ADRIANO FELIX DA CRUZ</t>
  </si>
  <si>
    <t>VILSON CLEMENTE DA SILVA</t>
  </si>
  <si>
    <t>FABIO DA SILVA</t>
  </si>
  <si>
    <t>MARCO ANTONIO PATTARO</t>
  </si>
  <si>
    <t>WILTON SANTOS DE NOVAIS</t>
  </si>
  <si>
    <t>COL</t>
  </si>
  <si>
    <t>ALEX ALVES DA COSTA</t>
  </si>
  <si>
    <t>ADELINO FREIRES CARDOSO</t>
  </si>
  <si>
    <t>HERMELINDO PEREIRA NETO</t>
  </si>
  <si>
    <t>VALORES 4º TRIMESTRE 2024</t>
  </si>
  <si>
    <t>CLASSE</t>
  </si>
  <si>
    <t>VALOR</t>
  </si>
  <si>
    <t>QTD</t>
  </si>
  <si>
    <t>QTD_PONTUAÇÃO</t>
  </si>
  <si>
    <t>TOTAL</t>
  </si>
  <si>
    <t xml:space="preserve"> </t>
  </si>
  <si>
    <t>DIAMANTE</t>
  </si>
  <si>
    <t>OURO</t>
  </si>
  <si>
    <t>PRATA</t>
  </si>
  <si>
    <t>BRONZE</t>
  </si>
  <si>
    <t>Grave</t>
  </si>
  <si>
    <t>Gravissima</t>
  </si>
  <si>
    <t>Gravíssima</t>
  </si>
  <si>
    <t>Leve</t>
  </si>
  <si>
    <t>Média</t>
  </si>
  <si>
    <t>Pontos</t>
  </si>
  <si>
    <t>ABONADO PELA FILIAL</t>
  </si>
  <si>
    <t>ADEILDO FLORENCIO DA SILVA / DESLIGADO</t>
  </si>
  <si>
    <t>ADRIANO DOS SANTOS MOREIRA</t>
  </si>
  <si>
    <t>ADRIANO SILVA NASCIMENTO PEREIRA</t>
  </si>
  <si>
    <t>AGOSTINHO ADRIANO DE SILVA</t>
  </si>
  <si>
    <t>ALESSANDRA DE SOUZA FEREIRA</t>
  </si>
  <si>
    <t>ALESSANDRO DA SILVA SOUSA</t>
  </si>
  <si>
    <t>ALLAN JONES MORAIS DA SILVA /RODOBINHO</t>
  </si>
  <si>
    <t>ANDERSON LUIZ COSTA</t>
  </si>
  <si>
    <t>ANTONIO GONÇALVES DE SOUZA</t>
  </si>
  <si>
    <t>ANTONIO MARCOS CARVALHO SANTOS</t>
  </si>
  <si>
    <t>ANTONIO VIEIRA DA SILVA</t>
  </si>
  <si>
    <t>ARUALDO DOS SANTO SILVA</t>
  </si>
  <si>
    <t>ASSUNCAO DIAS DE PAULA</t>
  </si>
  <si>
    <t>AURINEIDE DE LIMA SANTOS</t>
  </si>
  <si>
    <t>BENEDITO APARECIDO PEREIRA - WM</t>
  </si>
  <si>
    <t>CARLOS ANDRE ELIAS</t>
  </si>
  <si>
    <t>CARLOS HENRIQUE MORAES DA SILVA</t>
  </si>
  <si>
    <t>CARLOS RAFAEL MOTA DIAS</t>
  </si>
  <si>
    <t>CELSON GOMES SANTOS</t>
  </si>
  <si>
    <t>CLAUDENILSON ROBSON DE AVILA</t>
  </si>
  <si>
    <t>CLAUDIO FERREIRA CAVALCANTE</t>
  </si>
  <si>
    <t>CLEBER MARQUES</t>
  </si>
  <si>
    <t>CLEUZA VITAL DOS SANTOS</t>
  </si>
  <si>
    <t>CLEVERSON RODRIGUES DE OLIVEIRA</t>
  </si>
  <si>
    <t>convertida em advertancia</t>
  </si>
  <si>
    <t>DADOS DA VIAGEM NÃO LOCALIZADOS</t>
  </si>
  <si>
    <t>DANIEL DE ANDRADE FERRAZ</t>
  </si>
  <si>
    <t>DANIEL DE ANDRADE FERRAZ/DESLIGADO</t>
  </si>
  <si>
    <t>DANILO AUGUSTO DA SILVA</t>
  </si>
  <si>
    <t>DEOCLIDES MARCELINO DE AVELINO F</t>
  </si>
  <si>
    <t>DIOGO LUIZ ANTONIO</t>
  </si>
  <si>
    <t>DOGIVAL MOISES DA SILVA/RB</t>
  </si>
  <si>
    <t>EDSON MENDONÇA NEVES</t>
  </si>
  <si>
    <t>ELAINEI ARAUJO CLEMENTE</t>
  </si>
  <si>
    <t>ENRIQUE JAROMINEK</t>
  </si>
  <si>
    <t>ERIVAN BATISTA DA SILVA</t>
  </si>
  <si>
    <t>ERIVAN LEONARDO DA SILVA</t>
  </si>
  <si>
    <t>EUSTAQUIO DE ALMEIDA MELO</t>
  </si>
  <si>
    <t>EVELTON DE JESUS</t>
  </si>
  <si>
    <t>FABIO ANDRE BORGES DA SILVA</t>
  </si>
  <si>
    <t>FABIO RIBEIRO DOS REIS</t>
  </si>
  <si>
    <t>FAUSTO TEIXEIRA DOS SANTOS MORAES</t>
  </si>
  <si>
    <t>FERNANDO FRANCISCO DO NASCIMENTO</t>
  </si>
  <si>
    <t>FLAVIO ENRIQUE DOS SANTOS</t>
  </si>
  <si>
    <t>FRANCISCO DE ASSIS FERREIRA LIMA /RB</t>
  </si>
  <si>
    <t>FRANCISCO DE ASSIS SILVA DE SOUZA</t>
  </si>
  <si>
    <t>FRANCISCO GILTONHO INACIO COELHO</t>
  </si>
  <si>
    <t>GABRIEL FERNANDO CARLOS</t>
  </si>
  <si>
    <t>GILBERTO CAETANO DA SILVA</t>
  </si>
  <si>
    <t>GIOVANNI FREIRE CAMPELO</t>
  </si>
  <si>
    <t>GISELE BEZERRA DA SILVA</t>
  </si>
  <si>
    <t>GLAUBER APARECIDO DE ALMEIDA</t>
  </si>
  <si>
    <t>GLAUCIO DA SILVA FARIAS</t>
  </si>
  <si>
    <t>GLAUCO DA SILVA FARIAS</t>
  </si>
  <si>
    <t>HILTON RODRIGUES DA SILVA</t>
  </si>
  <si>
    <t>IRAN TARGINO</t>
  </si>
  <si>
    <t>IRENICE BALBINA DE SENA MALTA</t>
  </si>
  <si>
    <t>IRENILDO LUIZ DA SILVA</t>
  </si>
  <si>
    <t>ISENTO PELA FILIAL</t>
  </si>
  <si>
    <t>IVAN TEIXEIRA  - (AGREGADO RODOBINHO)</t>
  </si>
  <si>
    <t>JACKSON COUTINHO XAVIER</t>
  </si>
  <si>
    <t>JAMILTON DOS SANTOS ALEIXO  - W.M</t>
  </si>
  <si>
    <t>JANAINA APARECIDA SILVA PEREIRA</t>
  </si>
  <si>
    <t>JASON DAVID DA SILVA</t>
  </si>
  <si>
    <t>JAVANIO LEITAO DA SILVA /AFASTADO</t>
  </si>
  <si>
    <t>JEFFERSON DE CASTEILHO ROLÃO</t>
  </si>
  <si>
    <t>JOAO GERALDO DA SILVA/DESLIGADO</t>
  </si>
  <si>
    <t>JOEL FERREIRA DOS SANTOS/DESLIGADO</t>
  </si>
  <si>
    <t>JONAS SANTOS COSTA/PAGO PELO CONDUTOR</t>
  </si>
  <si>
    <t>JOSE ANTONIO DIAS</t>
  </si>
  <si>
    <t>JOSE CICERO DA SILVA / DESLIGADO</t>
  </si>
  <si>
    <t>JOSE EDMAR LIRA DA SILVA</t>
  </si>
  <si>
    <t>JOSE ILTON SANTOS DE AFONSO</t>
  </si>
  <si>
    <t>JOSE JORGE LIRA</t>
  </si>
  <si>
    <t>JOSE LEONARDO DA SILVA</t>
  </si>
  <si>
    <t>José Lucas Alves Grangeiro /W.M</t>
  </si>
  <si>
    <t>JOSE PEREIRA SOBRINHO</t>
  </si>
  <si>
    <t>JOSE RODRIGO MONTEIRO DOS SANTOS</t>
  </si>
  <si>
    <t>JOSENILDO DE SOUSA GOMES</t>
  </si>
  <si>
    <t>JOSENILDO DE SOUZA GOMES</t>
  </si>
  <si>
    <t>JOSENILTON SANTOS LOPES/DESLIGDO</t>
  </si>
  <si>
    <t>JOSEVAL DA SILVA PEREIRA</t>
  </si>
  <si>
    <t>JOSIMO GOMES DA SILVA</t>
  </si>
  <si>
    <t>JOSINEIDE DOS SANTOS MIRANDA</t>
  </si>
  <si>
    <t>JOVANIO LEITAO DA SILVA /AFASTADO</t>
  </si>
  <si>
    <t>JUAREZ DE JESUS TEIXEIRA/WM</t>
  </si>
  <si>
    <t>JUCELIO OLIVEIRA COSTA</t>
  </si>
  <si>
    <t>JULAINO REIS FERREGUETTI</t>
  </si>
  <si>
    <t>KAIO MARCELO GONCALVES DE JESUS</t>
  </si>
  <si>
    <t>KLEBER FREITAS DE ALMEIDA</t>
  </si>
  <si>
    <t>LEANDRO DOS SANTOS AMARAL</t>
  </si>
  <si>
    <t>LEONE ALVES DA SILVA</t>
  </si>
  <si>
    <t>LEONILTON MENEZES GOMES</t>
  </si>
  <si>
    <t>LUCIANO CARRILHO</t>
  </si>
  <si>
    <t>LUCIANO GARCIA FERREIRA</t>
  </si>
  <si>
    <t>LUCIMAURO DE SOUZA PIRES</t>
  </si>
  <si>
    <t>LUCY WANDO ALVES DA SILVA  - RB</t>
  </si>
  <si>
    <t>LUIZ ALEXANDRE F SANTOS</t>
  </si>
  <si>
    <t>LUIZ DIOGO DA SILVA</t>
  </si>
  <si>
    <t>LUIZ PAULO PEREIRA DE ARAUJO</t>
  </si>
  <si>
    <t>LUZIA FERNANDES DA SILVA</t>
  </si>
  <si>
    <t>MARCELO AUGUSTO DA SILVA BASTOS</t>
  </si>
  <si>
    <t>MARCELO BATISTA MOREIRA</t>
  </si>
  <si>
    <t>MARCOS ANTONIO DOS SANTOS</t>
  </si>
  <si>
    <t>MARCOS FILIPE DA SILVA LIMA/RB</t>
  </si>
  <si>
    <t>MARCOS ROBERTO COGO</t>
  </si>
  <si>
    <t>MARCOS VINICIUS CORREA SILVA</t>
  </si>
  <si>
    <t>MARIA ANGELA BENTO PRAXEDES</t>
  </si>
  <si>
    <t>MARIANA SABIONI</t>
  </si>
  <si>
    <t>MARILAINE MEDIANEIRA SANSONOVICZ</t>
  </si>
  <si>
    <t>MARINHO FERREIRA LISBOA</t>
  </si>
  <si>
    <t>MAURICIO CARNEIRO PEREIRA DA SILVA</t>
  </si>
  <si>
    <t>MAURILON CORDEIRO DE SOUZA</t>
  </si>
  <si>
    <t>MICAELA DE SOUZA PERES / W.M</t>
  </si>
  <si>
    <t>MICAELA DE SOUZA PEREZ/W.M</t>
  </si>
  <si>
    <t>MICHELE ALVES DA SILVA</t>
  </si>
  <si>
    <t>MIGUEL ANGELO GOMES DUARTE</t>
  </si>
  <si>
    <t>MIRIAN EVANGELISTA FERREIRA</t>
  </si>
  <si>
    <t>MOT NAO IDENTIFICADO</t>
  </si>
  <si>
    <t>MOTORISTA DESLIGADO</t>
  </si>
  <si>
    <t>MOTORISTA ISENTO PELA FILIAL</t>
  </si>
  <si>
    <t>MULTA ABONADA PELO RAPHAEL AUGUSTO</t>
  </si>
  <si>
    <t>MULTA DUPLICIDADE</t>
  </si>
  <si>
    <t>NÃO ACHEI INFORMAÇÃO DA VIAGEM</t>
  </si>
  <si>
    <t>NÃO É DE RESPONSABILIDADE DO MOTORISTA</t>
  </si>
  <si>
    <t>NÃO É DE RESPONSABILIDADEDO MOTORISTA</t>
  </si>
  <si>
    <t>NATALIA SOUZA CORTES</t>
  </si>
  <si>
    <t>NELSON SIQUEIRA</t>
  </si>
  <si>
    <t>NILSA FERREIRA SALVADOR</t>
  </si>
  <si>
    <t>NILSON BELTRÃO</t>
  </si>
  <si>
    <t>ORLANDO ALVES DA SILVA NETO</t>
  </si>
  <si>
    <t>OSMAR SILVA DE SANTANA</t>
  </si>
  <si>
    <t>OTAVIO FERREIRA  DANTAS</t>
  </si>
  <si>
    <t>PAULO AFONSO MEDEIROS</t>
  </si>
  <si>
    <t>RAFAEL ALVES DE SANTANA SILVA</t>
  </si>
  <si>
    <t>RAFAEL ALVES DE SANTANA SILVA/DESLIIGADO</t>
  </si>
  <si>
    <t>RAFAEL RODRIGUES DE OLIVEIRA</t>
  </si>
  <si>
    <t>RAIMUNDO NONATO FREIAS DOS SANTOS</t>
  </si>
  <si>
    <t>RAIMUNDO PEREIRA DE OLIVEIRA JUNIOR</t>
  </si>
  <si>
    <t>RAYMUNDO TELES DOS SANTOS FILHO</t>
  </si>
  <si>
    <t>RECURSO</t>
  </si>
  <si>
    <t>REGINALDO TASCA DA CUNHA</t>
  </si>
  <si>
    <t>RENATO PATRICIO DE ALMEIDA</t>
  </si>
  <si>
    <t>RICARDO GARCIA JUNIOR</t>
  </si>
  <si>
    <t>RICARDO VICENTE BUENO</t>
  </si>
  <si>
    <t>ROBISON LACK DE BRITO</t>
  </si>
  <si>
    <t>ROGERIO BOZE</t>
  </si>
  <si>
    <t>ROGERIO SOARES DE LIMA</t>
  </si>
  <si>
    <t>ROMILSON CASTRO CARVALHO DIAS /RB</t>
  </si>
  <si>
    <t>ROSEMARIO MANOEL DA SILVA</t>
  </si>
  <si>
    <t>ROSIMEIRE APARECIDA MONTEIRO /DESLIGADA</t>
  </si>
  <si>
    <t>SEM DADOS DA VIAGEM</t>
  </si>
  <si>
    <t>SERGIO RICARDO NOGUEIRA</t>
  </si>
  <si>
    <t>SILVIA PRAWUTZKI</t>
  </si>
  <si>
    <t>SOLARIA QUEIROZ DE JESUS</t>
  </si>
  <si>
    <t>TADEU ROBSON DO NASCIMENTO</t>
  </si>
  <si>
    <t>THAYNA REGINA KUPPER</t>
  </si>
  <si>
    <t>TIAGO NOVAES SIZILO</t>
  </si>
  <si>
    <t>TULIO FERNANDES DA SILVA</t>
  </si>
  <si>
    <t>UBIRATAN DE ASSIS SABBANELLI</t>
  </si>
  <si>
    <t>VAGNER DE ARAUJO SOARES/DEMITIDO</t>
  </si>
  <si>
    <t>VALDILENO ROMEIRO INUCENCIO</t>
  </si>
  <si>
    <t>VALMIR FERREIRA DA SILVA</t>
  </si>
  <si>
    <t>VARNER RODRIGUES NASCIMENTO  - RODOBINHO</t>
  </si>
  <si>
    <t>VIAGEM NÃO LOCALIZADA</t>
  </si>
  <si>
    <t>VICENTE WANDERLEY PEREIRA</t>
  </si>
  <si>
    <t>VOLMIR CONSORTE DOS SANTOS</t>
  </si>
  <si>
    <t>WALTER GONÇALVES ALBIM</t>
  </si>
  <si>
    <t>WILSON DE CAMPOS</t>
  </si>
  <si>
    <t>NOME</t>
  </si>
  <si>
    <t>MATRICULA</t>
  </si>
  <si>
    <t>CARGO</t>
  </si>
  <si>
    <t>STATUS</t>
  </si>
  <si>
    <t>TIPO</t>
  </si>
  <si>
    <t>DESCRICAO_MEDIDA_DISCIPLINAR</t>
  </si>
  <si>
    <t>DATA_INICIO</t>
  </si>
  <si>
    <t>ADVERTENCIA</t>
  </si>
  <si>
    <t>SUSPENSAO</t>
  </si>
  <si>
    <t>PONTUAÇÃO</t>
  </si>
  <si>
    <t>ALESSANDRA DE SOUZA FERREIRA</t>
  </si>
  <si>
    <t>MOTORISTA BITREM</t>
  </si>
  <si>
    <t>Normal</t>
  </si>
  <si>
    <t>MAU PROCEDIMENTO AV</t>
  </si>
  <si>
    <t>ADV COMISSAO DE ACIDENTES</t>
  </si>
  <si>
    <t>GRAYCE KELLY DE OLIVEIRA</t>
  </si>
  <si>
    <t>MOTORISTA CARRETEIRO</t>
  </si>
  <si>
    <t>ADVERTENCIA TELEMETRIA</t>
  </si>
  <si>
    <t>DELSON HILARIO MARQUES</t>
  </si>
  <si>
    <t>ISAC JUNIO DE LIMA MACHADO</t>
  </si>
  <si>
    <t>GILMAR MATIAS MAIA</t>
  </si>
  <si>
    <t>PAULO HENRIQUE MARTINS</t>
  </si>
  <si>
    <t>GERALDO GROSSE DE ALMEIDA</t>
  </si>
  <si>
    <t>MAU PROCEDIMENTO</t>
  </si>
  <si>
    <t>PAULO RICARDO DE MENEZES SOARES</t>
  </si>
  <si>
    <t>LUIZ HENRIQUE MONTEIRO DE PAULA</t>
  </si>
  <si>
    <t>INDISCIPLINA</t>
  </si>
  <si>
    <t>EDILSON GONCALVES DE OLIVEIRA</t>
  </si>
  <si>
    <t>SUSPENSAO TELEMETRIA</t>
  </si>
  <si>
    <t>ANDREZA DA SILVA E SILVA</t>
  </si>
  <si>
    <t>JOSE ROBERTO PEREIRA DA SILVA</t>
  </si>
  <si>
    <t>Demitido</t>
  </si>
  <si>
    <t>ALEXANDRE RIBEIRO DIAS</t>
  </si>
  <si>
    <t>RENATO BARBOSA DOS SANTOS</t>
  </si>
  <si>
    <t>PAULO CRECIO AZEVEDO CONCEICAO</t>
  </si>
  <si>
    <t>ANDRESA DOMINGUES PEREIRA</t>
  </si>
  <si>
    <t>ADV PATIO</t>
  </si>
  <si>
    <t>JOSE NILTON DOS SANTOS SILVA</t>
  </si>
  <si>
    <t>ELAINE ARAUJO CLEMENTE</t>
  </si>
  <si>
    <t>JEFFERSON SILVESTRE DA SILVA</t>
  </si>
  <si>
    <t>EMBRIAGUEZ HABITUAL/ SERVIÃ‡O</t>
  </si>
  <si>
    <t>NIVALDO GUEDES DA SILVA</t>
  </si>
  <si>
    <t>DARCI APARECIDO DA SILVA</t>
  </si>
  <si>
    <t>LEVY ALMEIDA DE SANTANA</t>
  </si>
  <si>
    <t>ARNALDO FELIPE DA SILVA</t>
  </si>
  <si>
    <t>DAMIAO GOMES DOS SANTOS</t>
  </si>
  <si>
    <t>FALTAS INJUSTIFICADAS</t>
  </si>
  <si>
    <t>ALEXANDRE CARVALHO</t>
  </si>
  <si>
    <t>GABRIEL PEREIRA DE SOUZA</t>
  </si>
  <si>
    <t>JOSE SANDRO DE ANDRADE</t>
  </si>
  <si>
    <t>HIGOR DE BRITO FETH</t>
  </si>
  <si>
    <t>RAPHAEL SILVA SOUZA</t>
  </si>
  <si>
    <t>GILSON PEREIRA DE MATOS NOBRE</t>
  </si>
  <si>
    <t>DOUGLAS TADEU SILVA MARQUES</t>
  </si>
  <si>
    <t>EVANDRO GONCALVES DA ROCHA</t>
  </si>
  <si>
    <t>DANILO JEAN SILVA SANTOS</t>
  </si>
  <si>
    <t>JEFFERSON FARIA DE OLIVEIRA</t>
  </si>
  <si>
    <t>INDISCIPLINA AV</t>
  </si>
  <si>
    <t>ANDRE LUIZ ROPERO</t>
  </si>
  <si>
    <t>VITOR OLIVEIRA CAMPOS ALVES</t>
  </si>
  <si>
    <t>SUSP COMISSAO DE ACIDENTES</t>
  </si>
  <si>
    <t>MARCELO LEMES CORREA</t>
  </si>
  <si>
    <t>DECIO TEIXEIRA DA COSTA</t>
  </si>
  <si>
    <t>GENILDO ALVES MACHADO</t>
  </si>
  <si>
    <t>QUITERIA MARIA DE OLIVEIRA</t>
  </si>
  <si>
    <t>IVAN ALEXANDRE DA COSTA</t>
  </si>
  <si>
    <t>FRANCISCO ALBERTO ALMADA DE SOUZA</t>
  </si>
  <si>
    <t>SILVIA DOS SANTOS RIBEIRO</t>
  </si>
  <si>
    <t>NEUSA RAMALHO COSTA DE SOUZA</t>
  </si>
  <si>
    <t>EDSON RICARDO LOBO</t>
  </si>
  <si>
    <t>DACIO CRISTIANO DE CARVALHO</t>
  </si>
  <si>
    <t>LUZIA RODRIGUES DE SOUZA</t>
  </si>
  <si>
    <t>DIRLEI BILHALVA</t>
  </si>
  <si>
    <t>ZENILHA SILVA PAIVA</t>
  </si>
  <si>
    <t>TANIA REGINA ALVES GAIJUTIS</t>
  </si>
  <si>
    <t>LUIZ ANTONIO DE OLIVEIRA</t>
  </si>
  <si>
    <t>HERCULES WILIAM MODRO</t>
  </si>
  <si>
    <t>FRANCISCO LEODEGARIO DA CRUZ</t>
  </si>
  <si>
    <t>CARLOS ALBERTO PORTO DA SILVA SOARES</t>
  </si>
  <si>
    <t>MARIA DO ROSARIO CASTILHO MUSMICKER</t>
  </si>
  <si>
    <t>CICERO FERREIRA DO NASCIMENTO</t>
  </si>
  <si>
    <t>VALMIR ALVES DOS REIS</t>
  </si>
  <si>
    <t>FRANCISCO ELIO VIDAL DA SILVA</t>
  </si>
  <si>
    <t>LEONIDIO MOREIRA DOS ANJOS</t>
  </si>
  <si>
    <t>CARLOS PEREIRA DA COSTA</t>
  </si>
  <si>
    <t>JORGE ANDRE RAMOS</t>
  </si>
  <si>
    <t>MARIA GORETTE DOS SANTOS SILVA</t>
  </si>
  <si>
    <t>RONILDO DE AGUIAR FREITAS</t>
  </si>
  <si>
    <t>EDUARDO TAVARES ALVES</t>
  </si>
  <si>
    <t>ALOISIO EDUARDO DE SOUZA</t>
  </si>
  <si>
    <t>ANDREIA CRISTINA DA SILVA</t>
  </si>
  <si>
    <t>EWERTON BILA DE SOUZA</t>
  </si>
  <si>
    <t>VANTUIR CARLOS CORREIA</t>
  </si>
  <si>
    <t>EVANDRO DE OLIVEIRA CONCEICAO</t>
  </si>
  <si>
    <t>EVARISTO HIGINO DA SILVA</t>
  </si>
  <si>
    <t>MANOEL BONFIM COSTA SANTOS</t>
  </si>
  <si>
    <t>VEREDIANE ALVES DE OLIVEIRA</t>
  </si>
  <si>
    <t>JEORGE SOARES DE SOUZA</t>
  </si>
  <si>
    <t>EDSON FRANCISCO DE OLIVEIRA</t>
  </si>
  <si>
    <t>JOAO NETO ALVES FERREIRA</t>
  </si>
  <si>
    <t>PAULO NONATO HONORIO</t>
  </si>
  <si>
    <t>JOSE LUIZ PEREIRA DOS SANTOS</t>
  </si>
  <si>
    <t>DORAYDES APARECIDA DE ALVARENGA</t>
  </si>
  <si>
    <t>CAMILO DE LELIS MATOS</t>
  </si>
  <si>
    <t>RIVELINO BARDINI</t>
  </si>
  <si>
    <t>GENILDO AGOSTINHO DE SOUZA</t>
  </si>
  <si>
    <t>ROSANE DA CONCEICAO DA R BECKER</t>
  </si>
  <si>
    <t>FRANCISCO ASSIS MANOEL</t>
  </si>
  <si>
    <t>EDILSON DA CRUZ OLIVEIRA</t>
  </si>
  <si>
    <t>CACIA ELIANE NUNES DOS SANTOS</t>
  </si>
  <si>
    <t>CUSTODIO DIAS DE OLIVEIRA</t>
  </si>
  <si>
    <t>JOAO LOPES</t>
  </si>
  <si>
    <t>AGNALDO PIRES DOS REIS</t>
  </si>
  <si>
    <t>JOSE LUIS DE SOUZA JUNIOR</t>
  </si>
  <si>
    <t>MARILEIA NAZARE FERREIRA ALVES</t>
  </si>
  <si>
    <t>MARILUCIA COSMO DANTAS DA SILVA</t>
  </si>
  <si>
    <t>JEROILTON CARDOSO DE ALMEIDA</t>
  </si>
  <si>
    <t>LUCIANO ROSA DA SILVA</t>
  </si>
  <si>
    <t>FRANCISCO DAS CHAGAS SOUSA FILHO</t>
  </si>
  <si>
    <t>PAULO MANOEL DO NASCIMENTO</t>
  </si>
  <si>
    <t>LUZIVAN SOUSA ALENCAR</t>
  </si>
  <si>
    <t>EVANO EVALDO DA SILVA</t>
  </si>
  <si>
    <t>JULIO DA COSTA ROLIM</t>
  </si>
  <si>
    <t>JOSE EDSON DOS SANTOS</t>
  </si>
  <si>
    <t>MARCELO PEREIRA DE LIMA</t>
  </si>
  <si>
    <t>ARIOVALDO ALMEIDA PRATES</t>
  </si>
  <si>
    <t>EDUILSON FERREIRA GUEDES</t>
  </si>
  <si>
    <t>ATEBALDO LIMA DOS SANTOS</t>
  </si>
  <si>
    <t>MARCELO JOSE DA SILVA</t>
  </si>
  <si>
    <t>INES APARECIDA DE CAMPOS EVARISTO</t>
  </si>
  <si>
    <t>MARCELO PEREIRA DE MAGALHAES</t>
  </si>
  <si>
    <t>LUIZ FERNANDO NUNES RODRIGUES</t>
  </si>
  <si>
    <t>MARIA APARECIDA BRITO DA SILVA</t>
  </si>
  <si>
    <t>MARISA PEREIRA RODRIGUES</t>
  </si>
  <si>
    <t>IRISMAR COSTA DE OLIVEIRA</t>
  </si>
  <si>
    <t>ALCIONE MARA DA SILVA</t>
  </si>
  <si>
    <t>WELINGTON FERREIRA SOUZA</t>
  </si>
  <si>
    <t>ADERVAL DE QUEIROZ ANGELO</t>
  </si>
  <si>
    <t>VALDIR ANTONIO MOTA</t>
  </si>
  <si>
    <t>LUCIANE SILVA DE OLIVEIRA</t>
  </si>
  <si>
    <t>ABHEDES GOMES PEREIRA DA SILVA</t>
  </si>
  <si>
    <t>GILSON ALBINO DA SILVA</t>
  </si>
  <si>
    <t>MARIA LUCIA CAMILO</t>
  </si>
  <si>
    <t>JOSELITO LOPES DA SILVA</t>
  </si>
  <si>
    <t>DANIEL RIBEIRO DE SOUSA</t>
  </si>
  <si>
    <t>FRANCISCO JOSE MATTOS COELHO</t>
  </si>
  <si>
    <t>SERGIO OLIVEIRA DOS SANTOS</t>
  </si>
  <si>
    <t>FRANCISCO DE ASSIS RODRIGUES</t>
  </si>
  <si>
    <t>JERRI ADRIANI PARNOW DOS SANTOS</t>
  </si>
  <si>
    <t>OZENILDO TEIXEIRA VASCONCELOS</t>
  </si>
  <si>
    <t>JOAO BARBOSA FRANCISCO</t>
  </si>
  <si>
    <t>DIVALDO PARAIZO GOMES</t>
  </si>
  <si>
    <t>GILDEAN MARCOS RIBEIRO DANTAS</t>
  </si>
  <si>
    <t>LOURIVAN FERREIRA DA CONCEICAO</t>
  </si>
  <si>
    <t>SILVO SOUSA DA SILVA</t>
  </si>
  <si>
    <t>AMADEU THEODORO DE OLIVEIRA</t>
  </si>
  <si>
    <t>FABIO SANTOS OLIVEIRA</t>
  </si>
  <si>
    <t>JOCILEIDE CARDOSO SOUZA</t>
  </si>
  <si>
    <t>RAUL ROBERTO DE LIMA E SILVA</t>
  </si>
  <si>
    <t>FRANCISCO ELIZALDO ARAUJO MACHADO</t>
  </si>
  <si>
    <t>JOAO WILLIAM DOS SANTOS RICCI</t>
  </si>
  <si>
    <t>LUAN SOARES DA SILVA</t>
  </si>
  <si>
    <t>NELSON RODRIGO SILVA DE JESUS</t>
  </si>
  <si>
    <t>JOSE HILTON ALVES DE CARVALHO</t>
  </si>
  <si>
    <t>FABIO BARREIROS</t>
  </si>
  <si>
    <t>ADRIANO ALBERGUINI RIBEIRO</t>
  </si>
  <si>
    <t>LEODIR FRANCISCO DE SOUZA</t>
  </si>
  <si>
    <t>FABRICIO DE SOUSA E SILVA</t>
  </si>
  <si>
    <t>ROBERVANIA SOARES DA SILVA</t>
  </si>
  <si>
    <t>ROGERIO PAULA DE SOUZA</t>
  </si>
  <si>
    <t>JOCENIR DA SILVA</t>
  </si>
  <si>
    <t>LUCINEIDE GONCALVES VASCONCELOS</t>
  </si>
  <si>
    <t>ANTONIO LOURENCO ALVES DE SA</t>
  </si>
  <si>
    <t>ANGELO REZENDE DE JESUS</t>
  </si>
  <si>
    <t>ADILSON JOSE PAIN</t>
  </si>
  <si>
    <t>GIVANILDO FERREIRA VIEIRA</t>
  </si>
  <si>
    <t>ROSANGELA CLAUDINO SOBRAL</t>
  </si>
  <si>
    <t>EDMAR FERREIRA DE OLIVEIRA</t>
  </si>
  <si>
    <t>RICARDO APARECIDO PASIANOTTO BOCARDO</t>
  </si>
  <si>
    <t>CARLOS ANDRE ELIAS DA SILVA</t>
  </si>
  <si>
    <t>MARDILSON ANTONIO DOS SANTOS</t>
  </si>
  <si>
    <t>JUAREZ PIRES DE ARAUJO</t>
  </si>
  <si>
    <t>CLAUDIO DENIS BARBOSA</t>
  </si>
  <si>
    <t>EDMIR NASCIMENTO DA SILVA</t>
  </si>
  <si>
    <t>MIGUEL RODRIGUES</t>
  </si>
  <si>
    <t>FRANCISCO SANTOS BRITO</t>
  </si>
  <si>
    <t>MAURICIO CONCEICAO FILHO</t>
  </si>
  <si>
    <t>FRANCISCO DE SOUSA DIAS</t>
  </si>
  <si>
    <t>JOAO CARLOS DOS SANTOS</t>
  </si>
  <si>
    <t>ILTON FRANCISCO DE OLIVEIRA</t>
  </si>
  <si>
    <t>ROSANGELA MARIA GOMES</t>
  </si>
  <si>
    <t>CLAUDIO REZENDE</t>
  </si>
  <si>
    <t>OZORIO LUCAS BARBOSA NETO</t>
  </si>
  <si>
    <t>ANTONIO ROLDAO DE ALMEIDA SOUZA</t>
  </si>
  <si>
    <t>SINESIO CIRINO ROCHA</t>
  </si>
  <si>
    <t>DANIEL JUNIO BELMIRO DE ANDRADE</t>
  </si>
  <si>
    <t>EDISIA RAMOS TORRES</t>
  </si>
  <si>
    <t>ROSELENE CATARINA DA SILVA</t>
  </si>
  <si>
    <t>RONALDO SOARES MARTINS</t>
  </si>
  <si>
    <t>JANETE CAETANO DOS SANTOS</t>
  </si>
  <si>
    <t>GIDEONI DA SILVA SOARES</t>
  </si>
  <si>
    <t>FRANCISCO DO NASCIMENTO DIAS</t>
  </si>
  <si>
    <t>LUCAS EVANGELISTA DE ARAUJO</t>
  </si>
  <si>
    <t>ROBERTO CARLOS CORREA</t>
  </si>
  <si>
    <t>THIAGO TEIXEIRA SIEBRA</t>
  </si>
  <si>
    <t>JEAN ALEX FERREIRA DA SILVA</t>
  </si>
  <si>
    <t>GILSON ELY ALVES</t>
  </si>
  <si>
    <t>MATHEUS AILTON SIMOES</t>
  </si>
  <si>
    <t>DIOGINE MORAES DA SILVA</t>
  </si>
  <si>
    <t>ALEXANDRE RUSSO COSTA</t>
  </si>
  <si>
    <t>GILMAR LEVINO ESMERINDO</t>
  </si>
  <si>
    <t>JOSE AIRTON DE OLIVEIRA</t>
  </si>
  <si>
    <t>ANDREIA TEIXEIRA AMORIM</t>
  </si>
  <si>
    <t>ROGERIO DA LUZ NETO</t>
  </si>
  <si>
    <t>RAQUEL LOPES DA COSTA</t>
  </si>
  <si>
    <t>ALAN DELANEY DE CARVALHO OLIVEIRA</t>
  </si>
  <si>
    <t>JOSIMARA DOS SANTOS CAIXETA</t>
  </si>
  <si>
    <t>JUNIOR FERREIRA DOS SANTOS</t>
  </si>
  <si>
    <t>ELENICE ABICHT DE ALMEIDA</t>
  </si>
  <si>
    <t>JOSE MARIA NEVES DE ALMEIDA</t>
  </si>
  <si>
    <t>JURANDI BISPO DOS SANTOS</t>
  </si>
  <si>
    <t>AIRTON FERREIRA</t>
  </si>
  <si>
    <t>JOSE APARECIDO DE OLIVEIRA</t>
  </si>
  <si>
    <t>LUIS ANTONIO FERREIRA</t>
  </si>
  <si>
    <t>GEVANILDO SILVA PINTO</t>
  </si>
  <si>
    <t>IVANILDO DE PAIVA COSTA</t>
  </si>
  <si>
    <t>JOSE IVANIR DA SILVA ROLLIN</t>
  </si>
  <si>
    <t>NELSON GOMES MATTOS DE OLIVEIRA</t>
  </si>
  <si>
    <t>ELISABETE LIMA DE OLIVEIRA</t>
  </si>
  <si>
    <t>GENIVAL GOMES FERREIRA</t>
  </si>
  <si>
    <t>MARLON ANTONIO TEODORO</t>
  </si>
  <si>
    <t>JOSILENE MARIA DA SILVA</t>
  </si>
  <si>
    <t>MARCOS ROBERTO DO NASCIMENTO</t>
  </si>
  <si>
    <t>EDMILSON PELEGRINI DIAS</t>
  </si>
  <si>
    <t>ELBSON HOLANDA MEDEIROS</t>
  </si>
  <si>
    <t>MARCOS AURELIO BARBOSA BARCELLOS</t>
  </si>
  <si>
    <t>GUILHERME SANTOS DUQUES</t>
  </si>
  <si>
    <t>CRISTIAN RAMON RAMIREZ LOPEZ</t>
  </si>
  <si>
    <t>BENEDITO APARECIDO CUSTODIO</t>
  </si>
  <si>
    <t>MARCIANO RODOLFO DA SILVA</t>
  </si>
  <si>
    <t>NAZARENO DOS SANTOS FERREIRA</t>
  </si>
  <si>
    <t>ELI TEIXEIRA CABRAL</t>
  </si>
  <si>
    <t>WALLACE GERALDO DA SILVA</t>
  </si>
  <si>
    <t>EDSON SOARES DE SOUZA JUNIOR</t>
  </si>
  <si>
    <t>VALDECY FERNANDES MENESES</t>
  </si>
  <si>
    <t>BRUCE WILLIANS QUIRINO HORA</t>
  </si>
  <si>
    <t>IVANILDO FRANCISCO DOS SANTOS</t>
  </si>
  <si>
    <t>EMIDIO ALVES DOS SANTOS FILHO</t>
  </si>
  <si>
    <t>MARCIO NUNES DA SILVA</t>
  </si>
  <si>
    <t>EMICELIO CORREIA</t>
  </si>
  <si>
    <t>FRANKLIN DE ASSIS LIRA DA SILVA</t>
  </si>
  <si>
    <t>LUIZ CLAUDIO DOS REIS</t>
  </si>
  <si>
    <t>JOSE RICARDO DOS SANTOS FILHO</t>
  </si>
  <si>
    <t>ALEXANDRE BARBOSA DOS SANTOS</t>
  </si>
  <si>
    <t>DIEGO RAFAEL SILVA FERREIRA</t>
  </si>
  <si>
    <t>EUCLIDES CESAR CORREIA</t>
  </si>
  <si>
    <t>GUILHERME BONFIM GABRIEL</t>
  </si>
  <si>
    <t>PAULO ROBERTO DA SILVA</t>
  </si>
  <si>
    <t>AGILDO VIEIRA DOS SANTOS</t>
  </si>
  <si>
    <t>JOAO ANTONIO MARTIMIANO</t>
  </si>
  <si>
    <t>PAULO ROBERTO FERREIRA BEZERRA</t>
  </si>
  <si>
    <t>EUCLIDES LIMA DA SILVA</t>
  </si>
  <si>
    <t>JOSE APARECIDO TOBIAS DE BRITO</t>
  </si>
  <si>
    <t>JOSE FERNANDES DA SILVA JUNIOR</t>
  </si>
  <si>
    <t>ODNEI SIEWERDT</t>
  </si>
  <si>
    <t>BRUNO DA SILVA MATIAS</t>
  </si>
  <si>
    <t>BRUNO DE OLIVEIRA FRANCA</t>
  </si>
  <si>
    <t>ANDREA SOUSA SILVA</t>
  </si>
  <si>
    <t>JEFERSON LUIS BITTENCOURT DA SILVA</t>
  </si>
  <si>
    <t>WILMA MELLO DA COSTA</t>
  </si>
  <si>
    <t>CLAUDIOSE MENDES DA SILVA</t>
  </si>
  <si>
    <t>RUBENS FERREIRA LOPES</t>
  </si>
  <si>
    <t>MARCELO DOS SANTOS SOUZA</t>
  </si>
  <si>
    <t>RODRIGO COLACO DOS SANTOS GUIMARAES</t>
  </si>
  <si>
    <t>ANTONIO JOSE ASSUNCAO</t>
  </si>
  <si>
    <t>GILBERTO GONZAGA DA SILVA</t>
  </si>
  <si>
    <t>MARCELO SOUZA DA CONCEICAO</t>
  </si>
  <si>
    <t>CASSIA REGINA GAMELLOME PINTO DOS SANTOS</t>
  </si>
  <si>
    <t>RICARDO SILVA DO NASCIMENTO</t>
  </si>
  <si>
    <t>JEFTE EMILIO DE SOUZA</t>
  </si>
  <si>
    <t>MAYK VINICIUS DE ALMEIDA</t>
  </si>
  <si>
    <t>ROBERTO SILVA DE CARVALHO</t>
  </si>
  <si>
    <t>THIAGO CAMILO DE ALMEIDA</t>
  </si>
  <si>
    <t>JEFFERSON BISPO TEIXEIRA</t>
  </si>
  <si>
    <t>NATALINO TEIXEIRA DO PRADO</t>
  </si>
  <si>
    <t>IZAEL JOSE CRISTINA</t>
  </si>
  <si>
    <t>JEAN CARLOS DOS SANTOS SILVA</t>
  </si>
  <si>
    <t>DIEGO HOMERO GOMES</t>
  </si>
  <si>
    <t>MARINALDO LAURINDO DE SOUZA</t>
  </si>
  <si>
    <t>SILAS DAVIES JUNIOR</t>
  </si>
  <si>
    <t>ALEX SANDRO MARCOS TEIXEIRA</t>
  </si>
  <si>
    <t>WAGNER XAVIER CARLOS</t>
  </si>
  <si>
    <t>VLADEMIR SILVERIO RAMIRO</t>
  </si>
  <si>
    <t>JOSE EURICO ALEIXO DA SILVA</t>
  </si>
  <si>
    <t>FRANCISCO JULIO DA MATA</t>
  </si>
  <si>
    <t>RODRIGO SOUZA DE ABREU</t>
  </si>
  <si>
    <t>SAMUEL DE ALMEIDA PINTO</t>
  </si>
  <si>
    <t>GABRIEL CARDOSO DOS SANTOS</t>
  </si>
  <si>
    <t>REINALDO DA SILVA QUEIROS</t>
  </si>
  <si>
    <t>WILLIAM DA SILVA LEIVAS</t>
  </si>
  <si>
    <t>CAROLINO ALVES CORREA JUNIOR</t>
  </si>
  <si>
    <t>EDENILSON DAMASCENO DA SILVA</t>
  </si>
  <si>
    <t>CESAR AUGUSTO DA SILVA FILHO</t>
  </si>
  <si>
    <t>UEBIS NERY SOARES</t>
  </si>
  <si>
    <t>MUROCINDO RODRIGUES DA ROSA</t>
  </si>
  <si>
    <t>FRANCISCO DAS CHAGAS RODRIGUES</t>
  </si>
  <si>
    <t>DAVID FERREIRA DA SILVA</t>
  </si>
  <si>
    <t>MARCOS ANDRE ALMEIDA PINHO</t>
  </si>
  <si>
    <t>ZINALDO SANTOS MOREIRA</t>
  </si>
  <si>
    <t>AUGUSTO TONIOLI PEREIRA</t>
  </si>
  <si>
    <t>ISTIVAN MARRONEY LIRA DE SOUZA</t>
  </si>
  <si>
    <t>JARDEL DOS SANTOS CARVALHO</t>
  </si>
  <si>
    <t>LUCIANA MARIA CANEDO DA SILVA</t>
  </si>
  <si>
    <t>ARMANDO SILVERIO</t>
  </si>
  <si>
    <t>JOSE MAURICIO FERREIRA</t>
  </si>
  <si>
    <t>TAYLOR BICALHO</t>
  </si>
  <si>
    <t>LUIS CARLOS FONTOURA DOS SANTOS</t>
  </si>
  <si>
    <t>ELAINE CRISTINA DA CRUZ</t>
  </si>
  <si>
    <t>ROSELY PINHEIRO</t>
  </si>
  <si>
    <t>PEDRO MARCOS NERY DOS SANTOS</t>
  </si>
  <si>
    <t>VASTI FERREIRA COSTA RODRIGUES</t>
  </si>
  <si>
    <t>WELLINGTON EVARISTO DOS SANTOS</t>
  </si>
  <si>
    <t>FABIO ALEXANDRE DA SILVA LIMA</t>
  </si>
  <si>
    <t>SARAH SOUZA PEREIRA</t>
  </si>
  <si>
    <t>ISMAEL GONCALVES</t>
  </si>
  <si>
    <t>ANDERSON DA SILVA SIQUEIRA</t>
  </si>
  <si>
    <t>MILSON DE JESUS TEIXEIRA ROCHA</t>
  </si>
  <si>
    <t>PAULO CESAR DE SOUZA GOMES SANTOS</t>
  </si>
  <si>
    <t>JULIANA DE SOUSA FERREIRA</t>
  </si>
  <si>
    <t>JOAO PAULO PEREIRA SANTOS</t>
  </si>
  <si>
    <t>ANGELINA NATALIA RODRIGUES</t>
  </si>
  <si>
    <t>FELIPE DOS SANTOS LISBOA</t>
  </si>
  <si>
    <t>MAICON AGUIAR DA SILVA</t>
  </si>
  <si>
    <t>NAFTALI FERREIRA DA SILVA</t>
  </si>
  <si>
    <t>NILVANIO FERREIRA DOS SANTOS</t>
  </si>
  <si>
    <t>MARIO ROBERTO JAQUES DA SILVA</t>
  </si>
  <si>
    <t>DIEGO RODRIGUES PEREIRA</t>
  </si>
  <si>
    <t>MAURO MARSOLA</t>
  </si>
  <si>
    <t>ELTON GARCIA DOS REIS</t>
  </si>
  <si>
    <t>ANTONIO COELHO</t>
  </si>
  <si>
    <t>GIOVANI DOS SANTOS</t>
  </si>
  <si>
    <t>GLEISON EMIDIO DA SILVA</t>
  </si>
  <si>
    <t>ANDRE LUIZ BATISTA DOS ANJOS CHIQUITO</t>
  </si>
  <si>
    <t>ILEANA MARIA DE OLIVEIRA</t>
  </si>
  <si>
    <t>MARCOS DANIEL DE SOUZA ESTEVES</t>
  </si>
  <si>
    <t>ELIELDER ARRUDA DE SOUZA</t>
  </si>
  <si>
    <t>CELSO PINHEIRO PESSOA</t>
  </si>
  <si>
    <t>REGINALDO PEREIRA CANDIDO</t>
  </si>
  <si>
    <t>LUCIANO OLIVEIRA DOS SANTOS</t>
  </si>
  <si>
    <t>GISELLE CATARINE CERQUEIRA LIMA</t>
  </si>
  <si>
    <t>JOSE IBANEZ DA ROSA</t>
  </si>
  <si>
    <t>ADENIR LIRA NEVES</t>
  </si>
  <si>
    <t>GILMAR DE JESUS SILVA</t>
  </si>
  <si>
    <t>DAVID DA SILVA TAVARES</t>
  </si>
  <si>
    <t>GUILHERME OLIVEIRA AMARAL APOLINARIO</t>
  </si>
  <si>
    <t>RICARDO RODRIGO FERREIRA</t>
  </si>
  <si>
    <t>ALEXSANDRO DA SILVA RIBEIRO</t>
  </si>
  <si>
    <t>ROGERIO ANDRADE PEREIRA</t>
  </si>
  <si>
    <t>HENRIQUE FERREIRA DOS SANTOS</t>
  </si>
  <si>
    <t>ANTONIO FERNANDO DA SILVA</t>
  </si>
  <si>
    <t>ADAILTON DA SILVA MATOS</t>
  </si>
  <si>
    <t>EFESIO COSTA DE CARVALHO</t>
  </si>
  <si>
    <t>ELIA MOURA DA SILVA</t>
  </si>
  <si>
    <t>FRANK WILLIAN DOS SANTOS PAULO</t>
  </si>
  <si>
    <t>ADRIANO DANTAS BARBOSA</t>
  </si>
  <si>
    <t>AQUILES BATISTA MIRANDA</t>
  </si>
  <si>
    <t>MARCELO DA CONCEICAO LIMA</t>
  </si>
  <si>
    <t>JOSE CERGINALDO LOPES</t>
  </si>
  <si>
    <t>GILBERTO SOARES DA SILVA</t>
  </si>
  <si>
    <t>JORGE HENRIQUE ARAUJO DO ESPIRITO SANTO</t>
  </si>
  <si>
    <t>GREISON MARCELO DA SILVA</t>
  </si>
  <si>
    <t>JOSUEL PEREIRA DA SILVA</t>
  </si>
  <si>
    <t>DANLUCIO GOMES LESSA SILVA</t>
  </si>
  <si>
    <t>JACKSON HENRIQUE DA SILVA</t>
  </si>
  <si>
    <t>JOSIKELLY LEANDRO DA SILVA</t>
  </si>
  <si>
    <t>JOSE EDILSON NUNES DA SILVA</t>
  </si>
  <si>
    <t>UILTON PRATES DE AQUINO</t>
  </si>
  <si>
    <t>GUSTAVO ARTAL OLIVEIRA</t>
  </si>
  <si>
    <t>MARCOS TONCHE</t>
  </si>
  <si>
    <t>ROLF WORNER</t>
  </si>
  <si>
    <t>GUILHERME HENRIQUE AGUIAR PEDRO</t>
  </si>
  <si>
    <t>JAILON NILTON DOS SANTOS</t>
  </si>
  <si>
    <t>JOSE APARECIDO PEREIRA DE BRITO</t>
  </si>
  <si>
    <t>CLEBER RODRIGUES EVANGELISTA</t>
  </si>
  <si>
    <t>ADELMO PINTO DE LEMOS</t>
  </si>
  <si>
    <t>MARCIO DELANE DOS SANTOS FERREIRA</t>
  </si>
  <si>
    <t>JOSE GONCALVES FREITAS</t>
  </si>
  <si>
    <t>CARLOS ROBERTO DE OLIVEIRA</t>
  </si>
  <si>
    <t>PAULO RENATO MACEDO BORGES</t>
  </si>
  <si>
    <t>LEONILSON DE OLIVEIRA SILVA</t>
  </si>
  <si>
    <t>FRANCISCO PATRICK KAUFFMANN</t>
  </si>
  <si>
    <t>EDIOMAR TRINDADE PEREIRA</t>
  </si>
  <si>
    <t>BRUNO BARRA NOVA DE SOUZA</t>
  </si>
  <si>
    <t>JOEL ALVES PEREIRA SOBRINHO</t>
  </si>
  <si>
    <t>ODAIL MARTINS FERREIRA</t>
  </si>
  <si>
    <t>RAFAEL DE OLIVEIRA FARIA</t>
  </si>
  <si>
    <t>WELTON ALMEIDA DE SOUZA</t>
  </si>
  <si>
    <t>MARCOS ANTONIO COSTA DE SOUZA BRITO</t>
  </si>
  <si>
    <t>EDSON DA SILVA SOUZA</t>
  </si>
  <si>
    <t>CLAUDIO FERNANDO PEREIRA</t>
  </si>
  <si>
    <t>FELIPE ALVES</t>
  </si>
  <si>
    <t>AGNALDO SILVA</t>
  </si>
  <si>
    <t>VALDIVIO BARBOSA COSTA</t>
  </si>
  <si>
    <t>EDISON FABIANO DE BARROS THEODORO</t>
  </si>
  <si>
    <t>DIEGO DOS REIS MARIANO</t>
  </si>
  <si>
    <t>DOUGLAS MARTINS SOARES</t>
  </si>
  <si>
    <t>LEONARDO SANTANA DA SILVA</t>
  </si>
  <si>
    <t>NICOLAS ALVES DE SOUZA</t>
  </si>
  <si>
    <t>RENAN DOS SANTOS ROMAO</t>
  </si>
  <si>
    <t>JOSE ESMERALDO MONTEIRO</t>
  </si>
  <si>
    <t>ELIAS DIAS DOS SANTOS</t>
  </si>
  <si>
    <t>WLADIMIR LUIZ CARDOSO</t>
  </si>
  <si>
    <t>CLEITON DE DEUS CORREIA</t>
  </si>
  <si>
    <t>GABRIEL ISAC DE SOUZA</t>
  </si>
  <si>
    <t>RAFAEL DE CASTRO</t>
  </si>
  <si>
    <t>RAFAEL MARQUES EUCLIDES</t>
  </si>
  <si>
    <t>JEFFERSON SANTANA DA SILVA</t>
  </si>
  <si>
    <t>ROSELAINE PEREIRA DOS SANTOS</t>
  </si>
  <si>
    <t>GILMAR SOUZA DOS SANTOS</t>
  </si>
  <si>
    <t>DOUGLAS OLIVEIRA SILVA DE MORAIS</t>
  </si>
  <si>
    <t>BRUNO HENRIQUE DA SILVA</t>
  </si>
  <si>
    <t>IARA COSTA CORREIA</t>
  </si>
  <si>
    <t>WILLIAM FELIPE GONCALVES</t>
  </si>
  <si>
    <t>VANUSA DA SILVA SANTOS</t>
  </si>
  <si>
    <t>WELLINGTON MARIANO DA SILVA</t>
  </si>
  <si>
    <t>FERNANDA GOMES FLOR</t>
  </si>
  <si>
    <t>LEONIDAS DOS SANTOS NOGUEIRA</t>
  </si>
  <si>
    <t>PAULO RICARDO FEITOSA</t>
  </si>
  <si>
    <t>WILLYAN KLEBER PINHEIRO DA SILVA</t>
  </si>
  <si>
    <t>SERGIO CAVAGNOLI</t>
  </si>
  <si>
    <t>ANDREIA DA SILVA RODRIGUES</t>
  </si>
  <si>
    <t>NERI FREITAS DE MORAIS</t>
  </si>
  <si>
    <t>CRISTIANO ROBERTO DA SILVA</t>
  </si>
  <si>
    <t>JAIRO LOPES JUNIOR</t>
  </si>
  <si>
    <t>HERCULES DA SILVA DUARTE</t>
  </si>
  <si>
    <t>IVANILTON FRANCISCO DOS SANTOS</t>
  </si>
  <si>
    <t>JOSENALDO CONCEICAO GALVAO MOTA</t>
  </si>
  <si>
    <t>NELSON DE JESUS SANTOS</t>
  </si>
  <si>
    <t>RAFAEL VIEIRA RAMPELOTI</t>
  </si>
  <si>
    <t>ALCIDES PINHEIRO DOS SANTOS</t>
  </si>
  <si>
    <t>DANIELE VIEIRA PRIOSTE</t>
  </si>
  <si>
    <t>RICARDO PIO BANDEIRA</t>
  </si>
  <si>
    <t>IRANILDO CRUZ DUARTE SOUZA</t>
  </si>
  <si>
    <t>EDISON RODRIGUES</t>
  </si>
  <si>
    <t>MATHEUS MARCELINO DOS SANTOS</t>
  </si>
  <si>
    <t>ANDRE DANIEL</t>
  </si>
  <si>
    <t>FRANCISCO ANTONIO DE MEDEIROS</t>
  </si>
  <si>
    <t>LUIZ CARLOS DE QUEIROZ</t>
  </si>
  <si>
    <t>CAMILA SALMI DA SILVA</t>
  </si>
  <si>
    <t>EMERSON CARLOS LEONE VALENCIO</t>
  </si>
  <si>
    <t>MATHEUS ALMEIDA DA SILVA</t>
  </si>
  <si>
    <t>FLAVIO SIMAO DOS SANTOS</t>
  </si>
  <si>
    <t>NILTON BRITO DE ALMEIDA</t>
  </si>
  <si>
    <t>JOILTON CABRAL DE OLIVEIRA</t>
  </si>
  <si>
    <t>WANDERSON RIBEIRO BARBOSA</t>
  </si>
  <si>
    <t>JONATAS SAMUEL DE SOUZA</t>
  </si>
  <si>
    <t>PATRICIA DOS SANTOS ESPERIDIAO</t>
  </si>
  <si>
    <t>ROBELLE DA COSTA FERREIRA</t>
  </si>
  <si>
    <t>JULIANO CELSO DA SILVA</t>
  </si>
  <si>
    <t>NORIVAL DOS SANTOS RIBEIRO</t>
  </si>
  <si>
    <t>SIDNEY FERREIRA PINTO</t>
  </si>
  <si>
    <t>JORGE RICARDO GIVIGI</t>
  </si>
  <si>
    <t>CRISTIANO DOS SANTOS FREIRE</t>
  </si>
  <si>
    <t>LUIZ FELIPE SILVA DE ARAUJO</t>
  </si>
  <si>
    <t>ABEL FERNANDES</t>
  </si>
  <si>
    <t>FERNANDO CARLITO MARQUES</t>
  </si>
  <si>
    <t>MAURICIO SOUSA SANTOS</t>
  </si>
  <si>
    <t>PEDRO ROSA DE OLIVEIRA</t>
  </si>
  <si>
    <t>ERIKA VIRGILIO DE OLIVEIRA</t>
  </si>
  <si>
    <t>JOSUE COSTA</t>
  </si>
  <si>
    <t>ROGERIO ALVES SIRQUEIRA</t>
  </si>
  <si>
    <t>ROGERIO FERNANDES MARINHO</t>
  </si>
  <si>
    <t>REGINALDO RIBEIRO</t>
  </si>
  <si>
    <t>VILSON ALVES CARDOSO</t>
  </si>
  <si>
    <t>ALCIBEI RIBEIRO</t>
  </si>
  <si>
    <t>LEONARDO CORREIA DAMACENO</t>
  </si>
  <si>
    <t>LUCAS SILVA NUNES</t>
  </si>
  <si>
    <t>REINALDO SILVA ALVES</t>
  </si>
  <si>
    <t>REGIS SOARES PINTO</t>
  </si>
  <si>
    <t>EDIVANETE DOS SANTOS BARBOSA</t>
  </si>
  <si>
    <t>MANOEL RUFINO DE OLIVEIRA NETO</t>
  </si>
  <si>
    <t>ERICK APARECIDO DOS SANTOS ALVES</t>
  </si>
  <si>
    <t>FERNANDO DA SILVA CARVALHO</t>
  </si>
  <si>
    <t>MARCOS ANTONIO CALEGARI</t>
  </si>
  <si>
    <t>MARCELO FERNANDO DA SILVA SANCHES</t>
  </si>
  <si>
    <t>RONIVALDO MIRANDA OLIVEIRA</t>
  </si>
  <si>
    <t>ANDERSON DIAS BRAMBILA</t>
  </si>
  <si>
    <t>LIDIA CAVALCANTE PINHEIRO</t>
  </si>
  <si>
    <t>SILVIA NASCIMENTO FERREIRA</t>
  </si>
  <si>
    <t>ELENILSON PEREIRA DE ALMEIDA</t>
  </si>
  <si>
    <t>RICARDO DE JESUS SAMPAIO</t>
  </si>
  <si>
    <t>AMANTINO PEREIRA SOARES</t>
  </si>
  <si>
    <t>JULIANO FILOMENO ROCHA</t>
  </si>
  <si>
    <t>EMERSON MUNIZ DOS SANTOS</t>
  </si>
  <si>
    <t>RODRIGO SANTOS ALMEIDA</t>
  </si>
  <si>
    <t>GILVAN BEZERRA DOS SANTOS</t>
  </si>
  <si>
    <t>MARIO LUIZ FERREIRA DA SILVA</t>
  </si>
  <si>
    <t>EDSON TEIXEIRA MARTINS</t>
  </si>
  <si>
    <t>ALEXANDRE ALVES DE LIMA</t>
  </si>
  <si>
    <t>HEBERT LUIZ GOMES CRUZ</t>
  </si>
  <si>
    <t>JOSE GUILHERME DE OLIVEIRA NETO</t>
  </si>
  <si>
    <t>RAIMUNDO NONATO FREITAS DOS SANTOS</t>
  </si>
  <si>
    <t>EDUARDO JOSE DA SILVA</t>
  </si>
  <si>
    <t>RENATO REIS FERREIRA DE LIRA</t>
  </si>
  <si>
    <t>ADILSON ANDRADE DO NASCIMENTO</t>
  </si>
  <si>
    <t>WARLEY OLIVEIRA DOS SANTOS</t>
  </si>
  <si>
    <t>ALECIO CESAR DE ALMEIDA</t>
  </si>
  <si>
    <t>CLAUDIO ANTONIO DE OLIVEIRA</t>
  </si>
  <si>
    <t>ELZO OLIVEIRA DA SILVA</t>
  </si>
  <si>
    <t>MAXWELL DOS SANTOS LIRA</t>
  </si>
  <si>
    <t>THIAGO SOUZA MATOS OLIVEIRA</t>
  </si>
  <si>
    <t>PEDRO MARTINS DOS REIS</t>
  </si>
  <si>
    <t>LINCOLN MENDES MARTINS</t>
  </si>
  <si>
    <t>ILDO DIAS VIANA</t>
  </si>
  <si>
    <t>NATANAEL PAULO DE SANTANA JUNIOR</t>
  </si>
  <si>
    <t>VANIA CRISTINA MOREIRA</t>
  </si>
  <si>
    <t>GENTIL DA SILVA</t>
  </si>
  <si>
    <t>JORGE ALBERTO DE ALMEIDA CARDOSO</t>
  </si>
  <si>
    <t>CLESSIO LEANDRO BATISTA DE LIMA</t>
  </si>
  <si>
    <t>VALDIR FERREIRA</t>
  </si>
  <si>
    <t>CLAUDINEY PEREIRA</t>
  </si>
  <si>
    <t>CLAUDIA DE JESUS REIS</t>
  </si>
  <si>
    <t>ELTON ANTONIO DE ALMEIDA</t>
  </si>
  <si>
    <t>JAILSON NASCIMENTO DOS PRAZERES</t>
  </si>
  <si>
    <t>RAPHAEL CALUORI</t>
  </si>
  <si>
    <t>WELLINGTON DIAS BARRETO</t>
  </si>
  <si>
    <t>MARCELO HENRIQUE DE BARROS</t>
  </si>
  <si>
    <t>FRANCISCO DARLISON BATISTA DA CRUZ</t>
  </si>
  <si>
    <t>RODINEI CESAR AMARAL</t>
  </si>
  <si>
    <t>PAULO SERGIO GOMES DA SILVA</t>
  </si>
  <si>
    <t>ALISON HENRIQUE DOS SANTOS SILVA</t>
  </si>
  <si>
    <t>MARIO DOS SANTOS ARANTES</t>
  </si>
  <si>
    <t>NIVALDO LUIS REGO</t>
  </si>
  <si>
    <t>MARCUS DEIVID ANDRADE DO NASCIMENTO</t>
  </si>
  <si>
    <t>ROSANGELA SANTOS AMORIM MOLINA</t>
  </si>
  <si>
    <t>MARCILIO PEREIRA DOS SANTOS</t>
  </si>
  <si>
    <t>ALEXANDRE WYENNE DA SILVA</t>
  </si>
  <si>
    <t>CARLOS EDUARDO SILVA SANTOS</t>
  </si>
  <si>
    <t>ALESSANDRA BORGES PADULA</t>
  </si>
  <si>
    <t>JOEL DEMESSIAS DE ALMEIDA</t>
  </si>
  <si>
    <t>ROSANGELA DE SOUZA</t>
  </si>
  <si>
    <t>GABRIEL DA SILVA FERNANDES VIOLATO</t>
  </si>
  <si>
    <t>LUIS GUSTAVO DE SOUZA FERREIRA</t>
  </si>
  <si>
    <t>LUCIENE GALDINO ALEXANDRE COSTA</t>
  </si>
  <si>
    <t>TIAGO SANTOS DE SOUZA</t>
  </si>
  <si>
    <t>WALTER NASCIMENTO DORVAL JUNIOR</t>
  </si>
  <si>
    <t>FABIO MENDES DE MORAIS</t>
  </si>
  <si>
    <t>MATHEUS DOMINGOS PONCIANO DUTRA</t>
  </si>
  <si>
    <t>JOSE EDUARDO MACIEL</t>
  </si>
  <si>
    <t>FERNANDO DE JESUS LOBO</t>
  </si>
  <si>
    <t>IRAN TARGINO DOS SANTOS</t>
  </si>
  <si>
    <t>JEAN CLAUDIO DA SILVA MARINS</t>
  </si>
  <si>
    <t>NATALICIO BRITO LIMA</t>
  </si>
  <si>
    <t>ALESSANDRO CLAUDINO PRIMO</t>
  </si>
  <si>
    <t>ALESSANDRO GABALDO JUNIOR</t>
  </si>
  <si>
    <t>IRANILDO GOMES MEDEIROS COSTA</t>
  </si>
  <si>
    <t>LEANDRO DA SILVA GONCALVES</t>
  </si>
  <si>
    <t>ALESON DOS SANTOS SILVA</t>
  </si>
  <si>
    <t>JOEL ALVES DOS SANTOS</t>
  </si>
  <si>
    <t>RODRIGO DA SILVA MIRANDA</t>
  </si>
  <si>
    <t>ELI JOSE DE SOUZA</t>
  </si>
  <si>
    <t>WALDEMAR DA SILVA</t>
  </si>
  <si>
    <t>BRUNO HENRIQUE DA SILVA BEZERRA</t>
  </si>
  <si>
    <t>GIESE JAMILDA MEDEIROS SANTANA</t>
  </si>
  <si>
    <t>ANSELMO SANTOS DO NASCIMENTO TEIXEIRA</t>
  </si>
  <si>
    <t>GILMAR CONCEICAO MOTA</t>
  </si>
  <si>
    <t>MOISES PEREIRA GOMES</t>
  </si>
  <si>
    <t>ERICK NEGOSIA FERNANDES</t>
  </si>
  <si>
    <t>ERONI TERESA DOS SANTOS</t>
  </si>
  <si>
    <t>WILSON JOSE PAVANI</t>
  </si>
  <si>
    <t>MARINALDO BATISTA DOS PRAZERES</t>
  </si>
  <si>
    <t>RICARDO RODRIGUES</t>
  </si>
  <si>
    <t>JOSE MENDES DE CASTRO</t>
  </si>
  <si>
    <t>DAVI LOPES</t>
  </si>
  <si>
    <t>EUCLIDES MARIANO RIBEIRO NETO</t>
  </si>
  <si>
    <t>HENRIQUE CASSALHO MOREIRA DIAS</t>
  </si>
  <si>
    <t>LUCIANO RICARDO DA SILVA</t>
  </si>
  <si>
    <t>RONALDO ONOFRE NUNES</t>
  </si>
  <si>
    <t>JOSE LUIS CHRIST</t>
  </si>
  <si>
    <t>ILDOBERTO LOPES ROGAES</t>
  </si>
  <si>
    <t>LEONARDO HENRIQUE GOMES DA SILVA</t>
  </si>
  <si>
    <t>LEILA CARNEIRO DE PAULO</t>
  </si>
  <si>
    <t>PAULO CESAR ALVES FERREIRA</t>
  </si>
  <si>
    <t>AGNALDO CORREIA DE ARAUJO</t>
  </si>
  <si>
    <t>DANIEL SANTOS ROCHA</t>
  </si>
  <si>
    <t>MICHELE SILVA RAMOS</t>
  </si>
  <si>
    <t>RENATO NUNES DE BARROS SILVA</t>
  </si>
  <si>
    <t>RUBENS DOS SANTOS RODRIGUES</t>
  </si>
  <si>
    <t>HELIO GONCALVES AMORIM</t>
  </si>
  <si>
    <t>ALEX MICHAEL SOUSA LISBOA</t>
  </si>
  <si>
    <t>ELIELSON CAVALCANTE OLIVEIRA</t>
  </si>
  <si>
    <t>FERNANDO CRUZEIRO GOUVEIA</t>
  </si>
  <si>
    <t>LUIZ CLAUDIO BARBOZA CAPICHONI</t>
  </si>
  <si>
    <t>DIEGO RODNEY PAES DE OLIVEIRA</t>
  </si>
  <si>
    <t>ROSA RODRIGUES DA MATA SOUZA</t>
  </si>
  <si>
    <t>IVAN CAMARGO DA SILVA</t>
  </si>
  <si>
    <t>JOSE CARLOS NOGUEIRA DE LIMA</t>
  </si>
  <si>
    <t>VICENTE MACHADO NETO</t>
  </si>
  <si>
    <t>JESUS SOUZA PRADO</t>
  </si>
  <si>
    <t>GABRIEL PIRES FERREIRA</t>
  </si>
  <si>
    <t>ARUALDO DOS SANTOS SILVA</t>
  </si>
  <si>
    <t>DOUGLAS DA SILVA BOTAS</t>
  </si>
  <si>
    <t>ALISON SANTOS GOMES</t>
  </si>
  <si>
    <t>AIRAN DA SILVA SANTOS</t>
  </si>
  <si>
    <t>CLAYTON ROSA DA SILVA DO NASCIMENTO</t>
  </si>
  <si>
    <t>PAULO ROBERTO DA SILVA JUNIOR</t>
  </si>
  <si>
    <t>MARCELO PAULO SILVA MOROSI</t>
  </si>
  <si>
    <t>SIDNEY MOREIRA SANTOS</t>
  </si>
  <si>
    <t>AILTON SANTOS COSTA</t>
  </si>
  <si>
    <t>EDIVALDO JOSE QUEIRODIA</t>
  </si>
  <si>
    <t>IVAN RIBEIRO CARDOSO</t>
  </si>
  <si>
    <t>JOAO VITOR MARQUES DA SILVA</t>
  </si>
  <si>
    <t>ROGERIO CARLOS VECCI</t>
  </si>
  <si>
    <t>ANTONIO RICARDO CORREA</t>
  </si>
  <si>
    <t>VALDEQUES SANTOS DE OLIVEIRA</t>
  </si>
  <si>
    <t>ROSANGELA MARIA DANTAS JUSTINO</t>
  </si>
  <si>
    <t>ALEXANDRO SANTOS DE JESUS</t>
  </si>
  <si>
    <t>DOUGLAS FRANCESCONI</t>
  </si>
  <si>
    <t>DANILSON DE OLIVEIRA MELO</t>
  </si>
  <si>
    <t>EDILSON ALVES FIGUEIREDO</t>
  </si>
  <si>
    <t>ELCIO MENDES DO NASCIMENTO</t>
  </si>
  <si>
    <t>JEFFERSON MATOS MARTINS</t>
  </si>
  <si>
    <t>WESLLEY RIBEIRO RODRIGUES ROCHA</t>
  </si>
  <si>
    <t>JOSE CARLOS BORGES DE GODOY</t>
  </si>
  <si>
    <t>AMANDA MARIA DE SOUZA PALOMO</t>
  </si>
  <si>
    <t>GABRIEL RIBEIRO NUNES</t>
  </si>
  <si>
    <t>JACKSON CESAR XAVIER</t>
  </si>
  <si>
    <t>LUCIENE DA SILVA SANTOS</t>
  </si>
  <si>
    <t>SAMUEL DE ASSIS LIMA</t>
  </si>
  <si>
    <t>JOSENILDO FERREIRA DOS SANTOS</t>
  </si>
  <si>
    <t>ALEXANDRE GOMES DE SANTANA</t>
  </si>
  <si>
    <t>GUILHERME ANTONELLI EVANGELISTA</t>
  </si>
  <si>
    <t>EVERTON LUCAS DIAS FALCAO</t>
  </si>
  <si>
    <t>GENALDO ALVES DA SILVA</t>
  </si>
  <si>
    <t>BALTAZAR DE SOUZA SIQUEIRA</t>
  </si>
  <si>
    <t>WALTER GONCALVES ALBIM</t>
  </si>
  <si>
    <t>DANILO CONCEICAO DOS SANTOS</t>
  </si>
  <si>
    <t>ROBSON NASCIMENTO DA SILVA</t>
  </si>
  <si>
    <t>ALEX SANDRO JERONIMO DE SOUSA</t>
  </si>
  <si>
    <t>CAROLINE MELO GONCALVES</t>
  </si>
  <si>
    <t>LUANA COSTA DA SILVA</t>
  </si>
  <si>
    <t>NATANAEL DE ALMEIDA</t>
  </si>
  <si>
    <t>LUIZ PAULO DE SOUZA</t>
  </si>
  <si>
    <t>DONIZETE APARECIDO LOURENCINI</t>
  </si>
  <si>
    <t>ELSON RODRIGUES NETO</t>
  </si>
  <si>
    <t>EDSON GOMES</t>
  </si>
  <si>
    <t>DAVID CARLOS DA SILVA</t>
  </si>
  <si>
    <t>ALEXANDRA TRASSANTE DE ARAUJO</t>
  </si>
  <si>
    <t>JULIO CESAR LUCIANO CHAVES</t>
  </si>
  <si>
    <t>ADRYANE OLIVEIRA MELO</t>
  </si>
  <si>
    <t>RODRIGO SANTANA VENANCIO</t>
  </si>
  <si>
    <t>PAULO CEZAR PALIVODA</t>
  </si>
  <si>
    <t>CLAUDIO MOISES ALBANO DOS SANTOS</t>
  </si>
  <si>
    <t>JEAN CARLOS FRANCISCO DE ASSIS</t>
  </si>
  <si>
    <t>LEONARDO VIEIRA DO NASCIMENTO</t>
  </si>
  <si>
    <t>AMANDA VIEIRA MENDANHA</t>
  </si>
  <si>
    <t>MARCELO DIAS DA SILVA</t>
  </si>
  <si>
    <t>HELLEN ROLIM FURINI</t>
  </si>
  <si>
    <t>RAFAEL MENDES DA CUNHA</t>
  </si>
  <si>
    <t>SIDNEY TEODORO DOS SANTOS</t>
  </si>
  <si>
    <t>VERA LUCIA RIBNIKER NOGUEIRA DO NASCIMENTO</t>
  </si>
  <si>
    <t>FABRICIO JOSE ANDREATTA</t>
  </si>
  <si>
    <t>ALEXANDRO ARAUJO ALMEIDA</t>
  </si>
  <si>
    <t>EMILY FABIANA GUEDES DA CRUZ</t>
  </si>
  <si>
    <t>LUCAS TEIXEIRA LEAO</t>
  </si>
  <si>
    <t>JEREMIAS MODESTO DE SOUZA</t>
  </si>
  <si>
    <t>ELISABETE RIBEIRO DO EVANGELHO</t>
  </si>
  <si>
    <t>HENRIQUE CESAR ANDRADE POLATO</t>
  </si>
  <si>
    <t>JONAS AUGUSTO DO NASCIMENTO</t>
  </si>
  <si>
    <t>JULIANO ROSA DE SOUZA</t>
  </si>
  <si>
    <t>MILTON BENTO RIBEIRO</t>
  </si>
  <si>
    <t>JULIO CESAR TAKAMATSU</t>
  </si>
  <si>
    <t>DARCLEY FREITAS DA SILVA</t>
  </si>
  <si>
    <t>CATARINA FELIPE</t>
  </si>
  <si>
    <t>ROBSON PAULO AGOSTINHO</t>
  </si>
  <si>
    <t>CARLOS CESAR DE LIMA</t>
  </si>
  <si>
    <t>EZEQUIEL CAVALCANTE DE JESUS</t>
  </si>
  <si>
    <t>ISRAEL LIMA PEREIRA</t>
  </si>
  <si>
    <t>LUIZ CARLOS BATISTA PEREIRA</t>
  </si>
  <si>
    <t>MARCOS VINICIUS DE JESUS SANTOS</t>
  </si>
  <si>
    <t>MAURICI ARAUJO</t>
  </si>
  <si>
    <t>LUCIANO DO NASCIMENTO CUSTODIO</t>
  </si>
  <si>
    <t>BRUNO MATEUS SINICO</t>
  </si>
  <si>
    <t>FRANCISCO FABIO SILVA NASCIMENTO</t>
  </si>
  <si>
    <t>LEANDRO DE ALMEIDA SIMERMAM</t>
  </si>
  <si>
    <t>LINDOMAR RAMOS SANTOS</t>
  </si>
  <si>
    <t>RENATO SILVA DE CARVALHO</t>
  </si>
  <si>
    <t>GILMAR BOA MORTE LOUREIRO</t>
  </si>
  <si>
    <t>ILDO DE OLIVEIRA VITORIO</t>
  </si>
  <si>
    <t>ROSANA DE FREITAS RIBEIRO</t>
  </si>
  <si>
    <t>IGOR DA ROCHA XAVIER</t>
  </si>
  <si>
    <t>ALEX ALVES BACELAR</t>
  </si>
  <si>
    <t>FABIANO DA SILVA</t>
  </si>
  <si>
    <t>EDUARDO DE ANDRADE DIAS</t>
  </si>
  <si>
    <t>EDSON JOSE DE FREITAS</t>
  </si>
  <si>
    <t>ELIAS DOMINGOS DE ARAUJO</t>
  </si>
  <si>
    <t>SIDNEY CARVALHAIS SOUZA</t>
  </si>
  <si>
    <t>ALEXANDRE PEDRO VICENTE</t>
  </si>
  <si>
    <t>ALESSANDRO CRISTOVAM RODRIGUES</t>
  </si>
  <si>
    <t>EDUARDO FERRAREZI</t>
  </si>
  <si>
    <t>EPAMINONDAS GOMES DA SILVA FILHO</t>
  </si>
  <si>
    <t>PAULO FERREIRA DOS SANTOS</t>
  </si>
  <si>
    <t>MARCOS CERVANTES RODRIGUES</t>
  </si>
  <si>
    <t>RICARDO MORGANTE</t>
  </si>
  <si>
    <t>SILVIO DEJAVAN LENFERS</t>
  </si>
  <si>
    <t>WILLIAN ARAUJO DE CARVALHO</t>
  </si>
  <si>
    <t>ELCIMARA JEFFREYS ARAUJO</t>
  </si>
  <si>
    <t>WILTON LIMA FREITAS</t>
  </si>
  <si>
    <t>FABIANA FERNANDES DA SILVA</t>
  </si>
  <si>
    <t>ELIENE BARROSO DA SILVA</t>
  </si>
  <si>
    <t>MAURICIO AVELINO DOS SANTOS</t>
  </si>
  <si>
    <t>FRANCELINO FERREIRA DOS SANTOS NETO</t>
  </si>
  <si>
    <t>RAFAEL DELFINO PUPO FERREIRA</t>
  </si>
  <si>
    <t>SAMARA RAMOS FRANCO</t>
  </si>
  <si>
    <t>GIOVANE ALVES</t>
  </si>
  <si>
    <t>ALINE LIMA MEDEIROS</t>
  </si>
  <si>
    <t>EMERSON PINTO DA SILVA</t>
  </si>
  <si>
    <t>LAERCIO ROBSON KOCH</t>
  </si>
  <si>
    <t>PIERRE CAMPOS DE OLIVEIRA SANTOS</t>
  </si>
  <si>
    <t>ELIANE CASSIA DO PRADO</t>
  </si>
  <si>
    <t>ADRIANO CLEMENTINO SILVA</t>
  </si>
  <si>
    <t>ROBERTO DA SILVA PACHECO</t>
  </si>
  <si>
    <t>JOSE ETORE MARTINEZ</t>
  </si>
  <si>
    <t>DOMINGOS DOS SANTOS FERREIRA</t>
  </si>
  <si>
    <t>FABIANA ESQUINA DA ROCHA</t>
  </si>
  <si>
    <t>CRISTIANO NASCIMENTO DE OLIVEIRA</t>
  </si>
  <si>
    <t>MARCOS ANTONIO MROCZEK</t>
  </si>
  <si>
    <t>ARLEM ZENATELI</t>
  </si>
  <si>
    <t>BEATRIZ MARISA DIAS</t>
  </si>
  <si>
    <t>CARLOS EVERALDO PEREIRA ANACLETO</t>
  </si>
  <si>
    <t>EDSON SUTERIO DA SILVA</t>
  </si>
  <si>
    <t>ELSON FRANCA SANTOS</t>
  </si>
  <si>
    <t>LEONARDO REIS SANTOS</t>
  </si>
  <si>
    <t>MARCELO ALVES VEIGA</t>
  </si>
  <si>
    <t>ADRIANO MENDES</t>
  </si>
  <si>
    <t>WILSON EMILE</t>
  </si>
  <si>
    <t>JAINE PABLINE DA SILVA SOUZA</t>
  </si>
  <si>
    <t>VALDORI PIRES PESSOA</t>
  </si>
  <si>
    <t>CARLOS ALBERTO ALVES DE LIMA</t>
  </si>
  <si>
    <t>WANDERSON BATISTA SANTANA</t>
  </si>
  <si>
    <t>LUDIMILA SANTOS MOURA</t>
  </si>
  <si>
    <t>EDUARDO DOS SANTOS RODRIGUES</t>
  </si>
  <si>
    <t>LUCINEIA SANTOS DA SILVA GONZALEZ</t>
  </si>
  <si>
    <t>MARIA CRISTINA DE OLIVEIRA SILVA</t>
  </si>
  <si>
    <t>FABIO GARCIA MACHADO</t>
  </si>
  <si>
    <t>DORIVALDO SANTOS SOUZA</t>
  </si>
  <si>
    <t>THIAGO FERREIRA DA SILVA</t>
  </si>
  <si>
    <t>CARLOS EDUARDO ONUKI</t>
  </si>
  <si>
    <t>JESSE JOSE DA SILVA FILHO</t>
  </si>
  <si>
    <t>ADRIANO JOSE DE SOUZA</t>
  </si>
  <si>
    <t>LUIS PAULO DA SILVA SANTA ROSA</t>
  </si>
  <si>
    <t>NILTON CESAR PILON</t>
  </si>
  <si>
    <t>MARCOS VINICIUS ALVES CABRAL</t>
  </si>
  <si>
    <t>ANTONIO MARCOS CAVALCANTE BRASIL</t>
  </si>
  <si>
    <t>DAIANE ROCHA MEDEIROS</t>
  </si>
  <si>
    <t>ELDER SILVA SANTOS</t>
  </si>
  <si>
    <t>LUIS ALBERTO DA SILVA GUIMARAES</t>
  </si>
  <si>
    <t>MARCO ROGERIO SCHWARZ</t>
  </si>
  <si>
    <t>GILVAN FERNANDES DA SILVA</t>
  </si>
  <si>
    <t>KLEDSON PINHEIRO PLACIDO DOS SANTOS</t>
  </si>
  <si>
    <t>LEONARDO BUTZKE</t>
  </si>
  <si>
    <t>IVAN BERNARDO DA SILVA</t>
  </si>
  <si>
    <t>WANDERSON ESTEVAO DA SILVA</t>
  </si>
  <si>
    <t>ANDRE BELONI PEDROSA</t>
  </si>
  <si>
    <t>ADILSON MACIEL RODRIGUES</t>
  </si>
  <si>
    <t>LORIVAL ROSA MACHADO</t>
  </si>
  <si>
    <t>DENILSON SOUZA SANTOS</t>
  </si>
  <si>
    <t>SEBASTIAO ROSA</t>
  </si>
  <si>
    <t>TIAGO SANTOS BARBOSA LIMA</t>
  </si>
  <si>
    <t>SERGIO VANDERLEY SIQUEIRA FREIRE</t>
  </si>
  <si>
    <t>ALEXANDRE BENEDITO TAMASSIA</t>
  </si>
  <si>
    <t>DEMERSON SOUZA DE JESUS</t>
  </si>
  <si>
    <t>GESSICA RIBEIRO DE JESUS PEREIRA</t>
  </si>
  <si>
    <t>RODNILSON SANTANA</t>
  </si>
  <si>
    <t>WELTON RODRIGUES SILVA</t>
  </si>
  <si>
    <t>MARCOS ROBERTO BARBOSA PINHO</t>
  </si>
  <si>
    <t>DOUGLAS DE SA SANTOS</t>
  </si>
  <si>
    <t>AMARILDO GOMES DAS NEVES</t>
  </si>
  <si>
    <t>FERNANDO MENDES DA SILVA</t>
  </si>
  <si>
    <t>REGINALDO DERCI DA SILVA</t>
  </si>
  <si>
    <t>AILTON CAIRES</t>
  </si>
  <si>
    <t>FLAVIO SILVESTRE FERREIRA</t>
  </si>
  <si>
    <t>LUIZ ALBERTO DA SILVA SANTOS</t>
  </si>
  <si>
    <t>JOSE GILBER DOS SANTOS</t>
  </si>
  <si>
    <t>ROBSON CUNHA DA SILVA</t>
  </si>
  <si>
    <t>DIEGO CARDOZO</t>
  </si>
  <si>
    <t>EDINALDO FELICIANO MACIEL</t>
  </si>
  <si>
    <t>FRANCISCO SIDNEY FERREIRA SALES</t>
  </si>
  <si>
    <t>GILSON BATISTA DE LIMA</t>
  </si>
  <si>
    <t>MARCONE BARBOSA VIEIRA</t>
  </si>
  <si>
    <t>ALLANN DAYVSON OLIVEIRA DO NASCIMENTO</t>
  </si>
  <si>
    <t>SAUL DA SILVA SANTOS</t>
  </si>
  <si>
    <t>WILLIAMS FELIX DA SILVA</t>
  </si>
  <si>
    <t>PAULO SERGIO BARRETO SILVA</t>
  </si>
  <si>
    <t>LAECIO NASCIMENTO CARDOSO JUNIOR</t>
  </si>
  <si>
    <t>BRUNO NOBRE GOMES</t>
  </si>
  <si>
    <t>FRANCISCO LIMA PEREIRA</t>
  </si>
  <si>
    <t>GIDEON GOMES MOTA</t>
  </si>
  <si>
    <t>THOMAS JEFFERSON SANTOS VIEIRA</t>
  </si>
  <si>
    <t>PAULO HENRIQUE SANTANA FIRMINO</t>
  </si>
  <si>
    <t>HUDSON SANTIAGO RAMOS</t>
  </si>
  <si>
    <t>ALESSANDRO DE QUEIROZ ROCHA</t>
  </si>
  <si>
    <t>PAULO AFONSO MEDEIROS CARVALHO</t>
  </si>
  <si>
    <t>JUNIO CESAR DOS SANTOS</t>
  </si>
  <si>
    <t>ADEMIR DE ASSIS SILVA</t>
  </si>
  <si>
    <t>MANOEL DOS SANTOS SILVA</t>
  </si>
  <si>
    <t>ELVANO PEREIRA DA PENHA</t>
  </si>
  <si>
    <t>LUCIANO COLOMBO</t>
  </si>
  <si>
    <t>NILDOMAR COSTA DA SILVA</t>
  </si>
  <si>
    <t>FABRICIO ROBERTO DA SILVA</t>
  </si>
  <si>
    <t>KENNED DUARTE DE ANDRADE JERONIMO</t>
  </si>
  <si>
    <t>MARCIO MAURICIO SILVA DOS SANTOS</t>
  </si>
  <si>
    <t>FELIPE CABRAL BORGES</t>
  </si>
  <si>
    <t>SILVANA IZABEL DA SILVA</t>
  </si>
  <si>
    <t>ALZENI MARTINS DE LIMA</t>
  </si>
  <si>
    <t>ANDREIA DA PAZ MATIAS MOREIRA</t>
  </si>
  <si>
    <t>JACKELINE APARECIDA DE ALEXANDRE</t>
  </si>
  <si>
    <t>MIRIA SANTOS DE SOUSA</t>
  </si>
  <si>
    <t>PAULO SERGIO FERREIRA DA SILVA</t>
  </si>
  <si>
    <t>JAQUELINE DO CARMO COELHO</t>
  </si>
  <si>
    <t>JOSE LAU MOREIRA</t>
  </si>
  <si>
    <t>SUELI LOPES ALVES BRAGANCA</t>
  </si>
  <si>
    <t>ANDELLO DO NASCIMENTO CARVALHO</t>
  </si>
  <si>
    <t>JAIME RODRIGUES BORCEM JUNIOR</t>
  </si>
  <si>
    <t>ALAN SANTOS DE OLIVEIRA</t>
  </si>
  <si>
    <t>ANTONIO DONIZETE FERREIRA</t>
  </si>
  <si>
    <t>ALEXANDRE SANCHES</t>
  </si>
  <si>
    <t>WILLIAM ALVES CAETANO</t>
  </si>
  <si>
    <t>CARLOS JOSE DA SILVA FILHO</t>
  </si>
  <si>
    <t>ELVIS OLIVEIRA DA SILVA</t>
  </si>
  <si>
    <t>ANTONIO LUIS MARTINS PENA</t>
  </si>
  <si>
    <t>ARTHUR MARQUES MATOS</t>
  </si>
  <si>
    <t>VANDERLEI SILVESTRE PEREIRA DA SILVA</t>
  </si>
  <si>
    <t>ANDREIA RODRIGUES DE ARAUJO</t>
  </si>
  <si>
    <t>ANGELO DOS ANJOS SILVA</t>
  </si>
  <si>
    <t>JAMIL DELON SERRA COSTA</t>
  </si>
  <si>
    <t>MARCELO LIMA SILVA</t>
  </si>
  <si>
    <t>JHONNI ALVES SIQUEIRA</t>
  </si>
  <si>
    <t>ALEKSANDRO BEZERRA</t>
  </si>
  <si>
    <t>PAULO DUTRA DE SOUSA</t>
  </si>
  <si>
    <t>EDMILSON DE PAULA SANTOS</t>
  </si>
  <si>
    <t>DANIEL LUIS BAPTISTA</t>
  </si>
  <si>
    <t>OSIEL RODRIGUES PEREIRA DE MELO</t>
  </si>
  <si>
    <t>ROSANE RIBEIRO DA SILVA</t>
  </si>
  <si>
    <t>LUCAS GOMES</t>
  </si>
  <si>
    <t>MARCOS CUNHA</t>
  </si>
  <si>
    <t>MARCOS ROBERTO DE OLIVEIRA GUERRA</t>
  </si>
  <si>
    <t>MARIA APARECIDA CORREIA</t>
  </si>
  <si>
    <t>MARIA DA CRUZ ABREU</t>
  </si>
  <si>
    <t>EDUARDO DA COSTA LIMA</t>
  </si>
  <si>
    <t>CRISTIANO TEIXEIRA DOS SANTOS</t>
  </si>
  <si>
    <t>JAQUELINE BERNARDO</t>
  </si>
  <si>
    <t>NILSON ALVES DE SOUZA</t>
  </si>
  <si>
    <t>VINICIOS APARECIDO OLIVEIRA SILVA COUTO</t>
  </si>
  <si>
    <t>ANY CAROLINE RODRIGUES DIAS</t>
  </si>
  <si>
    <t>GERSONEI OLIVEIRA LIMA</t>
  </si>
  <si>
    <t>SILVIO CESAR BUTTINI</t>
  </si>
  <si>
    <t>ITALO RODRIGUES SANTOS</t>
  </si>
  <si>
    <t>JOEL LACERDA</t>
  </si>
  <si>
    <t>ARMANDO LUIS FERNANDES MONTEIRO</t>
  </si>
  <si>
    <t>EDSON PELLENTIR</t>
  </si>
  <si>
    <t>DANYEL SARAIVA ARAUJO</t>
  </si>
  <si>
    <t>NATALINO DE JESUS PIRES</t>
  </si>
  <si>
    <t>RENATO SEBASTIAO PEREIRA DOS SANTOS</t>
  </si>
  <si>
    <t>HENRIQUE ROCHA DE SA BRITTO</t>
  </si>
  <si>
    <t>SIMEI OLIVEIRA DOS REIS</t>
  </si>
  <si>
    <t>CESAR DOS PASSOS DA CONCEICAO</t>
  </si>
  <si>
    <t>ANTONIO CARLOS DO COUTO</t>
  </si>
  <si>
    <t>AMANDA TEIXEIRA ROSSATO BASTOS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</si>
</sst>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16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</font>
    <font>
      <b/>
      <sz val="11.0"/>
      <color rgb="FF3C4043"/>
      <name val="Arial"/>
    </font>
    <font>
      <color rgb="FF000000"/>
      <name val="Arial"/>
    </font>
    <font>
      <b/>
      <sz val="11.0"/>
      <color rgb="FFFFFFFF"/>
      <name val="Arial"/>
    </font>
    <font>
      <b/>
      <sz val="14.0"/>
      <color rgb="FFFFFFFF"/>
      <name val="Calibri"/>
    </font>
    <font/>
    <font>
      <b/>
      <sz val="14.0"/>
      <color theme="1"/>
      <name val="Calibri"/>
    </font>
    <font>
      <sz val="14.0"/>
      <color theme="1"/>
      <name val="Calibri"/>
    </font>
    <font>
      <b/>
      <sz val="14.0"/>
      <color rgb="FF00FF00"/>
      <name val="Calibri"/>
    </font>
    <font>
      <color theme="1"/>
      <name val="Arial"/>
      <scheme val="minor"/>
    </font>
    <font>
      <b/>
      <sz val="11.0"/>
      <color rgb="FFE97132"/>
      <name val="Calibri"/>
    </font>
    <font>
      <sz val="11.0"/>
      <color theme="1"/>
      <name val="Calibri"/>
    </font>
    <font>
      <sz val="11.0"/>
      <color theme="1"/>
      <name val="Aptos Narrow"/>
    </font>
    <font>
      <sz val="11.0"/>
      <color rgb="FF000000"/>
      <name val="&quot;Aptos Narrow&quot;"/>
    </font>
  </fonts>
  <fills count="19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002060"/>
        <bgColor rgb="FF00206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164" xfId="0" applyAlignment="1" applyBorder="1" applyFont="1" applyNumberFormat="1">
      <alignment horizontal="center" shrinkToFit="0" vertical="bottom" wrapText="1"/>
    </xf>
    <xf borderId="1" fillId="2" fontId="1" numFmtId="4" xfId="0" applyAlignment="1" applyBorder="1" applyFont="1" applyNumberFormat="1">
      <alignment horizontal="center" shrinkToFit="0" vertical="bottom" wrapText="1"/>
    </xf>
    <xf borderId="1" fillId="3" fontId="1" numFmtId="0" xfId="0" applyAlignment="1" applyBorder="1" applyFill="1" applyFont="1">
      <alignment horizontal="center" shrinkToFit="0" vertical="bottom" wrapText="1"/>
    </xf>
    <xf borderId="0" fillId="4" fontId="1" numFmtId="0" xfId="0" applyAlignment="1" applyFill="1" applyFont="1">
      <alignment horizontal="center" readingOrder="0" shrinkToFit="0" vertical="bottom" wrapText="1"/>
    </xf>
    <xf borderId="1" fillId="5" fontId="2" numFmtId="0" xfId="0" applyAlignment="1" applyBorder="1" applyFill="1" applyFont="1">
      <alignment horizontal="center" vertical="bottom"/>
    </xf>
    <xf borderId="0" fillId="6" fontId="3" numFmtId="0" xfId="0" applyAlignment="1" applyFill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7" fontId="2" numFmtId="0" xfId="0" applyAlignment="1" applyBorder="1" applyFill="1" applyFont="1">
      <alignment horizontal="center" vertical="bottom"/>
    </xf>
    <xf borderId="1" fillId="8" fontId="2" numFmtId="0" xfId="0" applyAlignment="1" applyBorder="1" applyFill="1" applyFont="1">
      <alignment horizontal="center" vertical="bottom"/>
    </xf>
    <xf borderId="1" fillId="9" fontId="2" numFmtId="0" xfId="0" applyAlignment="1" applyBorder="1" applyFill="1" applyFont="1">
      <alignment horizontal="center" vertical="bottom"/>
    </xf>
    <xf borderId="1" fillId="10" fontId="4" numFmtId="0" xfId="0" applyAlignment="1" applyBorder="1" applyFill="1" applyFont="1">
      <alignment horizontal="center" vertical="bottom"/>
    </xf>
    <xf borderId="0" fillId="11" fontId="5" numFmtId="0" xfId="0" applyAlignment="1" applyFill="1" applyFont="1">
      <alignment horizontal="center"/>
    </xf>
    <xf borderId="0" fillId="6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2" fillId="12" fontId="6" numFmtId="0" xfId="0" applyAlignment="1" applyBorder="1" applyFill="1" applyFont="1">
      <alignment horizontal="center" shrinkToFit="0" vertical="bottom" wrapText="1"/>
    </xf>
    <xf borderId="3" fillId="0" fontId="7" numFmtId="0" xfId="0" applyBorder="1" applyFont="1"/>
    <xf borderId="4" fillId="0" fontId="7" numFmtId="0" xfId="0" applyBorder="1" applyFont="1"/>
    <xf borderId="0" fillId="12" fontId="2" numFmtId="0" xfId="0" applyAlignment="1" applyFont="1">
      <alignment vertical="bottom"/>
    </xf>
    <xf borderId="5" fillId="13" fontId="6" numFmtId="0" xfId="0" applyAlignment="1" applyBorder="1" applyFill="1" applyFont="1">
      <alignment horizontal="center" shrinkToFit="0" vertical="bottom" wrapText="1"/>
    </xf>
    <xf borderId="6" fillId="13" fontId="6" numFmtId="0" xfId="0" applyAlignment="1" applyBorder="1" applyFont="1">
      <alignment horizontal="center" shrinkToFit="0" vertical="bottom" wrapText="1"/>
    </xf>
    <xf borderId="6" fillId="13" fontId="6" numFmtId="0" xfId="0" applyAlignment="1" applyBorder="1" applyFont="1">
      <alignment horizontal="center" readingOrder="0" shrinkToFit="0" vertical="bottom" wrapText="1"/>
    </xf>
    <xf borderId="0" fillId="12" fontId="2" numFmtId="0" xfId="0" applyAlignment="1" applyFont="1">
      <alignment readingOrder="0" vertical="bottom"/>
    </xf>
    <xf borderId="5" fillId="14" fontId="8" numFmtId="0" xfId="0" applyAlignment="1" applyBorder="1" applyFill="1" applyFont="1">
      <alignment horizontal="center" vertical="bottom"/>
    </xf>
    <xf borderId="6" fillId="0" fontId="9" numFmtId="165" xfId="0" applyAlignment="1" applyBorder="1" applyFont="1" applyNumberFormat="1">
      <alignment horizontal="center" vertical="bottom"/>
    </xf>
    <xf borderId="6" fillId="0" fontId="9" numFmtId="0" xfId="0" applyAlignment="1" applyBorder="1" applyFont="1">
      <alignment horizontal="center" vertical="bottom"/>
    </xf>
    <xf borderId="6" fillId="0" fontId="9" numFmtId="0" xfId="0" applyAlignment="1" applyBorder="1" applyFont="1">
      <alignment horizontal="center" readingOrder="0" vertical="bottom"/>
    </xf>
    <xf borderId="5" fillId="15" fontId="8" numFmtId="0" xfId="0" applyAlignment="1" applyBorder="1" applyFill="1" applyFont="1">
      <alignment horizontal="center" vertical="bottom"/>
    </xf>
    <xf borderId="5" fillId="16" fontId="8" numFmtId="0" xfId="0" applyAlignment="1" applyBorder="1" applyFill="1" applyFont="1">
      <alignment horizontal="center" vertical="bottom"/>
    </xf>
    <xf borderId="5" fillId="2" fontId="8" numFmtId="0" xfId="0" applyAlignment="1" applyBorder="1" applyFont="1">
      <alignment horizontal="center" vertical="bottom"/>
    </xf>
    <xf borderId="7" fillId="12" fontId="6" numFmtId="0" xfId="0" applyAlignment="1" applyBorder="1" applyFont="1">
      <alignment horizontal="center" shrinkToFit="0" vertical="bottom" wrapText="1"/>
    </xf>
    <xf borderId="6" fillId="0" fontId="7" numFmtId="0" xfId="0" applyBorder="1" applyFont="1"/>
    <xf borderId="6" fillId="12" fontId="6" numFmtId="0" xfId="0" applyAlignment="1" applyBorder="1" applyFont="1">
      <alignment horizontal="center" vertical="bottom"/>
    </xf>
    <xf borderId="6" fillId="12" fontId="6" numFmtId="3" xfId="0" applyAlignment="1" applyBorder="1" applyFont="1" applyNumberFormat="1">
      <alignment horizontal="center" vertical="bottom"/>
    </xf>
    <xf borderId="6" fillId="12" fontId="6" numFmtId="165" xfId="0" applyAlignment="1" applyBorder="1" applyFont="1" applyNumberFormat="1">
      <alignment horizontal="center" vertical="bottom"/>
    </xf>
    <xf borderId="6" fillId="12" fontId="10" numFmtId="165" xfId="0" applyAlignment="1" applyBorder="1" applyFont="1" applyNumberFormat="1">
      <alignment horizontal="center" vertical="bottom"/>
    </xf>
    <xf borderId="1" fillId="17" fontId="11" numFmtId="0" xfId="0" applyAlignment="1" applyBorder="1" applyFill="1" applyFont="1">
      <alignment horizontal="center"/>
    </xf>
    <xf borderId="1" fillId="17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" fillId="18" fontId="12" numFmtId="0" xfId="0" applyAlignment="1" applyBorder="1" applyFill="1" applyFont="1">
      <alignment horizontal="center"/>
    </xf>
    <xf borderId="1" fillId="0" fontId="13" numFmtId="0" xfId="0" applyAlignment="1" applyBorder="1" applyFont="1">
      <alignment vertical="bottom"/>
    </xf>
    <xf borderId="1" fillId="0" fontId="13" numFmtId="0" xfId="0" applyAlignment="1" applyBorder="1" applyFont="1">
      <alignment horizontal="right" vertical="bottom"/>
    </xf>
    <xf borderId="1" fillId="0" fontId="13" numFmtId="14" xfId="0" applyAlignment="1" applyBorder="1" applyFont="1" applyNumberFormat="1">
      <alignment horizontal="right" vertical="bottom"/>
    </xf>
    <xf borderId="0" fillId="0" fontId="11" numFmtId="0" xfId="0" applyAlignment="1" applyFont="1">
      <alignment horizontal="left"/>
    </xf>
    <xf borderId="0" fillId="0" fontId="14" numFmtId="0" xfId="0" applyAlignment="1" applyFont="1">
      <alignment horizontal="left"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8AE4EB"/>
          <bgColor rgb="FF8AE4EB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0.63"/>
    <col customWidth="1" min="2" max="2" width="39.63"/>
    <col customWidth="1" min="4" max="4" width="16.75"/>
    <col customWidth="1" min="8" max="8" width="23.75"/>
    <col customWidth="1" min="9" max="9" width="13.13"/>
    <col customWidth="1" min="10" max="10" width="28.38"/>
    <col customWidth="1" min="11" max="11" width="29.13"/>
    <col customWidth="1" min="12" max="12" width="12.25"/>
    <col customWidth="1" min="13" max="13" width="14.38"/>
    <col customWidth="1" min="14" max="14" width="24.0"/>
    <col customWidth="1" min="15" max="15" width="28.75"/>
    <col customWidth="1" min="16" max="16" width="28.0"/>
    <col customWidth="1" min="17" max="17" width="19.88"/>
    <col customWidth="1" min="18" max="18" width="22.0"/>
    <col customWidth="1" min="19" max="22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 t="s">
        <v>19</v>
      </c>
      <c r="U1" s="5" t="s">
        <v>20</v>
      </c>
      <c r="V1" s="5" t="s">
        <v>21</v>
      </c>
    </row>
    <row r="2">
      <c r="A2" s="6">
        <f t="shared" ref="A2:A566" si="1">1000-((H2*2) + (I2*1) + (J2*5) + (K2*100) + (L2*100) + (M2*100) + (N2*150) + (O2*250) + (P2*250) + T2 + U2 +V2)</f>
        <v>1000</v>
      </c>
      <c r="B2" s="6" t="s">
        <v>22</v>
      </c>
      <c r="C2" s="6">
        <v>56154.0</v>
      </c>
      <c r="D2" s="7" t="str">
        <f t="shared" ref="D2:D566" si="2">IF(A2&gt;=1000, "Diamante", IF(A2&gt;=900, "Ouro", IF(A2&gt;=650, "Prata", IF(A2&gt;=100, "Bronze", "Sem classificação"))))</f>
        <v>Diamante</v>
      </c>
      <c r="E2" s="6">
        <v>35892.0</v>
      </c>
      <c r="F2" s="6" t="s">
        <v>23</v>
      </c>
      <c r="G2" s="6">
        <v>35448.82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f t="shared" ref="Q2:Q6" si="3">SUM(K2:P2)</f>
        <v>0</v>
      </c>
      <c r="R2" s="6">
        <f t="shared" ref="R2:R6" si="4">SUM(H2:J2)</f>
        <v>0</v>
      </c>
      <c r="S2" s="6" t="s">
        <v>24</v>
      </c>
      <c r="T2" s="6">
        <f t="shared" ref="T2:T566" si="5">IF(S2="BAIXA",80,IF(S2="MÉDIA",300,IF(S2="GRAVE",500,IF(S2="GRAVÍSSIMO",1000,0))))</f>
        <v>0</v>
      </c>
      <c r="U2" s="6">
        <f>IFERROR(VLOOKUP(C2,ATIVOS!A:B,2,0),0)</f>
        <v>0</v>
      </c>
      <c r="V2" s="6">
        <f>IFERROR(VLOOKUP(C2,ADVERTENCIAS!J:M,4,0),0)</f>
        <v>0</v>
      </c>
    </row>
    <row r="3">
      <c r="A3" s="8">
        <f t="shared" si="1"/>
        <v>1000</v>
      </c>
      <c r="B3" s="8" t="s">
        <v>25</v>
      </c>
      <c r="C3" s="8">
        <v>56486.0</v>
      </c>
      <c r="D3" s="7" t="str">
        <f t="shared" si="2"/>
        <v>Diamante</v>
      </c>
      <c r="E3" s="8">
        <v>43482.0</v>
      </c>
      <c r="F3" s="8" t="s">
        <v>23</v>
      </c>
      <c r="G3" s="8">
        <v>34254.0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f t="shared" si="3"/>
        <v>0</v>
      </c>
      <c r="R3" s="8">
        <f t="shared" si="4"/>
        <v>0</v>
      </c>
      <c r="S3" s="8" t="s">
        <v>24</v>
      </c>
      <c r="T3" s="8">
        <f t="shared" si="5"/>
        <v>0</v>
      </c>
      <c r="U3" s="8">
        <f>IFERROR(VLOOKUP(C3,ATIVOS!A:B,2,0),0)</f>
        <v>0</v>
      </c>
      <c r="V3" s="8">
        <f>IFERROR(VLOOKUP(C3,ADVERTENCIAS!J:M,4,0),0)</f>
        <v>0</v>
      </c>
    </row>
    <row r="4">
      <c r="A4" s="6">
        <f t="shared" si="1"/>
        <v>1000</v>
      </c>
      <c r="B4" s="6" t="s">
        <v>26</v>
      </c>
      <c r="C4" s="6">
        <v>56432.0</v>
      </c>
      <c r="D4" s="7" t="str">
        <f t="shared" si="2"/>
        <v>Diamante</v>
      </c>
      <c r="E4" s="6">
        <v>43109.0</v>
      </c>
      <c r="F4" s="6" t="s">
        <v>23</v>
      </c>
      <c r="G4" s="6">
        <v>33480.0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f t="shared" si="3"/>
        <v>0</v>
      </c>
      <c r="R4" s="6">
        <f t="shared" si="4"/>
        <v>0</v>
      </c>
      <c r="S4" s="6" t="s">
        <v>24</v>
      </c>
      <c r="T4" s="6">
        <f t="shared" si="5"/>
        <v>0</v>
      </c>
      <c r="U4" s="6">
        <f>IFERROR(VLOOKUP(C4,ATIVOS!A:B,2,0),0)</f>
        <v>0</v>
      </c>
      <c r="V4" s="6">
        <f>IFERROR(VLOOKUP(C4,ADVERTENCIAS!J:M,4,0),0)</f>
        <v>0</v>
      </c>
    </row>
    <row r="5">
      <c r="A5" s="8">
        <f t="shared" si="1"/>
        <v>1000</v>
      </c>
      <c r="B5" s="8" t="s">
        <v>27</v>
      </c>
      <c r="C5" s="8">
        <v>56653.0</v>
      </c>
      <c r="D5" s="7" t="str">
        <f t="shared" si="2"/>
        <v>Diamante</v>
      </c>
      <c r="E5" s="8">
        <v>44222.0</v>
      </c>
      <c r="F5" s="8" t="s">
        <v>23</v>
      </c>
      <c r="G5" s="8">
        <v>31640.0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f t="shared" si="3"/>
        <v>0</v>
      </c>
      <c r="R5" s="8">
        <f t="shared" si="4"/>
        <v>0</v>
      </c>
      <c r="S5" s="8" t="s">
        <v>24</v>
      </c>
      <c r="T5" s="8">
        <f t="shared" si="5"/>
        <v>0</v>
      </c>
      <c r="U5" s="8">
        <f>IFERROR(VLOOKUP(C5,ATIVOS!A:B,2,0),0)</f>
        <v>0</v>
      </c>
      <c r="V5" s="8">
        <f>IFERROR(VLOOKUP(C5,ADVERTENCIAS!J:M,4,0),0)</f>
        <v>0</v>
      </c>
    </row>
    <row r="6">
      <c r="A6" s="6">
        <f t="shared" si="1"/>
        <v>1000</v>
      </c>
      <c r="B6" s="6" t="s">
        <v>28</v>
      </c>
      <c r="C6" s="6">
        <v>56598.0</v>
      </c>
      <c r="D6" s="7" t="str">
        <f t="shared" si="2"/>
        <v>Diamante</v>
      </c>
      <c r="E6" s="6">
        <v>41019.0</v>
      </c>
      <c r="F6" s="6" t="s">
        <v>29</v>
      </c>
      <c r="G6" s="6">
        <v>30696.0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f t="shared" si="3"/>
        <v>0</v>
      </c>
      <c r="R6" s="6">
        <f t="shared" si="4"/>
        <v>0</v>
      </c>
      <c r="S6" s="6" t="s">
        <v>24</v>
      </c>
      <c r="T6" s="6">
        <f t="shared" si="5"/>
        <v>0</v>
      </c>
      <c r="U6" s="6">
        <f>IFERROR(VLOOKUP(C6,ATIVOS!A:B,2,0),0)</f>
        <v>0</v>
      </c>
      <c r="V6" s="6">
        <f>IFERROR(VLOOKUP(C6,ADVERTENCIAS!J:M,4,0),0)</f>
        <v>0</v>
      </c>
    </row>
    <row r="7">
      <c r="A7" s="8">
        <f t="shared" si="1"/>
        <v>1000</v>
      </c>
      <c r="B7" s="8" t="s">
        <v>30</v>
      </c>
      <c r="C7" s="8">
        <v>56265.0</v>
      </c>
      <c r="D7" s="7" t="str">
        <f t="shared" si="2"/>
        <v>Diamante</v>
      </c>
      <c r="E7" s="8">
        <v>39736.0</v>
      </c>
      <c r="F7" s="8" t="s">
        <v>31</v>
      </c>
      <c r="G7" s="8">
        <v>30450.0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 t="s">
        <v>24</v>
      </c>
      <c r="T7" s="8">
        <f t="shared" si="5"/>
        <v>0</v>
      </c>
      <c r="U7" s="8">
        <f>IFERROR(VLOOKUP(C7,ATIVOS!A:B,2,0),0)</f>
        <v>0</v>
      </c>
      <c r="V7" s="8">
        <f>IFERROR(VLOOKUP(C7,ADVERTENCIAS!J:M,4,0),0)</f>
        <v>0</v>
      </c>
    </row>
    <row r="8">
      <c r="A8" s="6">
        <f t="shared" si="1"/>
        <v>1000</v>
      </c>
      <c r="B8" s="6" t="s">
        <v>32</v>
      </c>
      <c r="C8" s="6">
        <v>56244.0</v>
      </c>
      <c r="D8" s="7" t="str">
        <f t="shared" si="2"/>
        <v>Diamante</v>
      </c>
      <c r="E8" s="6">
        <v>40590.0</v>
      </c>
      <c r="F8" s="6" t="s">
        <v>23</v>
      </c>
      <c r="G8" s="6">
        <v>29936.0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f t="shared" ref="Q8:Q17" si="6">SUM(K8:P8)</f>
        <v>0</v>
      </c>
      <c r="R8" s="6">
        <f t="shared" ref="R8:R11" si="7">SUM(H8:J8)</f>
        <v>0</v>
      </c>
      <c r="S8" s="6" t="s">
        <v>24</v>
      </c>
      <c r="T8" s="6">
        <f t="shared" si="5"/>
        <v>0</v>
      </c>
      <c r="U8" s="6">
        <f>IFERROR(VLOOKUP(C8,ATIVOS!A:B,2,0),0)</f>
        <v>0</v>
      </c>
      <c r="V8" s="6">
        <f>IFERROR(VLOOKUP(C8,ADVERTENCIAS!J:M,4,0),0)</f>
        <v>0</v>
      </c>
    </row>
    <row r="9">
      <c r="A9" s="8">
        <f t="shared" si="1"/>
        <v>1000</v>
      </c>
      <c r="B9" s="8" t="s">
        <v>33</v>
      </c>
      <c r="C9" s="8">
        <v>56574.0</v>
      </c>
      <c r="D9" s="7" t="str">
        <f t="shared" si="2"/>
        <v>Diamante</v>
      </c>
      <c r="E9" s="8">
        <v>44091.0</v>
      </c>
      <c r="F9" s="8" t="s">
        <v>23</v>
      </c>
      <c r="G9" s="8">
        <v>29502.0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f t="shared" si="6"/>
        <v>0</v>
      </c>
      <c r="R9" s="8">
        <f t="shared" si="7"/>
        <v>0</v>
      </c>
      <c r="S9" s="8" t="s">
        <v>24</v>
      </c>
      <c r="T9" s="8">
        <f t="shared" si="5"/>
        <v>0</v>
      </c>
      <c r="U9" s="8">
        <f>IFERROR(VLOOKUP(C9,ATIVOS!A:B,2,0),0)</f>
        <v>0</v>
      </c>
      <c r="V9" s="8">
        <f>IFERROR(VLOOKUP(C9,ADVERTENCIAS!J:M,4,0),0)</f>
        <v>0</v>
      </c>
    </row>
    <row r="10">
      <c r="A10" s="6">
        <f t="shared" si="1"/>
        <v>1000</v>
      </c>
      <c r="B10" s="6" t="s">
        <v>34</v>
      </c>
      <c r="C10" s="6">
        <v>56363.0</v>
      </c>
      <c r="D10" s="7" t="str">
        <f t="shared" si="2"/>
        <v>Diamante</v>
      </c>
      <c r="E10" s="6">
        <v>42549.0</v>
      </c>
      <c r="F10" s="6" t="s">
        <v>23</v>
      </c>
      <c r="G10" s="6">
        <v>29246.0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f t="shared" si="6"/>
        <v>0</v>
      </c>
      <c r="R10" s="6">
        <f t="shared" si="7"/>
        <v>0</v>
      </c>
      <c r="S10" s="6" t="s">
        <v>24</v>
      </c>
      <c r="T10" s="6">
        <f t="shared" si="5"/>
        <v>0</v>
      </c>
      <c r="U10" s="6">
        <f>IFERROR(VLOOKUP(C10,ATIVOS!A:B,2,0),0)</f>
        <v>0</v>
      </c>
      <c r="V10" s="6">
        <f>IFERROR(VLOOKUP(C10,ADVERTENCIAS!J:M,4,0),0)</f>
        <v>0</v>
      </c>
    </row>
    <row r="11">
      <c r="A11" s="8">
        <f t="shared" si="1"/>
        <v>1000</v>
      </c>
      <c r="B11" s="8" t="s">
        <v>35</v>
      </c>
      <c r="C11" s="8">
        <v>53137.0</v>
      </c>
      <c r="D11" s="7" t="str">
        <f t="shared" si="2"/>
        <v>Diamante</v>
      </c>
      <c r="E11" s="8">
        <v>45190.0</v>
      </c>
      <c r="F11" s="8" t="s">
        <v>23</v>
      </c>
      <c r="G11" s="8">
        <v>29040.0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f t="shared" si="6"/>
        <v>0</v>
      </c>
      <c r="R11" s="8">
        <f t="shared" si="7"/>
        <v>0</v>
      </c>
      <c r="S11" s="8" t="s">
        <v>24</v>
      </c>
      <c r="T11" s="8">
        <f t="shared" si="5"/>
        <v>0</v>
      </c>
      <c r="U11" s="8">
        <f>IFERROR(VLOOKUP(C11,ATIVOS!A:B,2,0),0)</f>
        <v>0</v>
      </c>
      <c r="V11" s="8">
        <f>IFERROR(VLOOKUP(C11,ADVERTENCIAS!J:M,4,0),0)</f>
        <v>0</v>
      </c>
    </row>
    <row r="12">
      <c r="A12" s="6">
        <f t="shared" si="1"/>
        <v>1000</v>
      </c>
      <c r="B12" s="6" t="s">
        <v>36</v>
      </c>
      <c r="C12" s="6">
        <v>42474.0</v>
      </c>
      <c r="D12" s="7" t="str">
        <f t="shared" si="2"/>
        <v>Diamante</v>
      </c>
      <c r="E12" s="6">
        <v>44333.0</v>
      </c>
      <c r="F12" s="6" t="s">
        <v>37</v>
      </c>
      <c r="G12" s="6"/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f t="shared" si="6"/>
        <v>0</v>
      </c>
      <c r="R12" s="6"/>
      <c r="S12" s="6"/>
      <c r="T12" s="6">
        <f t="shared" si="5"/>
        <v>0</v>
      </c>
      <c r="U12" s="6">
        <f>IFERROR(VLOOKUP(C12,ATIVOS!A:B,2,0),0)</f>
        <v>0</v>
      </c>
      <c r="V12" s="6">
        <f>IFERROR(VLOOKUP(C12,ADVERTENCIAS!J:M,4,0),0)</f>
        <v>0</v>
      </c>
    </row>
    <row r="13">
      <c r="A13" s="8">
        <f t="shared" si="1"/>
        <v>1000</v>
      </c>
      <c r="B13" s="8" t="s">
        <v>38</v>
      </c>
      <c r="C13" s="8">
        <v>56612.0</v>
      </c>
      <c r="D13" s="7" t="str">
        <f t="shared" si="2"/>
        <v>Diamante</v>
      </c>
      <c r="E13" s="8">
        <v>44131.0</v>
      </c>
      <c r="F13" s="8" t="s">
        <v>23</v>
      </c>
      <c r="G13" s="8">
        <v>28250.0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f t="shared" si="6"/>
        <v>0</v>
      </c>
      <c r="R13" s="8">
        <f t="shared" ref="R13:R17" si="8">SUM(H13:J13)</f>
        <v>0</v>
      </c>
      <c r="S13" s="8" t="s">
        <v>24</v>
      </c>
      <c r="T13" s="8">
        <f t="shared" si="5"/>
        <v>0</v>
      </c>
      <c r="U13" s="8">
        <f>IFERROR(VLOOKUP(C13,ATIVOS!A:B,2,0),0)</f>
        <v>0</v>
      </c>
      <c r="V13" s="8">
        <f>IFERROR(VLOOKUP(C13,ADVERTENCIAS!J:M,4,0),0)</f>
        <v>0</v>
      </c>
    </row>
    <row r="14">
      <c r="A14" s="6">
        <f t="shared" si="1"/>
        <v>1000</v>
      </c>
      <c r="B14" s="6" t="s">
        <v>39</v>
      </c>
      <c r="C14" s="6">
        <v>57211.0</v>
      </c>
      <c r="D14" s="7" t="str">
        <f t="shared" si="2"/>
        <v>Diamante</v>
      </c>
      <c r="E14" s="6">
        <v>39234.0</v>
      </c>
      <c r="F14" s="6" t="s">
        <v>23</v>
      </c>
      <c r="G14" s="6">
        <v>27423.0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f t="shared" si="6"/>
        <v>0</v>
      </c>
      <c r="R14" s="6">
        <f t="shared" si="8"/>
        <v>0</v>
      </c>
      <c r="S14" s="6" t="s">
        <v>24</v>
      </c>
      <c r="T14" s="6">
        <f t="shared" si="5"/>
        <v>0</v>
      </c>
      <c r="U14" s="6">
        <f>IFERROR(VLOOKUP(C14,ATIVOS!A:B,2,0),0)</f>
        <v>0</v>
      </c>
      <c r="V14" s="6">
        <f>IFERROR(VLOOKUP(C14,ADVERTENCIAS!J:M,4,0),0)</f>
        <v>0</v>
      </c>
    </row>
    <row r="15">
      <c r="A15" s="8">
        <f t="shared" si="1"/>
        <v>1000</v>
      </c>
      <c r="B15" s="8" t="s">
        <v>40</v>
      </c>
      <c r="C15" s="8">
        <v>57210.0</v>
      </c>
      <c r="D15" s="7" t="str">
        <f t="shared" si="2"/>
        <v>Diamante</v>
      </c>
      <c r="E15" s="8">
        <v>39234.0</v>
      </c>
      <c r="F15" s="8" t="s">
        <v>31</v>
      </c>
      <c r="G15" s="8">
        <v>26780.0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f t="shared" si="6"/>
        <v>0</v>
      </c>
      <c r="R15" s="8">
        <f t="shared" si="8"/>
        <v>0</v>
      </c>
      <c r="S15" s="8" t="s">
        <v>24</v>
      </c>
      <c r="T15" s="8">
        <f t="shared" si="5"/>
        <v>0</v>
      </c>
      <c r="U15" s="8">
        <f>IFERROR(VLOOKUP(C15,ATIVOS!A:B,2,0),0)</f>
        <v>0</v>
      </c>
      <c r="V15" s="8">
        <f>IFERROR(VLOOKUP(C15,ADVERTENCIAS!J:M,4,0),0)</f>
        <v>0</v>
      </c>
    </row>
    <row r="16">
      <c r="A16" s="6">
        <f t="shared" si="1"/>
        <v>1000</v>
      </c>
      <c r="B16" s="6" t="s">
        <v>41</v>
      </c>
      <c r="C16" s="6">
        <v>56372.0</v>
      </c>
      <c r="D16" s="7" t="str">
        <f t="shared" si="2"/>
        <v>Diamante</v>
      </c>
      <c r="E16" s="6">
        <v>42606.0</v>
      </c>
      <c r="F16" s="6" t="s">
        <v>42</v>
      </c>
      <c r="G16" s="6">
        <v>26467.61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f t="shared" si="6"/>
        <v>0</v>
      </c>
      <c r="R16" s="6">
        <f t="shared" si="8"/>
        <v>0</v>
      </c>
      <c r="S16" s="6" t="s">
        <v>24</v>
      </c>
      <c r="T16" s="6">
        <f t="shared" si="5"/>
        <v>0</v>
      </c>
      <c r="U16" s="6">
        <f>IFERROR(VLOOKUP(C16,ATIVOS!A:B,2,0),0)</f>
        <v>0</v>
      </c>
      <c r="V16" s="6">
        <f>IFERROR(VLOOKUP(C16,ADVERTENCIAS!J:M,4,0),0)</f>
        <v>0</v>
      </c>
    </row>
    <row r="17">
      <c r="A17" s="8">
        <f t="shared" si="1"/>
        <v>1000</v>
      </c>
      <c r="B17" s="8" t="s">
        <v>43</v>
      </c>
      <c r="C17" s="8">
        <v>49171.0</v>
      </c>
      <c r="D17" s="7" t="str">
        <f t="shared" si="2"/>
        <v>Diamante</v>
      </c>
      <c r="E17" s="8">
        <v>44866.0</v>
      </c>
      <c r="F17" s="8" t="s">
        <v>44</v>
      </c>
      <c r="G17" s="8">
        <v>26308.0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f t="shared" si="6"/>
        <v>0</v>
      </c>
      <c r="R17" s="8">
        <f t="shared" si="8"/>
        <v>0</v>
      </c>
      <c r="S17" s="8" t="s">
        <v>24</v>
      </c>
      <c r="T17" s="8">
        <f t="shared" si="5"/>
        <v>0</v>
      </c>
      <c r="U17" s="8">
        <f>IFERROR(VLOOKUP(C17,ATIVOS!A:B,2,0),0)</f>
        <v>0</v>
      </c>
      <c r="V17" s="8">
        <f>IFERROR(VLOOKUP(C17,ADVERTENCIAS!J:M,4,0),0)</f>
        <v>0</v>
      </c>
    </row>
    <row r="18">
      <c r="A18" s="6">
        <f t="shared" si="1"/>
        <v>1000</v>
      </c>
      <c r="B18" s="6" t="s">
        <v>45</v>
      </c>
      <c r="C18" s="6">
        <v>44084.0</v>
      </c>
      <c r="D18" s="7" t="str">
        <f t="shared" si="2"/>
        <v>Diamante</v>
      </c>
      <c r="E18" s="6">
        <v>44461.0</v>
      </c>
      <c r="F18" s="6" t="s">
        <v>44</v>
      </c>
      <c r="G18" s="6">
        <v>26324.0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 t="s">
        <v>24</v>
      </c>
      <c r="T18" s="6">
        <f t="shared" si="5"/>
        <v>0</v>
      </c>
      <c r="U18" s="6">
        <f>IFERROR(VLOOKUP(C18,ATIVOS!A:B,2,0),0)</f>
        <v>0</v>
      </c>
      <c r="V18" s="6">
        <f>IFERROR(VLOOKUP(C18,ADVERTENCIAS!J:M,4,0),0)</f>
        <v>0</v>
      </c>
    </row>
    <row r="19">
      <c r="A19" s="8">
        <f t="shared" si="1"/>
        <v>1000</v>
      </c>
      <c r="B19" s="8" t="s">
        <v>46</v>
      </c>
      <c r="C19" s="8">
        <v>42786.0</v>
      </c>
      <c r="D19" s="7" t="str">
        <f t="shared" si="2"/>
        <v>Diamante</v>
      </c>
      <c r="E19" s="8">
        <v>44355.0</v>
      </c>
      <c r="F19" s="8" t="s">
        <v>23</v>
      </c>
      <c r="G19" s="8">
        <v>25943.31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f t="shared" ref="Q19:Q58" si="9">SUM(K19:P19)</f>
        <v>0</v>
      </c>
      <c r="R19" s="8">
        <f>SUM(H19:J19)</f>
        <v>0</v>
      </c>
      <c r="S19" s="8" t="s">
        <v>24</v>
      </c>
      <c r="T19" s="8">
        <f t="shared" si="5"/>
        <v>0</v>
      </c>
      <c r="U19" s="8">
        <f>IFERROR(VLOOKUP(C19,ATIVOS!A:B,2,0),0)</f>
        <v>0</v>
      </c>
      <c r="V19" s="8">
        <f>IFERROR(VLOOKUP(C19,ADVERTENCIAS!J:M,4,0),0)</f>
        <v>0</v>
      </c>
    </row>
    <row r="20">
      <c r="A20" s="6">
        <f t="shared" si="1"/>
        <v>1000</v>
      </c>
      <c r="B20" s="6" t="s">
        <v>47</v>
      </c>
      <c r="C20" s="6">
        <v>41517.0</v>
      </c>
      <c r="D20" s="7" t="str">
        <f t="shared" si="2"/>
        <v>Diamante</v>
      </c>
      <c r="E20" s="6">
        <v>44249.0</v>
      </c>
      <c r="F20" s="6" t="s">
        <v>44</v>
      </c>
      <c r="G20" s="6">
        <v>25896.0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f t="shared" si="9"/>
        <v>0</v>
      </c>
      <c r="R20" s="6">
        <v>0.0</v>
      </c>
      <c r="S20" s="6" t="s">
        <v>24</v>
      </c>
      <c r="T20" s="6">
        <f t="shared" si="5"/>
        <v>0</v>
      </c>
      <c r="U20" s="6">
        <f>IFERROR(VLOOKUP(C20,ATIVOS!A:B,2,0),0)</f>
        <v>0</v>
      </c>
      <c r="V20" s="6">
        <f>IFERROR(VLOOKUP(C20,ADVERTENCIAS!J:M,4,0),0)</f>
        <v>0</v>
      </c>
    </row>
    <row r="21">
      <c r="A21" s="8">
        <f t="shared" si="1"/>
        <v>1000</v>
      </c>
      <c r="B21" s="8" t="s">
        <v>48</v>
      </c>
      <c r="C21" s="8">
        <v>56587.0</v>
      </c>
      <c r="D21" s="7" t="str">
        <f t="shared" si="2"/>
        <v>Diamante</v>
      </c>
      <c r="E21" s="8">
        <v>44110.0</v>
      </c>
      <c r="F21" s="8" t="s">
        <v>23</v>
      </c>
      <c r="G21" s="8">
        <v>25493.0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f t="shared" si="9"/>
        <v>0</v>
      </c>
      <c r="R21" s="8">
        <f t="shared" ref="R21:R58" si="10">SUM(H21:J21)</f>
        <v>0</v>
      </c>
      <c r="S21" s="8" t="s">
        <v>24</v>
      </c>
      <c r="T21" s="8">
        <f t="shared" si="5"/>
        <v>0</v>
      </c>
      <c r="U21" s="8">
        <f>IFERROR(VLOOKUP(C21,ATIVOS!A:B,2,0),0)</f>
        <v>0</v>
      </c>
      <c r="V21" s="8">
        <f>IFERROR(VLOOKUP(C21,ADVERTENCIAS!J:M,4,0),0)</f>
        <v>0</v>
      </c>
    </row>
    <row r="22">
      <c r="A22" s="6">
        <f t="shared" si="1"/>
        <v>1000</v>
      </c>
      <c r="B22" s="6" t="s">
        <v>49</v>
      </c>
      <c r="C22" s="6">
        <v>56602.0</v>
      </c>
      <c r="D22" s="7" t="str">
        <f t="shared" si="2"/>
        <v>Diamante</v>
      </c>
      <c r="E22" s="6">
        <v>44124.0</v>
      </c>
      <c r="F22" s="6" t="s">
        <v>23</v>
      </c>
      <c r="G22" s="6">
        <v>25050.0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f t="shared" si="9"/>
        <v>0</v>
      </c>
      <c r="R22" s="6">
        <f t="shared" si="10"/>
        <v>0</v>
      </c>
      <c r="S22" s="6" t="s">
        <v>24</v>
      </c>
      <c r="T22" s="6">
        <f t="shared" si="5"/>
        <v>0</v>
      </c>
      <c r="U22" s="6">
        <f>IFERROR(VLOOKUP(C22,ATIVOS!A:B,2,0),0)</f>
        <v>0</v>
      </c>
      <c r="V22" s="6">
        <f>IFERROR(VLOOKUP(C22,ADVERTENCIAS!J:M,4,0),0)</f>
        <v>0</v>
      </c>
    </row>
    <row r="23">
      <c r="A23" s="8">
        <f t="shared" si="1"/>
        <v>1000</v>
      </c>
      <c r="B23" s="8" t="s">
        <v>50</v>
      </c>
      <c r="C23" s="8">
        <v>56461.0</v>
      </c>
      <c r="D23" s="7" t="str">
        <f t="shared" si="2"/>
        <v>Diamante</v>
      </c>
      <c r="E23" s="8">
        <v>43362.0</v>
      </c>
      <c r="F23" s="8" t="s">
        <v>42</v>
      </c>
      <c r="G23" s="8">
        <v>24988.12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f t="shared" si="9"/>
        <v>0</v>
      </c>
      <c r="R23" s="8">
        <f t="shared" si="10"/>
        <v>0</v>
      </c>
      <c r="S23" s="8" t="s">
        <v>24</v>
      </c>
      <c r="T23" s="8">
        <f t="shared" si="5"/>
        <v>0</v>
      </c>
      <c r="U23" s="8">
        <f>IFERROR(VLOOKUP(C23,ATIVOS!A:B,2,0),0)</f>
        <v>0</v>
      </c>
      <c r="V23" s="8">
        <f>IFERROR(VLOOKUP(C23,ADVERTENCIAS!J:M,4,0),0)</f>
        <v>0</v>
      </c>
    </row>
    <row r="24">
      <c r="A24" s="6">
        <f t="shared" si="1"/>
        <v>1000</v>
      </c>
      <c r="B24" s="6" t="s">
        <v>51</v>
      </c>
      <c r="C24" s="6">
        <v>56185.0</v>
      </c>
      <c r="D24" s="7" t="str">
        <f t="shared" si="2"/>
        <v>Diamante</v>
      </c>
      <c r="E24" s="6">
        <v>38587.0</v>
      </c>
      <c r="F24" s="6" t="s">
        <v>23</v>
      </c>
      <c r="G24" s="6">
        <v>24948.0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f t="shared" si="9"/>
        <v>0</v>
      </c>
      <c r="R24" s="6">
        <f t="shared" si="10"/>
        <v>0</v>
      </c>
      <c r="S24" s="6" t="s">
        <v>24</v>
      </c>
      <c r="T24" s="6">
        <f t="shared" si="5"/>
        <v>0</v>
      </c>
      <c r="U24" s="6">
        <f>IFERROR(VLOOKUP(C24,ATIVOS!A:B,2,0),0)</f>
        <v>0</v>
      </c>
      <c r="V24" s="6">
        <f>IFERROR(VLOOKUP(C24,ADVERTENCIAS!J:M,4,0),0)</f>
        <v>0</v>
      </c>
    </row>
    <row r="25">
      <c r="A25" s="8">
        <f t="shared" si="1"/>
        <v>1000</v>
      </c>
      <c r="B25" s="8" t="s">
        <v>52</v>
      </c>
      <c r="C25" s="8">
        <v>58116.0</v>
      </c>
      <c r="D25" s="7" t="str">
        <f t="shared" si="2"/>
        <v>Diamante</v>
      </c>
      <c r="E25" s="8">
        <v>45510.0</v>
      </c>
      <c r="F25" s="8" t="s">
        <v>23</v>
      </c>
      <c r="G25" s="8">
        <v>24896.0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f t="shared" si="9"/>
        <v>0</v>
      </c>
      <c r="R25" s="8">
        <f t="shared" si="10"/>
        <v>0</v>
      </c>
      <c r="S25" s="8" t="s">
        <v>24</v>
      </c>
      <c r="T25" s="8">
        <f t="shared" si="5"/>
        <v>0</v>
      </c>
      <c r="U25" s="8">
        <f>IFERROR(VLOOKUP(C25,ATIVOS!A:B,2,0),0)</f>
        <v>0</v>
      </c>
      <c r="V25" s="8">
        <f>IFERROR(VLOOKUP(C25,ADVERTENCIAS!J:M,4,0),0)</f>
        <v>0</v>
      </c>
    </row>
    <row r="26">
      <c r="A26" s="6">
        <f t="shared" si="1"/>
        <v>1000</v>
      </c>
      <c r="B26" s="6" t="s">
        <v>53</v>
      </c>
      <c r="C26" s="6">
        <v>58876.0</v>
      </c>
      <c r="D26" s="7" t="str">
        <f t="shared" si="2"/>
        <v>Diamante</v>
      </c>
      <c r="E26" s="6">
        <v>45551.0</v>
      </c>
      <c r="F26" s="6" t="s">
        <v>44</v>
      </c>
      <c r="G26" s="6">
        <v>24686.0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f t="shared" si="9"/>
        <v>0</v>
      </c>
      <c r="R26" s="6">
        <f t="shared" si="10"/>
        <v>0</v>
      </c>
      <c r="S26" s="6" t="s">
        <v>24</v>
      </c>
      <c r="T26" s="6">
        <f t="shared" si="5"/>
        <v>0</v>
      </c>
      <c r="U26" s="6">
        <f>IFERROR(VLOOKUP(C26,ATIVOS!A:B,2,0),0)</f>
        <v>0</v>
      </c>
      <c r="V26" s="6">
        <f>IFERROR(VLOOKUP(C26,ADVERTENCIAS!J:M,4,0),0)</f>
        <v>0</v>
      </c>
    </row>
    <row r="27">
      <c r="A27" s="8">
        <f t="shared" si="1"/>
        <v>1000</v>
      </c>
      <c r="B27" s="8" t="s">
        <v>54</v>
      </c>
      <c r="C27" s="8">
        <v>56562.0</v>
      </c>
      <c r="D27" s="7" t="str">
        <f t="shared" si="2"/>
        <v>Diamante</v>
      </c>
      <c r="E27" s="8">
        <v>44056.0</v>
      </c>
      <c r="F27" s="8" t="s">
        <v>42</v>
      </c>
      <c r="G27" s="8">
        <v>24634.41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f t="shared" si="9"/>
        <v>0</v>
      </c>
      <c r="R27" s="8">
        <f t="shared" si="10"/>
        <v>0</v>
      </c>
      <c r="S27" s="8" t="s">
        <v>24</v>
      </c>
      <c r="T27" s="8">
        <f t="shared" si="5"/>
        <v>0</v>
      </c>
      <c r="U27" s="8">
        <f>IFERROR(VLOOKUP(C27,ATIVOS!A:B,2,0),0)</f>
        <v>0</v>
      </c>
      <c r="V27" s="8">
        <f>IFERROR(VLOOKUP(C27,ADVERTENCIAS!J:M,4,0),0)</f>
        <v>0</v>
      </c>
    </row>
    <row r="28">
      <c r="A28" s="6">
        <f t="shared" si="1"/>
        <v>1000</v>
      </c>
      <c r="B28" s="6" t="s">
        <v>55</v>
      </c>
      <c r="C28" s="6">
        <v>41636.0</v>
      </c>
      <c r="D28" s="7" t="str">
        <f t="shared" si="2"/>
        <v>Diamante</v>
      </c>
      <c r="E28" s="6">
        <v>44259.0</v>
      </c>
      <c r="F28" s="6" t="s">
        <v>23</v>
      </c>
      <c r="G28" s="6">
        <v>24384.0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f t="shared" si="9"/>
        <v>0</v>
      </c>
      <c r="R28" s="6">
        <f t="shared" si="10"/>
        <v>0</v>
      </c>
      <c r="S28" s="6" t="s">
        <v>24</v>
      </c>
      <c r="T28" s="6">
        <f t="shared" si="5"/>
        <v>0</v>
      </c>
      <c r="U28" s="6">
        <f>IFERROR(VLOOKUP(C28,ATIVOS!A:B,2,0),0)</f>
        <v>0</v>
      </c>
      <c r="V28" s="6">
        <f>IFERROR(VLOOKUP(C28,ADVERTENCIAS!J:M,4,0),0)</f>
        <v>0</v>
      </c>
    </row>
    <row r="29">
      <c r="A29" s="8">
        <f t="shared" si="1"/>
        <v>1000</v>
      </c>
      <c r="B29" s="8" t="s">
        <v>56</v>
      </c>
      <c r="C29" s="8">
        <v>44252.0</v>
      </c>
      <c r="D29" s="7" t="str">
        <f t="shared" si="2"/>
        <v>Diamante</v>
      </c>
      <c r="E29" s="8">
        <v>44473.0</v>
      </c>
      <c r="F29" s="8" t="s">
        <v>57</v>
      </c>
      <c r="G29" s="8">
        <v>24289.0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f t="shared" si="9"/>
        <v>0</v>
      </c>
      <c r="R29" s="8">
        <f t="shared" si="10"/>
        <v>0</v>
      </c>
      <c r="S29" s="8" t="s">
        <v>24</v>
      </c>
      <c r="T29" s="8">
        <f t="shared" si="5"/>
        <v>0</v>
      </c>
      <c r="U29" s="8">
        <f>IFERROR(VLOOKUP(C29,ATIVOS!A:B,2,0),0)</f>
        <v>0</v>
      </c>
      <c r="V29" s="8">
        <f>IFERROR(VLOOKUP(C29,ADVERTENCIAS!J:M,4,0),0)</f>
        <v>0</v>
      </c>
    </row>
    <row r="30">
      <c r="A30" s="6">
        <f t="shared" si="1"/>
        <v>1000</v>
      </c>
      <c r="B30" s="6" t="s">
        <v>58</v>
      </c>
      <c r="C30" s="6">
        <v>56446.0</v>
      </c>
      <c r="D30" s="7" t="str">
        <f t="shared" si="2"/>
        <v>Diamante</v>
      </c>
      <c r="E30" s="6">
        <v>43262.0</v>
      </c>
      <c r="F30" s="6" t="s">
        <v>31</v>
      </c>
      <c r="G30" s="6">
        <v>24288.0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f t="shared" si="9"/>
        <v>0</v>
      </c>
      <c r="R30" s="6">
        <f t="shared" si="10"/>
        <v>0</v>
      </c>
      <c r="S30" s="6" t="s">
        <v>24</v>
      </c>
      <c r="T30" s="6">
        <f t="shared" si="5"/>
        <v>0</v>
      </c>
      <c r="U30" s="6">
        <f>IFERROR(VLOOKUP(C30,ATIVOS!A:B,2,0),0)</f>
        <v>0</v>
      </c>
      <c r="V30" s="6">
        <f>IFERROR(VLOOKUP(C30,ADVERTENCIAS!J:M,4,0),0)</f>
        <v>0</v>
      </c>
    </row>
    <row r="31">
      <c r="A31" s="8">
        <f t="shared" si="1"/>
        <v>1000</v>
      </c>
      <c r="B31" s="8" t="s">
        <v>59</v>
      </c>
      <c r="C31" s="8">
        <v>58592.0</v>
      </c>
      <c r="D31" s="7" t="str">
        <f t="shared" si="2"/>
        <v>Diamante</v>
      </c>
      <c r="E31" s="8">
        <v>45534.0</v>
      </c>
      <c r="F31" s="8" t="s">
        <v>57</v>
      </c>
      <c r="G31" s="8">
        <v>24178.0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f t="shared" si="9"/>
        <v>0</v>
      </c>
      <c r="R31" s="8">
        <f t="shared" si="10"/>
        <v>0</v>
      </c>
      <c r="S31" s="8" t="s">
        <v>24</v>
      </c>
      <c r="T31" s="8">
        <f t="shared" si="5"/>
        <v>0</v>
      </c>
      <c r="U31" s="8">
        <f>IFERROR(VLOOKUP(C31,ATIVOS!A:B,2,0),0)</f>
        <v>0</v>
      </c>
      <c r="V31" s="8">
        <f>IFERROR(VLOOKUP(C31,ADVERTENCIAS!J:M,4,0),0)</f>
        <v>0</v>
      </c>
    </row>
    <row r="32">
      <c r="A32" s="6">
        <f t="shared" si="1"/>
        <v>1000</v>
      </c>
      <c r="B32" s="6" t="s">
        <v>60</v>
      </c>
      <c r="C32" s="6">
        <v>56373.0</v>
      </c>
      <c r="D32" s="7" t="str">
        <f t="shared" si="2"/>
        <v>Diamante</v>
      </c>
      <c r="E32" s="6">
        <v>42618.0</v>
      </c>
      <c r="F32" s="6" t="s">
        <v>23</v>
      </c>
      <c r="G32" s="6">
        <v>23994.0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f t="shared" si="9"/>
        <v>0</v>
      </c>
      <c r="R32" s="6">
        <f t="shared" si="10"/>
        <v>0</v>
      </c>
      <c r="S32" s="6" t="s">
        <v>24</v>
      </c>
      <c r="T32" s="6">
        <f t="shared" si="5"/>
        <v>0</v>
      </c>
      <c r="U32" s="6">
        <f>IFERROR(VLOOKUP(C32,ATIVOS!A:B,2,0),0)</f>
        <v>0</v>
      </c>
      <c r="V32" s="6">
        <f>IFERROR(VLOOKUP(C32,ADVERTENCIAS!J:M,4,0),0)</f>
        <v>0</v>
      </c>
    </row>
    <row r="33">
      <c r="A33" s="8">
        <f t="shared" si="1"/>
        <v>1000</v>
      </c>
      <c r="B33" s="8" t="s">
        <v>61</v>
      </c>
      <c r="C33" s="8">
        <v>50976.0</v>
      </c>
      <c r="D33" s="7" t="str">
        <f t="shared" si="2"/>
        <v>Diamante</v>
      </c>
      <c r="E33" s="8">
        <v>45028.0</v>
      </c>
      <c r="F33" s="8" t="s">
        <v>62</v>
      </c>
      <c r="G33" s="8">
        <v>23696.0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f t="shared" si="9"/>
        <v>0</v>
      </c>
      <c r="R33" s="8">
        <f t="shared" si="10"/>
        <v>0</v>
      </c>
      <c r="S33" s="8" t="s">
        <v>24</v>
      </c>
      <c r="T33" s="8">
        <f t="shared" si="5"/>
        <v>0</v>
      </c>
      <c r="U33" s="8">
        <f>IFERROR(VLOOKUP(C33,ATIVOS!A:B,2,0),0)</f>
        <v>0</v>
      </c>
      <c r="V33" s="8">
        <f>IFERROR(VLOOKUP(C33,ADVERTENCIAS!J:M,4,0),0)</f>
        <v>0</v>
      </c>
    </row>
    <row r="34">
      <c r="A34" s="6">
        <f t="shared" si="1"/>
        <v>1000</v>
      </c>
      <c r="B34" s="6" t="s">
        <v>63</v>
      </c>
      <c r="C34" s="6">
        <v>58550.0</v>
      </c>
      <c r="D34" s="7" t="str">
        <f t="shared" si="2"/>
        <v>Diamante</v>
      </c>
      <c r="E34" s="6">
        <v>45537.0</v>
      </c>
      <c r="F34" s="6" t="s">
        <v>62</v>
      </c>
      <c r="G34" s="6">
        <v>22982.0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f t="shared" si="9"/>
        <v>0</v>
      </c>
      <c r="R34" s="6">
        <f t="shared" si="10"/>
        <v>0</v>
      </c>
      <c r="S34" s="6" t="s">
        <v>24</v>
      </c>
      <c r="T34" s="6">
        <f t="shared" si="5"/>
        <v>0</v>
      </c>
      <c r="U34" s="6">
        <f>IFERROR(VLOOKUP(C34,ATIVOS!A:B,2,0),0)</f>
        <v>0</v>
      </c>
      <c r="V34" s="6">
        <f>IFERROR(VLOOKUP(C34,ADVERTENCIAS!J:M,4,0),0)</f>
        <v>0</v>
      </c>
    </row>
    <row r="35">
      <c r="A35" s="8">
        <f t="shared" si="1"/>
        <v>1000</v>
      </c>
      <c r="B35" s="8" t="s">
        <v>64</v>
      </c>
      <c r="C35" s="8">
        <v>56616.0</v>
      </c>
      <c r="D35" s="7" t="str">
        <f t="shared" si="2"/>
        <v>Diamante</v>
      </c>
      <c r="E35" s="8">
        <v>44139.0</v>
      </c>
      <c r="F35" s="8" t="s">
        <v>42</v>
      </c>
      <c r="G35" s="8">
        <v>22945.74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f t="shared" si="9"/>
        <v>0</v>
      </c>
      <c r="R35" s="8">
        <f t="shared" si="10"/>
        <v>0</v>
      </c>
      <c r="S35" s="8" t="s">
        <v>24</v>
      </c>
      <c r="T35" s="8">
        <f t="shared" si="5"/>
        <v>0</v>
      </c>
      <c r="U35" s="8">
        <f>IFERROR(VLOOKUP(C35,ATIVOS!A:B,2,0),0)</f>
        <v>0</v>
      </c>
      <c r="V35" s="8">
        <f>IFERROR(VLOOKUP(C35,ADVERTENCIAS!J:M,4,0),0)</f>
        <v>0</v>
      </c>
    </row>
    <row r="36">
      <c r="A36" s="6">
        <f t="shared" si="1"/>
        <v>1000</v>
      </c>
      <c r="B36" s="6" t="s">
        <v>65</v>
      </c>
      <c r="C36" s="6">
        <v>58496.0</v>
      </c>
      <c r="D36" s="7" t="str">
        <f t="shared" si="2"/>
        <v>Diamante</v>
      </c>
      <c r="E36" s="6">
        <v>45532.0</v>
      </c>
      <c r="F36" s="6" t="s">
        <v>62</v>
      </c>
      <c r="G36" s="6">
        <v>22680.0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f t="shared" si="9"/>
        <v>0</v>
      </c>
      <c r="R36" s="6">
        <f t="shared" si="10"/>
        <v>0</v>
      </c>
      <c r="S36" s="6" t="s">
        <v>24</v>
      </c>
      <c r="T36" s="6">
        <f t="shared" si="5"/>
        <v>0</v>
      </c>
      <c r="U36" s="6">
        <f>IFERROR(VLOOKUP(C36,ATIVOS!A:B,2,0),0)</f>
        <v>0</v>
      </c>
      <c r="V36" s="6">
        <f>IFERROR(VLOOKUP(C36,ADVERTENCIAS!J:M,4,0),0)</f>
        <v>0</v>
      </c>
    </row>
    <row r="37">
      <c r="A37" s="8">
        <f t="shared" si="1"/>
        <v>1000</v>
      </c>
      <c r="B37" s="8" t="s">
        <v>66</v>
      </c>
      <c r="C37" s="8">
        <v>56063.0</v>
      </c>
      <c r="D37" s="7" t="str">
        <f t="shared" si="2"/>
        <v>Diamante</v>
      </c>
      <c r="E37" s="8">
        <v>40360.0</v>
      </c>
      <c r="F37" s="8" t="s">
        <v>67</v>
      </c>
      <c r="G37" s="8">
        <v>22617.0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f t="shared" si="9"/>
        <v>0</v>
      </c>
      <c r="R37" s="8">
        <f t="shared" si="10"/>
        <v>0</v>
      </c>
      <c r="S37" s="8" t="s">
        <v>24</v>
      </c>
      <c r="T37" s="8">
        <f t="shared" si="5"/>
        <v>0</v>
      </c>
      <c r="U37" s="8">
        <f>IFERROR(VLOOKUP(C37,ATIVOS!A:B,2,0),0)</f>
        <v>0</v>
      </c>
      <c r="V37" s="8">
        <f>IFERROR(VLOOKUP(C37,ADVERTENCIAS!J:M,4,0),0)</f>
        <v>0</v>
      </c>
    </row>
    <row r="38">
      <c r="A38" s="6">
        <f t="shared" si="1"/>
        <v>1000</v>
      </c>
      <c r="B38" s="6" t="s">
        <v>68</v>
      </c>
      <c r="C38" s="6">
        <v>55670.0</v>
      </c>
      <c r="D38" s="7" t="str">
        <f t="shared" si="2"/>
        <v>Diamante</v>
      </c>
      <c r="E38" s="6">
        <v>45398.0</v>
      </c>
      <c r="F38" s="6" t="s">
        <v>44</v>
      </c>
      <c r="G38" s="6">
        <v>22604.0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f t="shared" si="9"/>
        <v>0</v>
      </c>
      <c r="R38" s="6">
        <f t="shared" si="10"/>
        <v>0</v>
      </c>
      <c r="S38" s="6" t="s">
        <v>24</v>
      </c>
      <c r="T38" s="6">
        <f t="shared" si="5"/>
        <v>0</v>
      </c>
      <c r="U38" s="6">
        <f>IFERROR(VLOOKUP(C38,ATIVOS!A:B,2,0),0)</f>
        <v>0</v>
      </c>
      <c r="V38" s="6">
        <f>IFERROR(VLOOKUP(C38,ADVERTENCIAS!J:M,4,0),0)</f>
        <v>0</v>
      </c>
    </row>
    <row r="39">
      <c r="A39" s="8">
        <f t="shared" si="1"/>
        <v>1000</v>
      </c>
      <c r="B39" s="8" t="s">
        <v>69</v>
      </c>
      <c r="C39" s="8">
        <v>56208.0</v>
      </c>
      <c r="D39" s="7" t="str">
        <f t="shared" si="2"/>
        <v>Diamante</v>
      </c>
      <c r="E39" s="8">
        <v>39210.0</v>
      </c>
      <c r="F39" s="8" t="s">
        <v>23</v>
      </c>
      <c r="G39" s="8">
        <v>22142.0</v>
      </c>
      <c r="H39" s="8">
        <v>0.0</v>
      </c>
      <c r="I39" s="8">
        <v>0.0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f t="shared" si="9"/>
        <v>0</v>
      </c>
      <c r="R39" s="8">
        <f t="shared" si="10"/>
        <v>0</v>
      </c>
      <c r="S39" s="8" t="s">
        <v>24</v>
      </c>
      <c r="T39" s="8">
        <f t="shared" si="5"/>
        <v>0</v>
      </c>
      <c r="U39" s="8">
        <f>IFERROR(VLOOKUP(C39,ATIVOS!A:B,2,0),0)</f>
        <v>0</v>
      </c>
      <c r="V39" s="8">
        <f>IFERROR(VLOOKUP(C39,ADVERTENCIAS!J:M,4,0),0)</f>
        <v>0</v>
      </c>
    </row>
    <row r="40">
      <c r="A40" s="6">
        <f t="shared" si="1"/>
        <v>1000</v>
      </c>
      <c r="B40" s="6" t="s">
        <v>70</v>
      </c>
      <c r="C40" s="6">
        <v>56197.0</v>
      </c>
      <c r="D40" s="7" t="str">
        <f t="shared" si="2"/>
        <v>Diamante</v>
      </c>
      <c r="E40" s="6">
        <v>38749.0</v>
      </c>
      <c r="F40" s="6" t="s">
        <v>67</v>
      </c>
      <c r="G40" s="6">
        <v>22075.61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f t="shared" si="9"/>
        <v>0</v>
      </c>
      <c r="R40" s="6">
        <f t="shared" si="10"/>
        <v>0</v>
      </c>
      <c r="S40" s="6" t="s">
        <v>24</v>
      </c>
      <c r="T40" s="6">
        <f t="shared" si="5"/>
        <v>0</v>
      </c>
      <c r="U40" s="6">
        <f>IFERROR(VLOOKUP(C40,ATIVOS!A:B,2,0),0)</f>
        <v>0</v>
      </c>
      <c r="V40" s="6">
        <f>IFERROR(VLOOKUP(C40,ADVERTENCIAS!J:M,4,0),0)</f>
        <v>0</v>
      </c>
    </row>
    <row r="41">
      <c r="A41" s="8">
        <f t="shared" si="1"/>
        <v>1000</v>
      </c>
      <c r="B41" s="8" t="s">
        <v>71</v>
      </c>
      <c r="C41" s="8">
        <v>56064.0</v>
      </c>
      <c r="D41" s="7" t="str">
        <f t="shared" si="2"/>
        <v>Diamante</v>
      </c>
      <c r="E41" s="8">
        <v>43425.0</v>
      </c>
      <c r="F41" s="8" t="s">
        <v>42</v>
      </c>
      <c r="G41" s="8">
        <v>21912.0</v>
      </c>
      <c r="H41" s="8">
        <v>0.0</v>
      </c>
      <c r="I41" s="8">
        <v>0.0</v>
      </c>
      <c r="J41" s="8">
        <v>0.0</v>
      </c>
      <c r="K41" s="8">
        <v>0.0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f t="shared" si="9"/>
        <v>0</v>
      </c>
      <c r="R41" s="8">
        <f t="shared" si="10"/>
        <v>0</v>
      </c>
      <c r="S41" s="8" t="s">
        <v>24</v>
      </c>
      <c r="T41" s="8">
        <f t="shared" si="5"/>
        <v>0</v>
      </c>
      <c r="U41" s="8">
        <f>IFERROR(VLOOKUP(C41,ATIVOS!A:B,2,0),0)</f>
        <v>0</v>
      </c>
      <c r="V41" s="8">
        <f>IFERROR(VLOOKUP(C41,ADVERTENCIAS!J:M,4,0),0)</f>
        <v>0</v>
      </c>
    </row>
    <row r="42">
      <c r="A42" s="6">
        <f t="shared" si="1"/>
        <v>1000</v>
      </c>
      <c r="B42" s="6" t="s">
        <v>72</v>
      </c>
      <c r="C42" s="6">
        <v>56294.0</v>
      </c>
      <c r="D42" s="7" t="str">
        <f t="shared" si="2"/>
        <v>Diamante</v>
      </c>
      <c r="E42" s="6">
        <v>41610.0</v>
      </c>
      <c r="F42" s="6" t="s">
        <v>23</v>
      </c>
      <c r="G42" s="6">
        <v>21780.0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  <c r="Q42" s="6">
        <f t="shared" si="9"/>
        <v>0</v>
      </c>
      <c r="R42" s="6">
        <f t="shared" si="10"/>
        <v>0</v>
      </c>
      <c r="S42" s="6" t="s">
        <v>24</v>
      </c>
      <c r="T42" s="6">
        <f t="shared" si="5"/>
        <v>0</v>
      </c>
      <c r="U42" s="6">
        <f>IFERROR(VLOOKUP(C42,ATIVOS!A:B,2,0),0)</f>
        <v>0</v>
      </c>
      <c r="V42" s="6">
        <f>IFERROR(VLOOKUP(C42,ADVERTENCIAS!J:M,4,0),0)</f>
        <v>0</v>
      </c>
    </row>
    <row r="43">
      <c r="A43" s="8">
        <f t="shared" si="1"/>
        <v>1000</v>
      </c>
      <c r="B43" s="8" t="s">
        <v>73</v>
      </c>
      <c r="C43" s="8">
        <v>41839.0</v>
      </c>
      <c r="D43" s="7" t="str">
        <f t="shared" si="2"/>
        <v>Diamante</v>
      </c>
      <c r="E43" s="8">
        <v>44274.0</v>
      </c>
      <c r="F43" s="8" t="s">
        <v>57</v>
      </c>
      <c r="G43" s="8">
        <v>21760.0</v>
      </c>
      <c r="H43" s="8">
        <v>0.0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f t="shared" si="9"/>
        <v>0</v>
      </c>
      <c r="R43" s="8">
        <f t="shared" si="10"/>
        <v>0</v>
      </c>
      <c r="S43" s="8" t="s">
        <v>24</v>
      </c>
      <c r="T43" s="8">
        <f t="shared" si="5"/>
        <v>0</v>
      </c>
      <c r="U43" s="8">
        <f>IFERROR(VLOOKUP(C43,ATIVOS!A:B,2,0),0)</f>
        <v>0</v>
      </c>
      <c r="V43" s="8">
        <f>IFERROR(VLOOKUP(C43,ADVERTENCIAS!J:M,4,0),0)</f>
        <v>0</v>
      </c>
    </row>
    <row r="44">
      <c r="A44" s="6">
        <f t="shared" si="1"/>
        <v>1000</v>
      </c>
      <c r="B44" s="6" t="s">
        <v>74</v>
      </c>
      <c r="C44" s="6">
        <v>56311.0</v>
      </c>
      <c r="D44" s="7" t="str">
        <f t="shared" si="2"/>
        <v>Diamante</v>
      </c>
      <c r="E44" s="6">
        <v>41893.0</v>
      </c>
      <c r="F44" s="6" t="s">
        <v>42</v>
      </c>
      <c r="G44" s="6">
        <v>21362.0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f t="shared" si="9"/>
        <v>0</v>
      </c>
      <c r="R44" s="6">
        <f t="shared" si="10"/>
        <v>0</v>
      </c>
      <c r="S44" s="6" t="s">
        <v>24</v>
      </c>
      <c r="T44" s="6">
        <f t="shared" si="5"/>
        <v>0</v>
      </c>
      <c r="U44" s="6">
        <f>IFERROR(VLOOKUP(C44,ATIVOS!A:B,2,0),0)</f>
        <v>0</v>
      </c>
      <c r="V44" s="6">
        <f>IFERROR(VLOOKUP(C44,ADVERTENCIAS!J:M,4,0),0)</f>
        <v>0</v>
      </c>
    </row>
    <row r="45">
      <c r="A45" s="8">
        <f t="shared" si="1"/>
        <v>1000</v>
      </c>
      <c r="B45" s="8" t="s">
        <v>75</v>
      </c>
      <c r="C45" s="8">
        <v>56246.0</v>
      </c>
      <c r="D45" s="7" t="str">
        <f t="shared" si="2"/>
        <v>Diamante</v>
      </c>
      <c r="E45" s="8">
        <v>40603.0</v>
      </c>
      <c r="F45" s="8" t="s">
        <v>42</v>
      </c>
      <c r="G45" s="8">
        <v>20306.0</v>
      </c>
      <c r="H45" s="8">
        <v>0.0</v>
      </c>
      <c r="I45" s="8">
        <v>0.0</v>
      </c>
      <c r="J45" s="8">
        <v>0.0</v>
      </c>
      <c r="K45" s="8">
        <v>0.0</v>
      </c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Q45" s="8">
        <f t="shared" si="9"/>
        <v>0</v>
      </c>
      <c r="R45" s="8">
        <f t="shared" si="10"/>
        <v>0</v>
      </c>
      <c r="S45" s="8" t="s">
        <v>24</v>
      </c>
      <c r="T45" s="8">
        <f t="shared" si="5"/>
        <v>0</v>
      </c>
      <c r="U45" s="8">
        <f>IFERROR(VLOOKUP(C45,ATIVOS!A:B,2,0),0)</f>
        <v>0</v>
      </c>
      <c r="V45" s="8">
        <f>IFERROR(VLOOKUP(C45,ADVERTENCIAS!J:M,4,0),0)</f>
        <v>0</v>
      </c>
    </row>
    <row r="46">
      <c r="A46" s="6">
        <f t="shared" si="1"/>
        <v>1000</v>
      </c>
      <c r="B46" s="6" t="s">
        <v>76</v>
      </c>
      <c r="C46" s="6">
        <v>44262.0</v>
      </c>
      <c r="D46" s="7" t="str">
        <f t="shared" si="2"/>
        <v>Diamante</v>
      </c>
      <c r="E46" s="6">
        <v>44473.0</v>
      </c>
      <c r="F46" s="6" t="s">
        <v>44</v>
      </c>
      <c r="G46" s="6">
        <v>20056.0</v>
      </c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6">
        <f t="shared" si="9"/>
        <v>0</v>
      </c>
      <c r="R46" s="6">
        <f t="shared" si="10"/>
        <v>0</v>
      </c>
      <c r="S46" s="6" t="s">
        <v>24</v>
      </c>
      <c r="T46" s="6">
        <f t="shared" si="5"/>
        <v>0</v>
      </c>
      <c r="U46" s="6">
        <f>IFERROR(VLOOKUP(C46,ATIVOS!A:B,2,0),0)</f>
        <v>0</v>
      </c>
      <c r="V46" s="6">
        <f>IFERROR(VLOOKUP(C46,ADVERTENCIAS!J:M,4,0),0)</f>
        <v>0</v>
      </c>
    </row>
    <row r="47">
      <c r="A47" s="8">
        <f t="shared" si="1"/>
        <v>1000</v>
      </c>
      <c r="B47" s="8" t="s">
        <v>77</v>
      </c>
      <c r="C47" s="8">
        <v>51101.0</v>
      </c>
      <c r="D47" s="7" t="str">
        <f t="shared" si="2"/>
        <v>Diamante</v>
      </c>
      <c r="E47" s="8">
        <v>45035.0</v>
      </c>
      <c r="F47" s="8" t="s">
        <v>44</v>
      </c>
      <c r="G47" s="8">
        <v>20016.0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0.0</v>
      </c>
      <c r="P47" s="8">
        <v>0.0</v>
      </c>
      <c r="Q47" s="8">
        <f t="shared" si="9"/>
        <v>0</v>
      </c>
      <c r="R47" s="8">
        <f t="shared" si="10"/>
        <v>0</v>
      </c>
      <c r="S47" s="8" t="s">
        <v>24</v>
      </c>
      <c r="T47" s="8">
        <f t="shared" si="5"/>
        <v>0</v>
      </c>
      <c r="U47" s="8">
        <f>IFERROR(VLOOKUP(C47,ATIVOS!A:B,2,0),0)</f>
        <v>0</v>
      </c>
      <c r="V47" s="8">
        <f>IFERROR(VLOOKUP(C47,ADVERTENCIAS!J:M,4,0),0)</f>
        <v>0</v>
      </c>
    </row>
    <row r="48">
      <c r="A48" s="6">
        <f t="shared" si="1"/>
        <v>1000</v>
      </c>
      <c r="B48" s="6" t="s">
        <v>78</v>
      </c>
      <c r="C48" s="6">
        <v>56293.0</v>
      </c>
      <c r="D48" s="7" t="str">
        <f t="shared" si="2"/>
        <v>Diamante</v>
      </c>
      <c r="E48" s="6">
        <v>41611.0</v>
      </c>
      <c r="F48" s="6" t="s">
        <v>79</v>
      </c>
      <c r="G48" s="6">
        <v>19728.0</v>
      </c>
      <c r="H48" s="6">
        <v>0.0</v>
      </c>
      <c r="I48" s="6">
        <v>0.0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  <c r="Q48" s="6">
        <f t="shared" si="9"/>
        <v>0</v>
      </c>
      <c r="R48" s="6">
        <f t="shared" si="10"/>
        <v>0</v>
      </c>
      <c r="S48" s="6" t="s">
        <v>24</v>
      </c>
      <c r="T48" s="6">
        <f t="shared" si="5"/>
        <v>0</v>
      </c>
      <c r="U48" s="6">
        <f>IFERROR(VLOOKUP(C48,ATIVOS!A:B,2,0),0)</f>
        <v>0</v>
      </c>
      <c r="V48" s="6">
        <f>IFERROR(VLOOKUP(C48,ADVERTENCIAS!J:M,4,0),0)</f>
        <v>0</v>
      </c>
    </row>
    <row r="49">
      <c r="A49" s="8">
        <f t="shared" si="1"/>
        <v>1000</v>
      </c>
      <c r="B49" s="8" t="s">
        <v>80</v>
      </c>
      <c r="C49" s="8">
        <v>41663.0</v>
      </c>
      <c r="D49" s="7" t="str">
        <f t="shared" si="2"/>
        <v>Diamante</v>
      </c>
      <c r="E49" s="8">
        <v>44263.0</v>
      </c>
      <c r="F49" s="8" t="s">
        <v>81</v>
      </c>
      <c r="G49" s="8">
        <v>19450.0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f t="shared" si="9"/>
        <v>0</v>
      </c>
      <c r="R49" s="8">
        <f t="shared" si="10"/>
        <v>0</v>
      </c>
      <c r="S49" s="8" t="s">
        <v>24</v>
      </c>
      <c r="T49" s="8">
        <f t="shared" si="5"/>
        <v>0</v>
      </c>
      <c r="U49" s="8">
        <f>IFERROR(VLOOKUP(C49,ATIVOS!A:B,2,0),0)</f>
        <v>0</v>
      </c>
      <c r="V49" s="8">
        <f>IFERROR(VLOOKUP(C49,ADVERTENCIAS!J:M,4,0),0)</f>
        <v>0</v>
      </c>
    </row>
    <row r="50">
      <c r="A50" s="6">
        <f t="shared" si="1"/>
        <v>1000</v>
      </c>
      <c r="B50" s="6" t="s">
        <v>82</v>
      </c>
      <c r="C50" s="6">
        <v>44230.0</v>
      </c>
      <c r="D50" s="7" t="str">
        <f t="shared" si="2"/>
        <v>Diamante</v>
      </c>
      <c r="E50" s="6">
        <v>44473.0</v>
      </c>
      <c r="F50" s="6" t="s">
        <v>57</v>
      </c>
      <c r="G50" s="6">
        <v>19422.0</v>
      </c>
      <c r="H50" s="6">
        <v>0.0</v>
      </c>
      <c r="I50" s="6">
        <v>0.0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0.0</v>
      </c>
      <c r="Q50" s="6">
        <f t="shared" si="9"/>
        <v>0</v>
      </c>
      <c r="R50" s="6">
        <f t="shared" si="10"/>
        <v>0</v>
      </c>
      <c r="S50" s="6" t="s">
        <v>24</v>
      </c>
      <c r="T50" s="6">
        <f t="shared" si="5"/>
        <v>0</v>
      </c>
      <c r="U50" s="6">
        <f>IFERROR(VLOOKUP(C50,ATIVOS!A:B,2,0),0)</f>
        <v>0</v>
      </c>
      <c r="V50" s="6">
        <f>IFERROR(VLOOKUP(C50,ADVERTENCIAS!J:M,4,0),0)</f>
        <v>0</v>
      </c>
    </row>
    <row r="51">
      <c r="A51" s="8">
        <f t="shared" si="1"/>
        <v>1000</v>
      </c>
      <c r="B51" s="8" t="s">
        <v>83</v>
      </c>
      <c r="C51" s="8">
        <v>56172.0</v>
      </c>
      <c r="D51" s="7" t="str">
        <f t="shared" si="2"/>
        <v>Diamante</v>
      </c>
      <c r="E51" s="8">
        <v>38231.0</v>
      </c>
      <c r="F51" s="8" t="s">
        <v>23</v>
      </c>
      <c r="G51" s="8">
        <v>19418.0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f t="shared" si="9"/>
        <v>0</v>
      </c>
      <c r="R51" s="8">
        <f t="shared" si="10"/>
        <v>0</v>
      </c>
      <c r="S51" s="8" t="s">
        <v>24</v>
      </c>
      <c r="T51" s="8">
        <f t="shared" si="5"/>
        <v>0</v>
      </c>
      <c r="U51" s="8">
        <f>IFERROR(VLOOKUP(C51,ATIVOS!A:B,2,0),0)</f>
        <v>0</v>
      </c>
      <c r="V51" s="8">
        <f>IFERROR(VLOOKUP(C51,ADVERTENCIAS!J:M,4,0),0)</f>
        <v>0</v>
      </c>
    </row>
    <row r="52">
      <c r="A52" s="6">
        <f t="shared" si="1"/>
        <v>1000</v>
      </c>
      <c r="B52" s="6" t="s">
        <v>84</v>
      </c>
      <c r="C52" s="6">
        <v>56613.0</v>
      </c>
      <c r="D52" s="7" t="str">
        <f t="shared" si="2"/>
        <v>Diamante</v>
      </c>
      <c r="E52" s="6">
        <v>44132.0</v>
      </c>
      <c r="F52" s="6" t="s">
        <v>42</v>
      </c>
      <c r="G52" s="6">
        <v>19074.0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0.0</v>
      </c>
      <c r="Q52" s="6">
        <f t="shared" si="9"/>
        <v>0</v>
      </c>
      <c r="R52" s="6">
        <f t="shared" si="10"/>
        <v>0</v>
      </c>
      <c r="S52" s="6" t="s">
        <v>24</v>
      </c>
      <c r="T52" s="6">
        <f t="shared" si="5"/>
        <v>0</v>
      </c>
      <c r="U52" s="6">
        <f>IFERROR(VLOOKUP(C52,ATIVOS!A:B,2,0),0)</f>
        <v>0</v>
      </c>
      <c r="V52" s="6">
        <f>IFERROR(VLOOKUP(C52,ADVERTENCIAS!J:M,4,0),0)</f>
        <v>0</v>
      </c>
    </row>
    <row r="53">
      <c r="A53" s="8">
        <f t="shared" si="1"/>
        <v>1000</v>
      </c>
      <c r="B53" s="8" t="s">
        <v>85</v>
      </c>
      <c r="C53" s="8">
        <v>45301.0</v>
      </c>
      <c r="D53" s="7" t="str">
        <f t="shared" si="2"/>
        <v>Diamante</v>
      </c>
      <c r="E53" s="8">
        <v>44545.0</v>
      </c>
      <c r="F53" s="8" t="s">
        <v>81</v>
      </c>
      <c r="G53" s="8">
        <v>19058.0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0.0</v>
      </c>
      <c r="P53" s="8">
        <v>0.0</v>
      </c>
      <c r="Q53" s="8">
        <f t="shared" si="9"/>
        <v>0</v>
      </c>
      <c r="R53" s="8">
        <f t="shared" si="10"/>
        <v>0</v>
      </c>
      <c r="S53" s="8" t="s">
        <v>24</v>
      </c>
      <c r="T53" s="8">
        <f t="shared" si="5"/>
        <v>0</v>
      </c>
      <c r="U53" s="8">
        <f>IFERROR(VLOOKUP(C53,ATIVOS!A:B,2,0),0)</f>
        <v>0</v>
      </c>
      <c r="V53" s="8">
        <f>IFERROR(VLOOKUP(C53,ADVERTENCIAS!J:M,4,0),0)</f>
        <v>0</v>
      </c>
    </row>
    <row r="54">
      <c r="A54" s="6">
        <f t="shared" si="1"/>
        <v>1000</v>
      </c>
      <c r="B54" s="6" t="s">
        <v>86</v>
      </c>
      <c r="C54" s="6">
        <v>56238.0</v>
      </c>
      <c r="D54" s="7" t="str">
        <f t="shared" si="2"/>
        <v>Diamante</v>
      </c>
      <c r="E54" s="6">
        <v>40347.0</v>
      </c>
      <c r="F54" s="6" t="s">
        <v>87</v>
      </c>
      <c r="G54" s="6">
        <v>18016.87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  <c r="Q54" s="6">
        <f t="shared" si="9"/>
        <v>0</v>
      </c>
      <c r="R54" s="6">
        <f t="shared" si="10"/>
        <v>0</v>
      </c>
      <c r="S54" s="6" t="s">
        <v>24</v>
      </c>
      <c r="T54" s="6">
        <f t="shared" si="5"/>
        <v>0</v>
      </c>
      <c r="U54" s="6">
        <f>IFERROR(VLOOKUP(C54,ATIVOS!A:B,2,0),0)</f>
        <v>0</v>
      </c>
      <c r="V54" s="6">
        <f>IFERROR(VLOOKUP(C54,ADVERTENCIAS!J:M,4,0),0)</f>
        <v>0</v>
      </c>
    </row>
    <row r="55">
      <c r="A55" s="8">
        <f t="shared" si="1"/>
        <v>1000</v>
      </c>
      <c r="B55" s="8" t="s">
        <v>88</v>
      </c>
      <c r="C55" s="8">
        <v>58901.0</v>
      </c>
      <c r="D55" s="7" t="str">
        <f t="shared" si="2"/>
        <v>Diamante</v>
      </c>
      <c r="E55" s="8">
        <v>45553.0</v>
      </c>
      <c r="F55" s="8" t="s">
        <v>89</v>
      </c>
      <c r="G55" s="8">
        <v>17500.0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f t="shared" si="9"/>
        <v>0</v>
      </c>
      <c r="R55" s="8">
        <f t="shared" si="10"/>
        <v>0</v>
      </c>
      <c r="S55" s="8" t="s">
        <v>24</v>
      </c>
      <c r="T55" s="8">
        <f t="shared" si="5"/>
        <v>0</v>
      </c>
      <c r="U55" s="8">
        <f>IFERROR(VLOOKUP(C55,ATIVOS!A:B,2,0),0)</f>
        <v>0</v>
      </c>
      <c r="V55" s="8">
        <f>IFERROR(VLOOKUP(C55,ADVERTENCIAS!J:M,4,0),0)</f>
        <v>0</v>
      </c>
    </row>
    <row r="56">
      <c r="A56" s="6">
        <f t="shared" si="1"/>
        <v>1000</v>
      </c>
      <c r="B56" s="6" t="s">
        <v>90</v>
      </c>
      <c r="C56" s="6">
        <v>41746.0</v>
      </c>
      <c r="D56" s="7" t="str">
        <f t="shared" si="2"/>
        <v>Diamante</v>
      </c>
      <c r="E56" s="6">
        <v>44270.0</v>
      </c>
      <c r="F56" s="6" t="s">
        <v>89</v>
      </c>
      <c r="G56" s="6">
        <v>17072.0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f t="shared" si="9"/>
        <v>0</v>
      </c>
      <c r="R56" s="6">
        <f t="shared" si="10"/>
        <v>0</v>
      </c>
      <c r="S56" s="6" t="s">
        <v>24</v>
      </c>
      <c r="T56" s="6">
        <f t="shared" si="5"/>
        <v>0</v>
      </c>
      <c r="U56" s="6">
        <f>IFERROR(VLOOKUP(C56,ATIVOS!A:B,2,0),0)</f>
        <v>0</v>
      </c>
      <c r="V56" s="6">
        <f>IFERROR(VLOOKUP(C56,ADVERTENCIAS!J:M,4,0),0)</f>
        <v>0</v>
      </c>
    </row>
    <row r="57">
      <c r="A57" s="8">
        <f t="shared" si="1"/>
        <v>1000</v>
      </c>
      <c r="B57" s="8" t="s">
        <v>91</v>
      </c>
      <c r="C57" s="8">
        <v>49239.0</v>
      </c>
      <c r="D57" s="7" t="str">
        <f t="shared" si="2"/>
        <v>Diamante</v>
      </c>
      <c r="E57" s="8">
        <v>44872.0</v>
      </c>
      <c r="F57" s="8" t="s">
        <v>57</v>
      </c>
      <c r="G57" s="8">
        <v>16897.0</v>
      </c>
      <c r="H57" s="8">
        <v>0.0</v>
      </c>
      <c r="I57" s="8">
        <v>0.0</v>
      </c>
      <c r="J57" s="8">
        <v>0.0</v>
      </c>
      <c r="K57" s="8">
        <v>0.0</v>
      </c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f t="shared" si="9"/>
        <v>0</v>
      </c>
      <c r="R57" s="8">
        <f t="shared" si="10"/>
        <v>0</v>
      </c>
      <c r="S57" s="8" t="s">
        <v>24</v>
      </c>
      <c r="T57" s="8">
        <f t="shared" si="5"/>
        <v>0</v>
      </c>
      <c r="U57" s="8">
        <f>IFERROR(VLOOKUP(C57,ATIVOS!A:B,2,0),0)</f>
        <v>0</v>
      </c>
      <c r="V57" s="8">
        <f>IFERROR(VLOOKUP(C57,ADVERTENCIAS!J:M,4,0),0)</f>
        <v>0</v>
      </c>
    </row>
    <row r="58">
      <c r="A58" s="6">
        <f t="shared" si="1"/>
        <v>1000</v>
      </c>
      <c r="B58" s="6" t="s">
        <v>92</v>
      </c>
      <c r="C58" s="6">
        <v>58774.0</v>
      </c>
      <c r="D58" s="7" t="str">
        <f t="shared" si="2"/>
        <v>Diamante</v>
      </c>
      <c r="E58" s="6">
        <v>45545.0</v>
      </c>
      <c r="F58" s="6" t="s">
        <v>62</v>
      </c>
      <c r="G58" s="6">
        <v>16178.0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6">
        <f t="shared" si="9"/>
        <v>0</v>
      </c>
      <c r="R58" s="6">
        <f t="shared" si="10"/>
        <v>0</v>
      </c>
      <c r="S58" s="6" t="s">
        <v>24</v>
      </c>
      <c r="T58" s="6">
        <f t="shared" si="5"/>
        <v>0</v>
      </c>
      <c r="U58" s="6">
        <f>IFERROR(VLOOKUP(C58,ATIVOS!A:B,2,0),0)</f>
        <v>0</v>
      </c>
      <c r="V58" s="6">
        <f>IFERROR(VLOOKUP(C58,ADVERTENCIAS!J:M,4,0),0)</f>
        <v>0</v>
      </c>
    </row>
    <row r="59">
      <c r="A59" s="8">
        <f t="shared" si="1"/>
        <v>1000</v>
      </c>
      <c r="B59" s="8" t="s">
        <v>93</v>
      </c>
      <c r="C59" s="8">
        <v>44082.0</v>
      </c>
      <c r="D59" s="7" t="str">
        <f t="shared" si="2"/>
        <v>Diamante</v>
      </c>
      <c r="E59" s="8">
        <v>44462.0</v>
      </c>
      <c r="F59" s="8" t="s">
        <v>89</v>
      </c>
      <c r="G59" s="8">
        <v>15904.0</v>
      </c>
      <c r="H59" s="8">
        <v>0.0</v>
      </c>
      <c r="I59" s="8">
        <v>0.0</v>
      </c>
      <c r="J59" s="8">
        <v>0.0</v>
      </c>
      <c r="K59" s="8">
        <v>0.0</v>
      </c>
      <c r="L59" s="8">
        <v>0.0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v>70.0</v>
      </c>
      <c r="S59" s="8" t="s">
        <v>24</v>
      </c>
      <c r="T59" s="8">
        <f t="shared" si="5"/>
        <v>0</v>
      </c>
      <c r="U59" s="8">
        <f>IFERROR(VLOOKUP(C59,ATIVOS!A:B,2,0),0)</f>
        <v>0</v>
      </c>
      <c r="V59" s="8">
        <f>IFERROR(VLOOKUP(C59,ADVERTENCIAS!J:M,4,0),0)</f>
        <v>0</v>
      </c>
    </row>
    <row r="60">
      <c r="A60" s="6">
        <f t="shared" si="1"/>
        <v>1000</v>
      </c>
      <c r="B60" s="6" t="s">
        <v>94</v>
      </c>
      <c r="C60" s="6">
        <v>58088.0</v>
      </c>
      <c r="D60" s="7" t="str">
        <f t="shared" si="2"/>
        <v>Diamante</v>
      </c>
      <c r="E60" s="6">
        <v>45509.0</v>
      </c>
      <c r="F60" s="6" t="s">
        <v>95</v>
      </c>
      <c r="G60" s="6">
        <v>15802.0</v>
      </c>
      <c r="H60" s="6">
        <v>0.0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  <c r="Q60" s="6">
        <f t="shared" ref="Q60:Q61" si="11">SUM(K60:P60)</f>
        <v>0</v>
      </c>
      <c r="R60" s="6">
        <f t="shared" ref="R60:R61" si="12">SUM(H60:J60)</f>
        <v>0</v>
      </c>
      <c r="S60" s="6" t="s">
        <v>24</v>
      </c>
      <c r="T60" s="6">
        <f t="shared" si="5"/>
        <v>0</v>
      </c>
      <c r="U60" s="6">
        <f>IFERROR(VLOOKUP(C60,ATIVOS!A:B,2,0),0)</f>
        <v>0</v>
      </c>
      <c r="V60" s="6">
        <f>IFERROR(VLOOKUP(C60,ADVERTENCIAS!J:M,4,0),0)</f>
        <v>0</v>
      </c>
    </row>
    <row r="61">
      <c r="A61" s="8">
        <f t="shared" si="1"/>
        <v>1000</v>
      </c>
      <c r="B61" s="8" t="s">
        <v>96</v>
      </c>
      <c r="C61" s="8">
        <v>45503.0</v>
      </c>
      <c r="D61" s="7" t="str">
        <f t="shared" si="2"/>
        <v>Diamante</v>
      </c>
      <c r="E61" s="8">
        <v>44600.0</v>
      </c>
      <c r="F61" s="8" t="s">
        <v>97</v>
      </c>
      <c r="G61" s="8">
        <v>15800.0</v>
      </c>
      <c r="H61" s="8">
        <v>0.0</v>
      </c>
      <c r="I61" s="8">
        <v>0.0</v>
      </c>
      <c r="J61" s="8">
        <v>0.0</v>
      </c>
      <c r="K61" s="8">
        <v>0.0</v>
      </c>
      <c r="L61" s="8">
        <v>0.0</v>
      </c>
      <c r="M61" s="8">
        <v>0.0</v>
      </c>
      <c r="N61" s="8">
        <v>0.0</v>
      </c>
      <c r="O61" s="8">
        <v>0.0</v>
      </c>
      <c r="P61" s="8">
        <v>0.0</v>
      </c>
      <c r="Q61" s="8">
        <f t="shared" si="11"/>
        <v>0</v>
      </c>
      <c r="R61" s="8">
        <f t="shared" si="12"/>
        <v>0</v>
      </c>
      <c r="S61" s="8" t="s">
        <v>24</v>
      </c>
      <c r="T61" s="8">
        <f t="shared" si="5"/>
        <v>0</v>
      </c>
      <c r="U61" s="8">
        <f>IFERROR(VLOOKUP(C61,ATIVOS!A:B,2,0),0)</f>
        <v>0</v>
      </c>
      <c r="V61" s="8">
        <f>IFERROR(VLOOKUP(C61,ADVERTENCIAS!J:M,4,0),0)</f>
        <v>0</v>
      </c>
    </row>
    <row r="62">
      <c r="A62" s="6">
        <f t="shared" si="1"/>
        <v>1000</v>
      </c>
      <c r="B62" s="6" t="s">
        <v>98</v>
      </c>
      <c r="C62" s="6">
        <v>49319.0</v>
      </c>
      <c r="D62" s="7" t="str">
        <f t="shared" si="2"/>
        <v>Diamante</v>
      </c>
      <c r="E62" s="6">
        <v>44874.0</v>
      </c>
      <c r="F62" s="6" t="s">
        <v>44</v>
      </c>
      <c r="G62" s="6">
        <v>15568.0</v>
      </c>
      <c r="H62" s="6">
        <v>0.0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  <c r="Q62" s="6">
        <v>0.0</v>
      </c>
      <c r="R62" s="6">
        <v>0.0</v>
      </c>
      <c r="S62" s="6" t="s">
        <v>24</v>
      </c>
      <c r="T62" s="6">
        <f t="shared" si="5"/>
        <v>0</v>
      </c>
      <c r="U62" s="6">
        <f>IFERROR(VLOOKUP(C62,ATIVOS!A:B,2,0),0)</f>
        <v>0</v>
      </c>
      <c r="V62" s="6">
        <f>IFERROR(VLOOKUP(C62,ADVERTENCIAS!J:M,4,0),0)</f>
        <v>0</v>
      </c>
    </row>
    <row r="63">
      <c r="A63" s="8">
        <f t="shared" si="1"/>
        <v>1000</v>
      </c>
      <c r="B63" s="8" t="s">
        <v>99</v>
      </c>
      <c r="C63" s="8">
        <v>53219.0</v>
      </c>
      <c r="D63" s="7" t="str">
        <f t="shared" si="2"/>
        <v>Diamante</v>
      </c>
      <c r="E63" s="8">
        <v>45196.0</v>
      </c>
      <c r="F63" s="8" t="s">
        <v>57</v>
      </c>
      <c r="G63" s="8">
        <v>15080.0</v>
      </c>
      <c r="H63" s="8">
        <v>0.0</v>
      </c>
      <c r="I63" s="8">
        <v>0.0</v>
      </c>
      <c r="J63" s="8">
        <v>0.0</v>
      </c>
      <c r="K63" s="8">
        <v>0.0</v>
      </c>
      <c r="L63" s="8">
        <v>0.0</v>
      </c>
      <c r="M63" s="8">
        <v>0.0</v>
      </c>
      <c r="N63" s="8">
        <v>0.0</v>
      </c>
      <c r="O63" s="8">
        <v>0.0</v>
      </c>
      <c r="P63" s="8">
        <v>0.0</v>
      </c>
      <c r="Q63" s="8">
        <f>SUM(K63:P63)</f>
        <v>0</v>
      </c>
      <c r="R63" s="8">
        <f>SUM(H63:J63)</f>
        <v>0</v>
      </c>
      <c r="S63" s="8" t="s">
        <v>24</v>
      </c>
      <c r="T63" s="8">
        <f t="shared" si="5"/>
        <v>0</v>
      </c>
      <c r="U63" s="8">
        <f>IFERROR(VLOOKUP(C63,ATIVOS!A:B,2,0),0)</f>
        <v>0</v>
      </c>
      <c r="V63" s="8">
        <f>IFERROR(VLOOKUP(C63,ADVERTENCIAS!J:M,4,0),0)</f>
        <v>0</v>
      </c>
    </row>
    <row r="64">
      <c r="A64" s="6">
        <f t="shared" si="1"/>
        <v>1000</v>
      </c>
      <c r="B64" s="6" t="s">
        <v>100</v>
      </c>
      <c r="C64" s="6">
        <v>50588.0</v>
      </c>
      <c r="D64" s="7" t="str">
        <f t="shared" si="2"/>
        <v>Diamante</v>
      </c>
      <c r="E64" s="6">
        <v>45007.0</v>
      </c>
      <c r="F64" s="6" t="s">
        <v>101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>
        <f t="shared" si="5"/>
        <v>0</v>
      </c>
      <c r="U64" s="6">
        <f>IFERROR(VLOOKUP(C64,ATIVOS!A:B,2,0),0)</f>
        <v>0</v>
      </c>
      <c r="V64" s="6">
        <f>IFERROR(VLOOKUP(C64,ADVERTENCIAS!J:M,4,0),0)</f>
        <v>0</v>
      </c>
    </row>
    <row r="65">
      <c r="A65" s="8">
        <f t="shared" si="1"/>
        <v>1000</v>
      </c>
      <c r="B65" s="8" t="s">
        <v>102</v>
      </c>
      <c r="C65" s="8">
        <v>43243.0</v>
      </c>
      <c r="D65" s="7" t="str">
        <f t="shared" si="2"/>
        <v>Diamante</v>
      </c>
      <c r="E65" s="8">
        <v>44391.0</v>
      </c>
      <c r="F65" s="8" t="s">
        <v>103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f t="shared" si="5"/>
        <v>0</v>
      </c>
      <c r="U65" s="8">
        <f>IFERROR(VLOOKUP(C65,ATIVOS!A:B,2,0),0)</f>
        <v>0</v>
      </c>
      <c r="V65" s="8">
        <f>IFERROR(VLOOKUP(C65,ADVERTENCIAS!J:M,4,0),0)</f>
        <v>0</v>
      </c>
    </row>
    <row r="66">
      <c r="A66" s="8">
        <f t="shared" si="1"/>
        <v>999</v>
      </c>
      <c r="B66" s="8" t="s">
        <v>104</v>
      </c>
      <c r="C66" s="8">
        <v>57440.0</v>
      </c>
      <c r="D66" s="7" t="str">
        <f t="shared" si="2"/>
        <v>Ouro</v>
      </c>
      <c r="E66" s="8">
        <v>45462.0</v>
      </c>
      <c r="F66" s="8" t="s">
        <v>23</v>
      </c>
      <c r="G66" s="8">
        <v>30758.0</v>
      </c>
      <c r="H66" s="8">
        <v>0.0</v>
      </c>
      <c r="I66" s="8">
        <v>1.0</v>
      </c>
      <c r="J66" s="8">
        <v>0.0</v>
      </c>
      <c r="K66" s="8">
        <v>0.0</v>
      </c>
      <c r="L66" s="8">
        <v>0.0</v>
      </c>
      <c r="M66" s="8">
        <v>0.0</v>
      </c>
      <c r="N66" s="8">
        <v>0.0</v>
      </c>
      <c r="O66" s="8">
        <v>0.0</v>
      </c>
      <c r="P66" s="8">
        <v>0.0</v>
      </c>
      <c r="Q66" s="8">
        <f t="shared" ref="Q66:Q68" si="13">SUM(K66:P66)</f>
        <v>0</v>
      </c>
      <c r="R66" s="8">
        <f t="shared" ref="R66:R68" si="14">SUM(H66:J66)</f>
        <v>1</v>
      </c>
      <c r="S66" s="8" t="s">
        <v>24</v>
      </c>
      <c r="T66" s="8">
        <f t="shared" si="5"/>
        <v>0</v>
      </c>
      <c r="U66" s="8">
        <f>IFERROR(VLOOKUP(C66,ATIVOS!A:B,2,0),0)</f>
        <v>0</v>
      </c>
      <c r="V66" s="8">
        <f>IFERROR(VLOOKUP(C66,ADVERTENCIAS!J:M,4,0),0)</f>
        <v>0</v>
      </c>
    </row>
    <row r="67">
      <c r="A67" s="9">
        <f t="shared" si="1"/>
        <v>999</v>
      </c>
      <c r="B67" s="9" t="s">
        <v>105</v>
      </c>
      <c r="C67" s="9">
        <v>56392.0</v>
      </c>
      <c r="D67" s="7" t="str">
        <f t="shared" si="2"/>
        <v>Ouro</v>
      </c>
      <c r="E67" s="9">
        <v>42767.0</v>
      </c>
      <c r="F67" s="9" t="s">
        <v>23</v>
      </c>
      <c r="G67" s="9">
        <v>33374.51</v>
      </c>
      <c r="H67" s="9">
        <v>0.0</v>
      </c>
      <c r="I67" s="9">
        <v>1.0</v>
      </c>
      <c r="J67" s="9">
        <v>0.0</v>
      </c>
      <c r="K67" s="9">
        <v>0.0</v>
      </c>
      <c r="L67" s="9">
        <v>0.0</v>
      </c>
      <c r="M67" s="9">
        <v>0.0</v>
      </c>
      <c r="N67" s="9">
        <v>0.0</v>
      </c>
      <c r="O67" s="9">
        <v>0.0</v>
      </c>
      <c r="P67" s="9">
        <v>0.0</v>
      </c>
      <c r="Q67" s="9">
        <f t="shared" si="13"/>
        <v>0</v>
      </c>
      <c r="R67" s="9">
        <f t="shared" si="14"/>
        <v>1</v>
      </c>
      <c r="S67" s="9" t="s">
        <v>24</v>
      </c>
      <c r="T67" s="9">
        <f t="shared" si="5"/>
        <v>0</v>
      </c>
      <c r="U67" s="9">
        <f>IFERROR(VLOOKUP(C67,ATIVOS!A:B,2,0),0)</f>
        <v>0</v>
      </c>
      <c r="V67" s="9">
        <f>IFERROR(VLOOKUP(C67,ADVERTENCIAS!J:M,4,0),0)</f>
        <v>0</v>
      </c>
    </row>
    <row r="68">
      <c r="A68" s="8">
        <f t="shared" si="1"/>
        <v>999</v>
      </c>
      <c r="B68" s="8" t="s">
        <v>106</v>
      </c>
      <c r="C68" s="8">
        <v>56173.0</v>
      </c>
      <c r="D68" s="7" t="str">
        <f t="shared" si="2"/>
        <v>Ouro</v>
      </c>
      <c r="E68" s="8">
        <v>38244.0</v>
      </c>
      <c r="F68" s="8" t="s">
        <v>23</v>
      </c>
      <c r="G68" s="8">
        <v>23540.28</v>
      </c>
      <c r="H68" s="8">
        <v>0.0</v>
      </c>
      <c r="I68" s="8">
        <v>1.0</v>
      </c>
      <c r="J68" s="8">
        <v>0.0</v>
      </c>
      <c r="K68" s="8">
        <v>0.0</v>
      </c>
      <c r="L68" s="8">
        <v>0.0</v>
      </c>
      <c r="M68" s="8">
        <v>0.0</v>
      </c>
      <c r="N68" s="8">
        <v>0.0</v>
      </c>
      <c r="O68" s="8">
        <v>0.0</v>
      </c>
      <c r="P68" s="8">
        <v>0.0</v>
      </c>
      <c r="Q68" s="8">
        <f t="shared" si="13"/>
        <v>0</v>
      </c>
      <c r="R68" s="8">
        <f t="shared" si="14"/>
        <v>1</v>
      </c>
      <c r="S68" s="8" t="s">
        <v>24</v>
      </c>
      <c r="T68" s="8">
        <f t="shared" si="5"/>
        <v>0</v>
      </c>
      <c r="U68" s="8">
        <f>IFERROR(VLOOKUP(C68,ATIVOS!A:B,2,0),0)</f>
        <v>0</v>
      </c>
      <c r="V68" s="8">
        <f>IFERROR(VLOOKUP(C68,ADVERTENCIAS!J:M,4,0),0)</f>
        <v>0</v>
      </c>
    </row>
    <row r="69">
      <c r="A69" s="9">
        <f t="shared" si="1"/>
        <v>998</v>
      </c>
      <c r="B69" s="9" t="s">
        <v>107</v>
      </c>
      <c r="C69" s="9">
        <v>56289.0</v>
      </c>
      <c r="D69" s="7" t="str">
        <f t="shared" si="2"/>
        <v>Ouro</v>
      </c>
      <c r="E69" s="9">
        <v>41388.0</v>
      </c>
      <c r="F69" s="9" t="s">
        <v>23</v>
      </c>
      <c r="G69" s="9">
        <v>26052.0</v>
      </c>
      <c r="H69" s="9">
        <v>1.0</v>
      </c>
      <c r="I69" s="9">
        <v>0.0</v>
      </c>
      <c r="J69" s="9">
        <v>0.0</v>
      </c>
      <c r="K69" s="9">
        <v>0.0</v>
      </c>
      <c r="L69" s="9">
        <v>0.0</v>
      </c>
      <c r="M69" s="9">
        <v>0.0</v>
      </c>
      <c r="N69" s="9">
        <v>0.0</v>
      </c>
      <c r="O69" s="9">
        <v>0.0</v>
      </c>
      <c r="P69" s="9">
        <v>0.0</v>
      </c>
      <c r="Q69" s="9">
        <v>0.0</v>
      </c>
      <c r="R69" s="9">
        <v>1.0</v>
      </c>
      <c r="S69" s="9" t="s">
        <v>24</v>
      </c>
      <c r="T69" s="9">
        <f t="shared" si="5"/>
        <v>0</v>
      </c>
      <c r="U69" s="9">
        <f>IFERROR(VLOOKUP(C69,ATIVOS!A:B,2,0),0)</f>
        <v>0</v>
      </c>
      <c r="V69" s="9">
        <f>IFERROR(VLOOKUP(C69,ADVERTENCIAS!J:M,4,0),0)</f>
        <v>0</v>
      </c>
    </row>
    <row r="70">
      <c r="A70" s="8">
        <f t="shared" si="1"/>
        <v>998</v>
      </c>
      <c r="B70" s="8" t="s">
        <v>108</v>
      </c>
      <c r="C70" s="8">
        <v>49700.0</v>
      </c>
      <c r="D70" s="7" t="str">
        <f t="shared" si="2"/>
        <v>Ouro</v>
      </c>
      <c r="E70" s="8">
        <v>44901.0</v>
      </c>
      <c r="F70" s="8" t="s">
        <v>23</v>
      </c>
      <c r="G70" s="8">
        <v>24546.0</v>
      </c>
      <c r="H70" s="8">
        <v>1.0</v>
      </c>
      <c r="I70" s="8">
        <v>0.0</v>
      </c>
      <c r="J70" s="8">
        <v>0.0</v>
      </c>
      <c r="K70" s="8">
        <v>0.0</v>
      </c>
      <c r="L70" s="8">
        <v>0.0</v>
      </c>
      <c r="M70" s="8">
        <v>0.0</v>
      </c>
      <c r="N70" s="8">
        <v>0.0</v>
      </c>
      <c r="O70" s="8">
        <v>0.0</v>
      </c>
      <c r="P70" s="8">
        <v>0.0</v>
      </c>
      <c r="Q70" s="8">
        <v>0.0</v>
      </c>
      <c r="R70" s="8">
        <v>1.0</v>
      </c>
      <c r="S70" s="8" t="s">
        <v>24</v>
      </c>
      <c r="T70" s="8">
        <f t="shared" si="5"/>
        <v>0</v>
      </c>
      <c r="U70" s="8">
        <f>IFERROR(VLOOKUP(C70,ATIVOS!A:B,2,0),0)</f>
        <v>0</v>
      </c>
      <c r="V70" s="8">
        <f>IFERROR(VLOOKUP(C70,ADVERTENCIAS!J:M,4,0),0)</f>
        <v>0</v>
      </c>
    </row>
    <row r="71">
      <c r="A71" s="9">
        <f t="shared" si="1"/>
        <v>998</v>
      </c>
      <c r="B71" s="9" t="s">
        <v>109</v>
      </c>
      <c r="C71" s="9">
        <v>55935.0</v>
      </c>
      <c r="D71" s="7" t="str">
        <f t="shared" si="2"/>
        <v>Ouro</v>
      </c>
      <c r="E71" s="9">
        <v>45412.0</v>
      </c>
      <c r="F71" s="9" t="s">
        <v>23</v>
      </c>
      <c r="G71" s="9">
        <v>22230.0</v>
      </c>
      <c r="H71" s="9">
        <v>1.0</v>
      </c>
      <c r="I71" s="9">
        <v>0.0</v>
      </c>
      <c r="J71" s="9">
        <v>0.0</v>
      </c>
      <c r="K71" s="9">
        <v>0.0</v>
      </c>
      <c r="L71" s="9">
        <v>0.0</v>
      </c>
      <c r="M71" s="9">
        <v>0.0</v>
      </c>
      <c r="N71" s="9">
        <v>0.0</v>
      </c>
      <c r="O71" s="9">
        <v>0.0</v>
      </c>
      <c r="P71" s="9">
        <v>0.0</v>
      </c>
      <c r="Q71" s="9">
        <v>0.0</v>
      </c>
      <c r="R71" s="9">
        <v>1.0</v>
      </c>
      <c r="S71" s="9" t="s">
        <v>24</v>
      </c>
      <c r="T71" s="9">
        <f t="shared" si="5"/>
        <v>0</v>
      </c>
      <c r="U71" s="9">
        <f>IFERROR(VLOOKUP(C71,ATIVOS!A:B,2,0),0)</f>
        <v>0</v>
      </c>
      <c r="V71" s="9">
        <f>IFERROR(VLOOKUP(C71,ADVERTENCIAS!J:M,4,0),0)</f>
        <v>0</v>
      </c>
    </row>
    <row r="72">
      <c r="A72" s="8">
        <f t="shared" si="1"/>
        <v>998</v>
      </c>
      <c r="B72" s="8" t="s">
        <v>110</v>
      </c>
      <c r="C72" s="8">
        <v>56397.0</v>
      </c>
      <c r="D72" s="7" t="str">
        <f t="shared" si="2"/>
        <v>Ouro</v>
      </c>
      <c r="E72" s="8">
        <v>42796.0</v>
      </c>
      <c r="F72" s="8" t="s">
        <v>111</v>
      </c>
      <c r="G72" s="8">
        <v>23048.06</v>
      </c>
      <c r="H72" s="8">
        <v>1.0</v>
      </c>
      <c r="I72" s="8">
        <v>0.0</v>
      </c>
      <c r="J72" s="8">
        <v>0.0</v>
      </c>
      <c r="K72" s="8">
        <v>0.0</v>
      </c>
      <c r="L72" s="8">
        <v>0.0</v>
      </c>
      <c r="M72" s="8">
        <v>0.0</v>
      </c>
      <c r="N72" s="8">
        <v>0.0</v>
      </c>
      <c r="O72" s="8">
        <v>0.0</v>
      </c>
      <c r="P72" s="8">
        <v>0.0</v>
      </c>
      <c r="Q72" s="8">
        <v>0.0</v>
      </c>
      <c r="R72" s="8">
        <v>1.0</v>
      </c>
      <c r="S72" s="8" t="s">
        <v>24</v>
      </c>
      <c r="T72" s="8">
        <f t="shared" si="5"/>
        <v>0</v>
      </c>
      <c r="U72" s="8">
        <f>IFERROR(VLOOKUP(C72,ATIVOS!A:B,2,0),0)</f>
        <v>0</v>
      </c>
      <c r="V72" s="8">
        <f>IFERROR(VLOOKUP(C72,ADVERTENCIAS!J:M,4,0),0)</f>
        <v>0</v>
      </c>
    </row>
    <row r="73">
      <c r="A73" s="9">
        <f t="shared" si="1"/>
        <v>998</v>
      </c>
      <c r="B73" s="9" t="s">
        <v>112</v>
      </c>
      <c r="C73" s="9">
        <v>41605.0</v>
      </c>
      <c r="D73" s="7" t="str">
        <f t="shared" si="2"/>
        <v>Ouro</v>
      </c>
      <c r="E73" s="9">
        <v>44257.0</v>
      </c>
      <c r="F73" s="9" t="s">
        <v>23</v>
      </c>
      <c r="G73" s="9">
        <v>30510.0</v>
      </c>
      <c r="H73" s="9">
        <v>0.0</v>
      </c>
      <c r="I73" s="9">
        <v>2.0</v>
      </c>
      <c r="J73" s="9">
        <v>0.0</v>
      </c>
      <c r="K73" s="9">
        <v>0.0</v>
      </c>
      <c r="L73" s="9">
        <v>0.0</v>
      </c>
      <c r="M73" s="9">
        <v>0.0</v>
      </c>
      <c r="N73" s="9">
        <v>0.0</v>
      </c>
      <c r="O73" s="9">
        <v>0.0</v>
      </c>
      <c r="P73" s="9">
        <v>0.0</v>
      </c>
      <c r="Q73" s="9">
        <f>SUM(K73:P73)</f>
        <v>0</v>
      </c>
      <c r="R73" s="9">
        <f>SUM(H73:J73)</f>
        <v>2</v>
      </c>
      <c r="S73" s="9" t="s">
        <v>24</v>
      </c>
      <c r="T73" s="9">
        <f t="shared" si="5"/>
        <v>0</v>
      </c>
      <c r="U73" s="9">
        <f>IFERROR(VLOOKUP(C73,ATIVOS!A:B,2,0),0)</f>
        <v>0</v>
      </c>
      <c r="V73" s="9">
        <f>IFERROR(VLOOKUP(C73,ADVERTENCIAS!J:M,4,0),0)</f>
        <v>0</v>
      </c>
    </row>
    <row r="74">
      <c r="A74" s="8">
        <f t="shared" si="1"/>
        <v>998</v>
      </c>
      <c r="B74" s="8" t="s">
        <v>113</v>
      </c>
      <c r="C74" s="8">
        <v>56482.0</v>
      </c>
      <c r="D74" s="7" t="str">
        <f t="shared" si="2"/>
        <v>Ouro</v>
      </c>
      <c r="E74" s="8">
        <v>43440.0</v>
      </c>
      <c r="F74" s="8" t="s">
        <v>23</v>
      </c>
      <c r="G74" s="8">
        <v>34283.95</v>
      </c>
      <c r="H74" s="8">
        <v>1.0</v>
      </c>
      <c r="I74" s="8">
        <v>0.0</v>
      </c>
      <c r="J74" s="8">
        <v>0.0</v>
      </c>
      <c r="K74" s="8">
        <v>0.0</v>
      </c>
      <c r="L74" s="8">
        <v>0.0</v>
      </c>
      <c r="M74" s="8">
        <v>0.0</v>
      </c>
      <c r="N74" s="8">
        <v>0.0</v>
      </c>
      <c r="O74" s="8">
        <v>0.0</v>
      </c>
      <c r="P74" s="8">
        <v>0.0</v>
      </c>
      <c r="Q74" s="8">
        <v>0.0</v>
      </c>
      <c r="R74" s="8">
        <v>2.0</v>
      </c>
      <c r="S74" s="8" t="s">
        <v>24</v>
      </c>
      <c r="T74" s="8">
        <f t="shared" si="5"/>
        <v>0</v>
      </c>
      <c r="U74" s="8">
        <f>IFERROR(VLOOKUP(C74,ATIVOS!A:B,2,0),0)</f>
        <v>0</v>
      </c>
      <c r="V74" s="8">
        <f>IFERROR(VLOOKUP(C74,ADVERTENCIAS!J:M,4,0),0)</f>
        <v>0</v>
      </c>
    </row>
    <row r="75">
      <c r="A75" s="9">
        <f t="shared" si="1"/>
        <v>998</v>
      </c>
      <c r="B75" s="9" t="s">
        <v>114</v>
      </c>
      <c r="C75" s="9">
        <v>56217.0</v>
      </c>
      <c r="D75" s="7" t="str">
        <f t="shared" si="2"/>
        <v>Ouro</v>
      </c>
      <c r="E75" s="9">
        <v>39601.0</v>
      </c>
      <c r="F75" s="9" t="s">
        <v>23</v>
      </c>
      <c r="G75" s="9">
        <v>26011.46</v>
      </c>
      <c r="H75" s="9">
        <v>0.0</v>
      </c>
      <c r="I75" s="9">
        <v>2.0</v>
      </c>
      <c r="J75" s="9">
        <v>0.0</v>
      </c>
      <c r="K75" s="9">
        <v>0.0</v>
      </c>
      <c r="L75" s="9">
        <v>0.0</v>
      </c>
      <c r="M75" s="9">
        <v>0.0</v>
      </c>
      <c r="N75" s="9">
        <v>0.0</v>
      </c>
      <c r="O75" s="9">
        <v>0.0</v>
      </c>
      <c r="P75" s="9">
        <v>0.0</v>
      </c>
      <c r="Q75" s="9">
        <f>SUM(K75:P75)</f>
        <v>0</v>
      </c>
      <c r="R75" s="9">
        <f>SUM(H75:J75)</f>
        <v>2</v>
      </c>
      <c r="S75" s="9" t="s">
        <v>24</v>
      </c>
      <c r="T75" s="9">
        <f t="shared" si="5"/>
        <v>0</v>
      </c>
      <c r="U75" s="9">
        <f>IFERROR(VLOOKUP(C75,ATIVOS!A:B,2,0),0)</f>
        <v>0</v>
      </c>
      <c r="V75" s="9">
        <f>IFERROR(VLOOKUP(C75,ADVERTENCIAS!J:M,4,0),0)</f>
        <v>0</v>
      </c>
    </row>
    <row r="76">
      <c r="A76" s="8">
        <f t="shared" si="1"/>
        <v>998</v>
      </c>
      <c r="B76" s="8" t="s">
        <v>115</v>
      </c>
      <c r="C76" s="8">
        <v>56310.0</v>
      </c>
      <c r="D76" s="7" t="str">
        <f t="shared" si="2"/>
        <v>Ouro</v>
      </c>
      <c r="E76" s="8">
        <v>41885.0</v>
      </c>
      <c r="F76" s="8" t="s">
        <v>116</v>
      </c>
      <c r="G76" s="8">
        <v>15680.0</v>
      </c>
      <c r="H76" s="8">
        <v>1.0</v>
      </c>
      <c r="I76" s="8">
        <v>0.0</v>
      </c>
      <c r="J76" s="8">
        <v>0.0</v>
      </c>
      <c r="K76" s="8">
        <v>0.0</v>
      </c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8">
        <v>0.0</v>
      </c>
      <c r="R76" s="8">
        <v>4.0</v>
      </c>
      <c r="S76" s="8" t="s">
        <v>24</v>
      </c>
      <c r="T76" s="8">
        <f t="shared" si="5"/>
        <v>0</v>
      </c>
      <c r="U76" s="8">
        <f>IFERROR(VLOOKUP(C76,ATIVOS!A:B,2,0),0)</f>
        <v>0</v>
      </c>
      <c r="V76" s="8">
        <f>IFERROR(VLOOKUP(C76,ADVERTENCIAS!J:M,4,0),0)</f>
        <v>0</v>
      </c>
    </row>
    <row r="77">
      <c r="A77" s="9">
        <f t="shared" si="1"/>
        <v>998</v>
      </c>
      <c r="B77" s="9" t="s">
        <v>117</v>
      </c>
      <c r="C77" s="9">
        <v>56342.0</v>
      </c>
      <c r="D77" s="7" t="str">
        <f t="shared" si="2"/>
        <v>Ouro</v>
      </c>
      <c r="E77" s="9">
        <v>42410.0</v>
      </c>
      <c r="F77" s="9" t="s">
        <v>103</v>
      </c>
      <c r="G77" s="9">
        <v>17002.0</v>
      </c>
      <c r="H77" s="9">
        <v>1.0</v>
      </c>
      <c r="I77" s="9">
        <v>0.0</v>
      </c>
      <c r="J77" s="9">
        <v>0.0</v>
      </c>
      <c r="K77" s="9">
        <v>0.0</v>
      </c>
      <c r="L77" s="9">
        <v>0.0</v>
      </c>
      <c r="M77" s="9">
        <v>0.0</v>
      </c>
      <c r="N77" s="9">
        <v>0.0</v>
      </c>
      <c r="O77" s="9">
        <v>0.0</v>
      </c>
      <c r="P77" s="9">
        <v>0.0</v>
      </c>
      <c r="Q77" s="9">
        <v>0.0</v>
      </c>
      <c r="R77" s="9">
        <v>9.0</v>
      </c>
      <c r="S77" s="9" t="s">
        <v>24</v>
      </c>
      <c r="T77" s="9">
        <f t="shared" si="5"/>
        <v>0</v>
      </c>
      <c r="U77" s="9">
        <f>IFERROR(VLOOKUP(C77,ATIVOS!A:B,2,0),0)</f>
        <v>0</v>
      </c>
      <c r="V77" s="9">
        <f>IFERROR(VLOOKUP(C77,ADVERTENCIAS!J:M,4,0),0)</f>
        <v>0</v>
      </c>
    </row>
    <row r="78">
      <c r="A78" s="8">
        <f t="shared" si="1"/>
        <v>998</v>
      </c>
      <c r="B78" s="8" t="s">
        <v>118</v>
      </c>
      <c r="C78" s="8">
        <v>56598.0</v>
      </c>
      <c r="D78" s="7" t="str">
        <f t="shared" si="2"/>
        <v>Ouro</v>
      </c>
      <c r="E78" s="8">
        <v>44119.0</v>
      </c>
      <c r="F78" s="8" t="s">
        <v>23</v>
      </c>
      <c r="G78" s="8">
        <v>30170.56</v>
      </c>
      <c r="H78" s="8">
        <v>1.0</v>
      </c>
      <c r="I78" s="8">
        <v>0.0</v>
      </c>
      <c r="J78" s="8">
        <v>0.0</v>
      </c>
      <c r="K78" s="8">
        <v>0.0</v>
      </c>
      <c r="L78" s="8">
        <v>0.0</v>
      </c>
      <c r="M78" s="8">
        <v>0.0</v>
      </c>
      <c r="N78" s="8">
        <v>0.0</v>
      </c>
      <c r="O78" s="8">
        <v>0.0</v>
      </c>
      <c r="P78" s="8">
        <v>0.0</v>
      </c>
      <c r="Q78" s="8">
        <v>0.0</v>
      </c>
      <c r="R78" s="8">
        <v>18.0</v>
      </c>
      <c r="S78" s="8" t="s">
        <v>24</v>
      </c>
      <c r="T78" s="8">
        <f t="shared" si="5"/>
        <v>0</v>
      </c>
      <c r="U78" s="8">
        <f>IFERROR(VLOOKUP(C78,ATIVOS!A:B,2,0),0)</f>
        <v>0</v>
      </c>
      <c r="V78" s="8">
        <f>IFERROR(VLOOKUP(C78,ADVERTENCIAS!J:M,4,0),0)</f>
        <v>0</v>
      </c>
    </row>
    <row r="79">
      <c r="A79" s="9">
        <f t="shared" si="1"/>
        <v>996</v>
      </c>
      <c r="B79" s="9" t="s">
        <v>119</v>
      </c>
      <c r="C79" s="9">
        <v>56390.0</v>
      </c>
      <c r="D79" s="7" t="str">
        <f t="shared" si="2"/>
        <v>Ouro</v>
      </c>
      <c r="E79" s="9">
        <v>42705.0</v>
      </c>
      <c r="F79" s="9" t="s">
        <v>23</v>
      </c>
      <c r="G79" s="9">
        <v>22850.0</v>
      </c>
      <c r="H79" s="9">
        <v>2.0</v>
      </c>
      <c r="I79" s="9">
        <v>0.0</v>
      </c>
      <c r="J79" s="9">
        <v>0.0</v>
      </c>
      <c r="K79" s="9">
        <v>0.0</v>
      </c>
      <c r="L79" s="9">
        <v>0.0</v>
      </c>
      <c r="M79" s="9">
        <v>0.0</v>
      </c>
      <c r="N79" s="9">
        <v>0.0</v>
      </c>
      <c r="O79" s="9">
        <v>0.0</v>
      </c>
      <c r="P79" s="9">
        <v>0.0</v>
      </c>
      <c r="Q79" s="9">
        <v>0.0</v>
      </c>
      <c r="R79" s="9">
        <v>1.0</v>
      </c>
      <c r="S79" s="9" t="s">
        <v>24</v>
      </c>
      <c r="T79" s="9">
        <f t="shared" si="5"/>
        <v>0</v>
      </c>
      <c r="U79" s="9">
        <f>IFERROR(VLOOKUP(C79,ATIVOS!A:B,2,0),0)</f>
        <v>0</v>
      </c>
      <c r="V79" s="9">
        <f>IFERROR(VLOOKUP(C79,ADVERTENCIAS!J:M,4,0),0)</f>
        <v>0</v>
      </c>
    </row>
    <row r="80">
      <c r="A80" s="8">
        <f t="shared" si="1"/>
        <v>996</v>
      </c>
      <c r="B80" s="8" t="s">
        <v>120</v>
      </c>
      <c r="C80" s="8">
        <v>56234.0</v>
      </c>
      <c r="D80" s="7" t="str">
        <f t="shared" si="2"/>
        <v>Ouro</v>
      </c>
      <c r="E80" s="8">
        <v>40240.0</v>
      </c>
      <c r="F80" s="8" t="s">
        <v>23</v>
      </c>
      <c r="G80" s="8">
        <v>35090.0</v>
      </c>
      <c r="H80" s="8">
        <v>2.0</v>
      </c>
      <c r="I80" s="8">
        <v>0.0</v>
      </c>
      <c r="J80" s="8">
        <v>0.0</v>
      </c>
      <c r="K80" s="8">
        <v>0.0</v>
      </c>
      <c r="L80" s="8">
        <v>0.0</v>
      </c>
      <c r="M80" s="8">
        <v>0.0</v>
      </c>
      <c r="N80" s="8">
        <v>0.0</v>
      </c>
      <c r="O80" s="8">
        <v>0.0</v>
      </c>
      <c r="P80" s="8">
        <v>0.0</v>
      </c>
      <c r="Q80" s="8">
        <v>0.0</v>
      </c>
      <c r="R80" s="8">
        <v>2.0</v>
      </c>
      <c r="S80" s="8" t="s">
        <v>24</v>
      </c>
      <c r="T80" s="8">
        <f t="shared" si="5"/>
        <v>0</v>
      </c>
      <c r="U80" s="8">
        <f>IFERROR(VLOOKUP(C80,ATIVOS!A:B,2,0),0)</f>
        <v>0</v>
      </c>
      <c r="V80" s="8">
        <f>IFERROR(VLOOKUP(C80,ADVERTENCIAS!J:M,4,0),0)</f>
        <v>0</v>
      </c>
    </row>
    <row r="81">
      <c r="A81" s="9">
        <f t="shared" si="1"/>
        <v>996</v>
      </c>
      <c r="B81" s="9" t="s">
        <v>121</v>
      </c>
      <c r="C81" s="9">
        <v>56209.0</v>
      </c>
      <c r="D81" s="7" t="str">
        <f t="shared" si="2"/>
        <v>Ouro</v>
      </c>
      <c r="E81" s="9">
        <v>39234.0</v>
      </c>
      <c r="F81" s="9" t="s">
        <v>67</v>
      </c>
      <c r="G81" s="9">
        <v>23839.81</v>
      </c>
      <c r="H81" s="9">
        <v>2.0</v>
      </c>
      <c r="I81" s="9">
        <v>0.0</v>
      </c>
      <c r="J81" s="9">
        <v>0.0</v>
      </c>
      <c r="K81" s="9">
        <v>0.0</v>
      </c>
      <c r="L81" s="9">
        <v>0.0</v>
      </c>
      <c r="M81" s="9">
        <v>0.0</v>
      </c>
      <c r="N81" s="9">
        <v>0.0</v>
      </c>
      <c r="O81" s="9">
        <v>0.0</v>
      </c>
      <c r="P81" s="9">
        <v>0.0</v>
      </c>
      <c r="Q81" s="9">
        <v>0.0</v>
      </c>
      <c r="R81" s="9">
        <v>2.0</v>
      </c>
      <c r="S81" s="9" t="s">
        <v>24</v>
      </c>
      <c r="T81" s="9">
        <f t="shared" si="5"/>
        <v>0</v>
      </c>
      <c r="U81" s="9">
        <f>IFERROR(VLOOKUP(C81,ATIVOS!A:B,2,0),0)</f>
        <v>0</v>
      </c>
      <c r="V81" s="9">
        <f>IFERROR(VLOOKUP(C81,ADVERTENCIAS!J:M,4,0),0)</f>
        <v>0</v>
      </c>
    </row>
    <row r="82">
      <c r="A82" s="8">
        <f t="shared" si="1"/>
        <v>996</v>
      </c>
      <c r="B82" s="8" t="s">
        <v>122</v>
      </c>
      <c r="C82" s="8">
        <v>56497.0</v>
      </c>
      <c r="D82" s="7" t="str">
        <f t="shared" si="2"/>
        <v>Ouro</v>
      </c>
      <c r="E82" s="8">
        <v>43599.0</v>
      </c>
      <c r="F82" s="8" t="s">
        <v>23</v>
      </c>
      <c r="G82" s="8">
        <v>32131.87</v>
      </c>
      <c r="H82" s="8">
        <v>0.0</v>
      </c>
      <c r="I82" s="8">
        <v>4.0</v>
      </c>
      <c r="J82" s="8">
        <v>0.0</v>
      </c>
      <c r="K82" s="8">
        <v>0.0</v>
      </c>
      <c r="L82" s="8">
        <v>0.0</v>
      </c>
      <c r="M82" s="8">
        <v>0.0</v>
      </c>
      <c r="N82" s="8">
        <v>0.0</v>
      </c>
      <c r="O82" s="8">
        <v>0.0</v>
      </c>
      <c r="P82" s="8">
        <v>0.0</v>
      </c>
      <c r="Q82" s="8">
        <f>SUM(K82:P82)</f>
        <v>0</v>
      </c>
      <c r="R82" s="8">
        <f>SUM(H82:J82)</f>
        <v>4</v>
      </c>
      <c r="S82" s="8" t="s">
        <v>24</v>
      </c>
      <c r="T82" s="8">
        <f t="shared" si="5"/>
        <v>0</v>
      </c>
      <c r="U82" s="8">
        <f>IFERROR(VLOOKUP(C82,ATIVOS!A:B,2,0),0)</f>
        <v>0</v>
      </c>
      <c r="V82" s="8">
        <f>IFERROR(VLOOKUP(C82,ADVERTENCIAS!J:M,4,0),0)</f>
        <v>0</v>
      </c>
    </row>
    <row r="83">
      <c r="A83" s="9">
        <f t="shared" si="1"/>
        <v>996</v>
      </c>
      <c r="B83" s="9" t="s">
        <v>123</v>
      </c>
      <c r="C83" s="9">
        <v>56398.0</v>
      </c>
      <c r="D83" s="7" t="str">
        <f t="shared" si="2"/>
        <v>Ouro</v>
      </c>
      <c r="E83" s="9">
        <v>42738.0</v>
      </c>
      <c r="F83" s="9" t="s">
        <v>124</v>
      </c>
      <c r="G83" s="9">
        <v>25998.22</v>
      </c>
      <c r="H83" s="9">
        <v>2.0</v>
      </c>
      <c r="I83" s="9">
        <v>0.0</v>
      </c>
      <c r="J83" s="9">
        <v>0.0</v>
      </c>
      <c r="K83" s="9">
        <v>0.0</v>
      </c>
      <c r="L83" s="9">
        <v>0.0</v>
      </c>
      <c r="M83" s="9">
        <v>0.0</v>
      </c>
      <c r="N83" s="9">
        <v>0.0</v>
      </c>
      <c r="O83" s="9">
        <v>0.0</v>
      </c>
      <c r="P83" s="9">
        <v>0.0</v>
      </c>
      <c r="Q83" s="9">
        <v>0.0</v>
      </c>
      <c r="R83" s="9">
        <v>5.0</v>
      </c>
      <c r="S83" s="9" t="s">
        <v>24</v>
      </c>
      <c r="T83" s="9">
        <f t="shared" si="5"/>
        <v>0</v>
      </c>
      <c r="U83" s="9">
        <f>IFERROR(VLOOKUP(C83,ATIVOS!A:B,2,0),0)</f>
        <v>0</v>
      </c>
      <c r="V83" s="9">
        <f>IFERROR(VLOOKUP(C83,ADVERTENCIAS!J:M,4,0),0)</f>
        <v>0</v>
      </c>
    </row>
    <row r="84">
      <c r="A84" s="8">
        <f t="shared" si="1"/>
        <v>996</v>
      </c>
      <c r="B84" s="8" t="s">
        <v>125</v>
      </c>
      <c r="C84" s="8">
        <v>56229.0</v>
      </c>
      <c r="D84" s="7" t="str">
        <f t="shared" si="2"/>
        <v>Ouro</v>
      </c>
      <c r="E84" s="8">
        <v>40120.0</v>
      </c>
      <c r="F84" s="8" t="s">
        <v>126</v>
      </c>
      <c r="G84" s="8">
        <v>21790.51</v>
      </c>
      <c r="H84" s="8">
        <v>2.0</v>
      </c>
      <c r="I84" s="8">
        <v>0.0</v>
      </c>
      <c r="J84" s="8">
        <v>0.0</v>
      </c>
      <c r="K84" s="8">
        <v>0.0</v>
      </c>
      <c r="L84" s="8">
        <v>0.0</v>
      </c>
      <c r="M84" s="8">
        <v>0.0</v>
      </c>
      <c r="N84" s="8">
        <v>0.0</v>
      </c>
      <c r="O84" s="8">
        <v>0.0</v>
      </c>
      <c r="P84" s="8">
        <v>0.0</v>
      </c>
      <c r="Q84" s="8">
        <v>0.0</v>
      </c>
      <c r="R84" s="8">
        <v>5.0</v>
      </c>
      <c r="S84" s="8" t="s">
        <v>24</v>
      </c>
      <c r="T84" s="8">
        <f t="shared" si="5"/>
        <v>0</v>
      </c>
      <c r="U84" s="8">
        <f>IFERROR(VLOOKUP(C84,ATIVOS!A:B,2,0),0)</f>
        <v>0</v>
      </c>
      <c r="V84" s="8">
        <f>IFERROR(VLOOKUP(C84,ADVERTENCIAS!J:M,4,0),0)</f>
        <v>0</v>
      </c>
    </row>
    <row r="85">
      <c r="A85" s="9">
        <f t="shared" si="1"/>
        <v>996</v>
      </c>
      <c r="B85" s="9" t="s">
        <v>127</v>
      </c>
      <c r="C85" s="9">
        <v>56273.0</v>
      </c>
      <c r="D85" s="7" t="str">
        <f t="shared" si="2"/>
        <v>Ouro</v>
      </c>
      <c r="E85" s="9">
        <v>41143.0</v>
      </c>
      <c r="F85" s="9" t="s">
        <v>23</v>
      </c>
      <c r="G85" s="9">
        <v>26280.0</v>
      </c>
      <c r="H85" s="9">
        <v>2.0</v>
      </c>
      <c r="I85" s="9">
        <v>0.0</v>
      </c>
      <c r="J85" s="9">
        <v>0.0</v>
      </c>
      <c r="K85" s="9">
        <v>0.0</v>
      </c>
      <c r="L85" s="9">
        <v>0.0</v>
      </c>
      <c r="M85" s="9">
        <v>0.0</v>
      </c>
      <c r="N85" s="9">
        <v>0.0</v>
      </c>
      <c r="O85" s="9">
        <v>0.0</v>
      </c>
      <c r="P85" s="9">
        <v>0.0</v>
      </c>
      <c r="Q85" s="9">
        <v>0.0</v>
      </c>
      <c r="R85" s="9">
        <v>7.0</v>
      </c>
      <c r="S85" s="9" t="s">
        <v>24</v>
      </c>
      <c r="T85" s="9">
        <f t="shared" si="5"/>
        <v>0</v>
      </c>
      <c r="U85" s="9">
        <f>IFERROR(VLOOKUP(C85,ATIVOS!A:B,2,0),0)</f>
        <v>0</v>
      </c>
      <c r="V85" s="9">
        <f>IFERROR(VLOOKUP(C85,ADVERTENCIAS!J:M,4,0),0)</f>
        <v>0</v>
      </c>
    </row>
    <row r="86">
      <c r="A86" s="8">
        <f t="shared" si="1"/>
        <v>996</v>
      </c>
      <c r="B86" s="8" t="s">
        <v>128</v>
      </c>
      <c r="C86" s="8">
        <v>56228.0</v>
      </c>
      <c r="D86" s="7" t="str">
        <f t="shared" si="2"/>
        <v>Ouro</v>
      </c>
      <c r="E86" s="8">
        <v>40109.0</v>
      </c>
      <c r="F86" s="8" t="s">
        <v>23</v>
      </c>
      <c r="G86" s="8">
        <v>15736.0</v>
      </c>
      <c r="H86" s="8">
        <v>2.0</v>
      </c>
      <c r="I86" s="8">
        <v>0.0</v>
      </c>
      <c r="J86" s="8">
        <v>0.0</v>
      </c>
      <c r="K86" s="8">
        <v>0.0</v>
      </c>
      <c r="L86" s="8">
        <v>0.0</v>
      </c>
      <c r="M86" s="8">
        <v>0.0</v>
      </c>
      <c r="N86" s="8">
        <v>0.0</v>
      </c>
      <c r="O86" s="8">
        <v>0.0</v>
      </c>
      <c r="P86" s="8">
        <v>0.0</v>
      </c>
      <c r="Q86" s="8">
        <v>0.0</v>
      </c>
      <c r="R86" s="8">
        <v>8.0</v>
      </c>
      <c r="S86" s="8" t="s">
        <v>24</v>
      </c>
      <c r="T86" s="8">
        <f t="shared" si="5"/>
        <v>0</v>
      </c>
      <c r="U86" s="8">
        <f>IFERROR(VLOOKUP(C86,ATIVOS!A:B,2,0),0)</f>
        <v>0</v>
      </c>
      <c r="V86" s="8">
        <f>IFERROR(VLOOKUP(C86,ADVERTENCIAS!J:M,4,0),0)</f>
        <v>0</v>
      </c>
    </row>
    <row r="87">
      <c r="A87" s="9">
        <f t="shared" si="1"/>
        <v>996</v>
      </c>
      <c r="B87" s="9" t="s">
        <v>129</v>
      </c>
      <c r="C87" s="9">
        <v>56625.0</v>
      </c>
      <c r="D87" s="7" t="str">
        <f t="shared" si="2"/>
        <v>Ouro</v>
      </c>
      <c r="E87" s="9">
        <v>44147.0</v>
      </c>
      <c r="F87" s="9" t="s">
        <v>23</v>
      </c>
      <c r="G87" s="9">
        <v>21024.0</v>
      </c>
      <c r="H87" s="9">
        <v>2.0</v>
      </c>
      <c r="I87" s="9">
        <v>0.0</v>
      </c>
      <c r="J87" s="9">
        <v>0.0</v>
      </c>
      <c r="K87" s="9">
        <v>0.0</v>
      </c>
      <c r="L87" s="9">
        <v>0.0</v>
      </c>
      <c r="M87" s="9">
        <v>0.0</v>
      </c>
      <c r="N87" s="9">
        <v>0.0</v>
      </c>
      <c r="O87" s="9">
        <v>0.0</v>
      </c>
      <c r="P87" s="9">
        <v>0.0</v>
      </c>
      <c r="Q87" s="9">
        <v>0.0</v>
      </c>
      <c r="R87" s="9">
        <v>23.0</v>
      </c>
      <c r="S87" s="9" t="s">
        <v>24</v>
      </c>
      <c r="T87" s="9">
        <f t="shared" si="5"/>
        <v>0</v>
      </c>
      <c r="U87" s="9">
        <f>IFERROR(VLOOKUP(C87,ATIVOS!A:B,2,0),0)</f>
        <v>0</v>
      </c>
      <c r="V87" s="9">
        <f>IFERROR(VLOOKUP(C87,ADVERTENCIAS!J:M,4,0),0)</f>
        <v>0</v>
      </c>
    </row>
    <row r="88">
      <c r="A88" s="8">
        <f t="shared" si="1"/>
        <v>996</v>
      </c>
      <c r="B88" s="8" t="s">
        <v>130</v>
      </c>
      <c r="C88" s="8">
        <v>56445.0</v>
      </c>
      <c r="D88" s="7" t="str">
        <f t="shared" si="2"/>
        <v>Ouro</v>
      </c>
      <c r="E88" s="8">
        <v>43262.0</v>
      </c>
      <c r="F88" s="8" t="s">
        <v>31</v>
      </c>
      <c r="G88" s="8">
        <v>23919.0</v>
      </c>
      <c r="H88" s="8">
        <v>2.0</v>
      </c>
      <c r="I88" s="8">
        <v>0.0</v>
      </c>
      <c r="J88" s="8">
        <v>0.0</v>
      </c>
      <c r="K88" s="8">
        <v>0.0</v>
      </c>
      <c r="L88" s="8">
        <v>0.0</v>
      </c>
      <c r="M88" s="8">
        <v>0.0</v>
      </c>
      <c r="N88" s="8">
        <v>0.0</v>
      </c>
      <c r="O88" s="8">
        <v>0.0</v>
      </c>
      <c r="P88" s="8">
        <v>0.0</v>
      </c>
      <c r="Q88" s="8">
        <v>0.0</v>
      </c>
      <c r="R88" s="8">
        <v>73.0</v>
      </c>
      <c r="S88" s="8" t="s">
        <v>24</v>
      </c>
      <c r="T88" s="8">
        <f t="shared" si="5"/>
        <v>0</v>
      </c>
      <c r="U88" s="8">
        <f>IFERROR(VLOOKUP(C88,ATIVOS!A:B,2,0),0)</f>
        <v>0</v>
      </c>
      <c r="V88" s="8">
        <f>IFERROR(VLOOKUP(C88,ADVERTENCIAS!J:M,4,0),0)</f>
        <v>0</v>
      </c>
    </row>
    <row r="89">
      <c r="A89" s="9">
        <f t="shared" si="1"/>
        <v>995</v>
      </c>
      <c r="B89" s="9" t="s">
        <v>131</v>
      </c>
      <c r="C89" s="9">
        <v>41767.0</v>
      </c>
      <c r="D89" s="7" t="str">
        <f t="shared" si="2"/>
        <v>Ouro</v>
      </c>
      <c r="E89" s="9">
        <v>44271.0</v>
      </c>
      <c r="F89" s="9" t="s">
        <v>23</v>
      </c>
      <c r="G89" s="9">
        <v>25244.0</v>
      </c>
      <c r="H89" s="9">
        <v>0.0</v>
      </c>
      <c r="I89" s="9">
        <v>0.0</v>
      </c>
      <c r="J89" s="9">
        <v>1.0</v>
      </c>
      <c r="K89" s="9">
        <v>0.0</v>
      </c>
      <c r="L89" s="9">
        <v>0.0</v>
      </c>
      <c r="M89" s="9">
        <v>0.0</v>
      </c>
      <c r="N89" s="9">
        <v>0.0</v>
      </c>
      <c r="O89" s="9">
        <v>0.0</v>
      </c>
      <c r="P89" s="9">
        <v>0.0</v>
      </c>
      <c r="Q89" s="9">
        <f t="shared" ref="Q89:Q93" si="15">SUM(K89:P89)</f>
        <v>0</v>
      </c>
      <c r="R89" s="9">
        <f t="shared" ref="R89:R93" si="16">SUM(H89:J89)</f>
        <v>1</v>
      </c>
      <c r="S89" s="9" t="s">
        <v>24</v>
      </c>
      <c r="T89" s="9">
        <f t="shared" si="5"/>
        <v>0</v>
      </c>
      <c r="U89" s="9">
        <f>IFERROR(VLOOKUP(C89,ATIVOS!A:B,2,0),0)</f>
        <v>0</v>
      </c>
      <c r="V89" s="9">
        <f>IFERROR(VLOOKUP(C89,ADVERTENCIAS!J:M,4,0),0)</f>
        <v>0</v>
      </c>
    </row>
    <row r="90">
      <c r="A90" s="8">
        <f t="shared" si="1"/>
        <v>995</v>
      </c>
      <c r="B90" s="8" t="s">
        <v>132</v>
      </c>
      <c r="C90" s="8">
        <v>56615.0</v>
      </c>
      <c r="D90" s="7" t="str">
        <f t="shared" si="2"/>
        <v>Ouro</v>
      </c>
      <c r="E90" s="8">
        <v>44139.0</v>
      </c>
      <c r="F90" s="8" t="s">
        <v>42</v>
      </c>
      <c r="G90" s="8">
        <v>22538.0</v>
      </c>
      <c r="H90" s="8">
        <v>0.0</v>
      </c>
      <c r="I90" s="8">
        <v>0.0</v>
      </c>
      <c r="J90" s="8">
        <v>1.0</v>
      </c>
      <c r="K90" s="8">
        <v>0.0</v>
      </c>
      <c r="L90" s="8">
        <v>0.0</v>
      </c>
      <c r="M90" s="8">
        <v>0.0</v>
      </c>
      <c r="N90" s="8">
        <v>0.0</v>
      </c>
      <c r="O90" s="8">
        <v>0.0</v>
      </c>
      <c r="P90" s="8">
        <v>0.0</v>
      </c>
      <c r="Q90" s="8">
        <f t="shared" si="15"/>
        <v>0</v>
      </c>
      <c r="R90" s="8">
        <f t="shared" si="16"/>
        <v>1</v>
      </c>
      <c r="S90" s="8" t="s">
        <v>24</v>
      </c>
      <c r="T90" s="8">
        <f t="shared" si="5"/>
        <v>0</v>
      </c>
      <c r="U90" s="8">
        <f>IFERROR(VLOOKUP(C90,ATIVOS!A:B,2,0),0)</f>
        <v>0</v>
      </c>
      <c r="V90" s="8">
        <f>IFERROR(VLOOKUP(C90,ADVERTENCIAS!J:M,4,0),0)</f>
        <v>0</v>
      </c>
    </row>
    <row r="91">
      <c r="A91" s="9">
        <f t="shared" si="1"/>
        <v>995</v>
      </c>
      <c r="B91" s="9" t="s">
        <v>133</v>
      </c>
      <c r="C91" s="9">
        <v>49174.0</v>
      </c>
      <c r="D91" s="7" t="str">
        <f t="shared" si="2"/>
        <v>Ouro</v>
      </c>
      <c r="E91" s="9">
        <v>44866.0</v>
      </c>
      <c r="F91" s="9" t="s">
        <v>57</v>
      </c>
      <c r="G91" s="9">
        <v>19200.0</v>
      </c>
      <c r="H91" s="9">
        <v>0.0</v>
      </c>
      <c r="I91" s="9">
        <v>0.0</v>
      </c>
      <c r="J91" s="9">
        <v>1.0</v>
      </c>
      <c r="K91" s="9">
        <v>0.0</v>
      </c>
      <c r="L91" s="9">
        <v>0.0</v>
      </c>
      <c r="M91" s="9">
        <v>0.0</v>
      </c>
      <c r="N91" s="9">
        <v>0.0</v>
      </c>
      <c r="O91" s="9">
        <v>0.0</v>
      </c>
      <c r="P91" s="9">
        <v>0.0</v>
      </c>
      <c r="Q91" s="9">
        <f t="shared" si="15"/>
        <v>0</v>
      </c>
      <c r="R91" s="9">
        <f t="shared" si="16"/>
        <v>1</v>
      </c>
      <c r="S91" s="9" t="s">
        <v>24</v>
      </c>
      <c r="T91" s="9">
        <f t="shared" si="5"/>
        <v>0</v>
      </c>
      <c r="U91" s="9">
        <f>IFERROR(VLOOKUP(C91,ATIVOS!A:B,2,0),0)</f>
        <v>0</v>
      </c>
      <c r="V91" s="9">
        <f>IFERROR(VLOOKUP(C91,ADVERTENCIAS!J:M,4,0),0)</f>
        <v>0</v>
      </c>
    </row>
    <row r="92">
      <c r="A92" s="8">
        <f t="shared" si="1"/>
        <v>995</v>
      </c>
      <c r="B92" s="8" t="s">
        <v>134</v>
      </c>
      <c r="C92" s="8">
        <v>51449.0</v>
      </c>
      <c r="D92" s="7" t="str">
        <f t="shared" si="2"/>
        <v>Ouro</v>
      </c>
      <c r="E92" s="8">
        <v>45063.0</v>
      </c>
      <c r="F92" s="8" t="s">
        <v>135</v>
      </c>
      <c r="G92" s="8">
        <v>18810.0</v>
      </c>
      <c r="H92" s="8">
        <v>0.0</v>
      </c>
      <c r="I92" s="8">
        <v>0.0</v>
      </c>
      <c r="J92" s="8">
        <v>1.0</v>
      </c>
      <c r="K92" s="8">
        <v>0.0</v>
      </c>
      <c r="L92" s="8">
        <v>0.0</v>
      </c>
      <c r="M92" s="8">
        <v>0.0</v>
      </c>
      <c r="N92" s="8">
        <v>0.0</v>
      </c>
      <c r="O92" s="8">
        <v>0.0</v>
      </c>
      <c r="P92" s="8">
        <v>0.0</v>
      </c>
      <c r="Q92" s="8">
        <f t="shared" si="15"/>
        <v>0</v>
      </c>
      <c r="R92" s="8">
        <f t="shared" si="16"/>
        <v>1</v>
      </c>
      <c r="S92" s="8" t="s">
        <v>24</v>
      </c>
      <c r="T92" s="8">
        <f t="shared" si="5"/>
        <v>0</v>
      </c>
      <c r="U92" s="8">
        <f>IFERROR(VLOOKUP(C92,ATIVOS!A:B,2,0),0)</f>
        <v>0</v>
      </c>
      <c r="V92" s="8">
        <f>IFERROR(VLOOKUP(C92,ADVERTENCIAS!J:M,4,0),0)</f>
        <v>0</v>
      </c>
    </row>
    <row r="93">
      <c r="A93" s="9">
        <f t="shared" si="1"/>
        <v>995</v>
      </c>
      <c r="B93" s="9" t="s">
        <v>136</v>
      </c>
      <c r="C93" s="9">
        <v>48942.0</v>
      </c>
      <c r="D93" s="7" t="str">
        <f t="shared" si="2"/>
        <v>Ouro</v>
      </c>
      <c r="E93" s="9">
        <v>44845.0</v>
      </c>
      <c r="F93" s="9" t="s">
        <v>23</v>
      </c>
      <c r="G93" s="9">
        <v>22472.66</v>
      </c>
      <c r="H93" s="9">
        <v>0.0</v>
      </c>
      <c r="I93" s="9">
        <v>5.0</v>
      </c>
      <c r="J93" s="9">
        <v>0.0</v>
      </c>
      <c r="K93" s="9">
        <v>0.0</v>
      </c>
      <c r="L93" s="9">
        <v>0.0</v>
      </c>
      <c r="M93" s="9">
        <v>0.0</v>
      </c>
      <c r="N93" s="9">
        <v>0.0</v>
      </c>
      <c r="O93" s="9">
        <v>0.0</v>
      </c>
      <c r="P93" s="9">
        <v>0.0</v>
      </c>
      <c r="Q93" s="9">
        <f t="shared" si="15"/>
        <v>0</v>
      </c>
      <c r="R93" s="9">
        <f t="shared" si="16"/>
        <v>5</v>
      </c>
      <c r="S93" s="9" t="s">
        <v>24</v>
      </c>
      <c r="T93" s="9">
        <f t="shared" si="5"/>
        <v>0</v>
      </c>
      <c r="U93" s="9">
        <f>IFERROR(VLOOKUP(C93,ATIVOS!A:B,2,0),0)</f>
        <v>0</v>
      </c>
      <c r="V93" s="9">
        <f>IFERROR(VLOOKUP(C93,ADVERTENCIAS!J:M,4,0),0)</f>
        <v>0</v>
      </c>
    </row>
    <row r="94">
      <c r="A94" s="8">
        <f t="shared" si="1"/>
        <v>994</v>
      </c>
      <c r="B94" s="8" t="s">
        <v>137</v>
      </c>
      <c r="C94" s="8">
        <v>56158.0</v>
      </c>
      <c r="D94" s="7" t="str">
        <f t="shared" si="2"/>
        <v>Ouro</v>
      </c>
      <c r="E94" s="8">
        <v>36815.0</v>
      </c>
      <c r="F94" s="8" t="s">
        <v>23</v>
      </c>
      <c r="G94" s="8">
        <v>30262.79</v>
      </c>
      <c r="H94" s="8">
        <v>3.0</v>
      </c>
      <c r="I94" s="8">
        <v>0.0</v>
      </c>
      <c r="J94" s="8">
        <v>0.0</v>
      </c>
      <c r="K94" s="8">
        <v>0.0</v>
      </c>
      <c r="L94" s="8">
        <v>0.0</v>
      </c>
      <c r="M94" s="8">
        <v>0.0</v>
      </c>
      <c r="N94" s="8">
        <v>0.0</v>
      </c>
      <c r="O94" s="8">
        <v>0.0</v>
      </c>
      <c r="P94" s="8">
        <v>0.0</v>
      </c>
      <c r="Q94" s="8">
        <v>0.0</v>
      </c>
      <c r="R94" s="8">
        <v>3.0</v>
      </c>
      <c r="S94" s="8" t="s">
        <v>24</v>
      </c>
      <c r="T94" s="8">
        <f t="shared" si="5"/>
        <v>0</v>
      </c>
      <c r="U94" s="8">
        <f>IFERROR(VLOOKUP(C94,ATIVOS!A:B,2,0),0)</f>
        <v>0</v>
      </c>
      <c r="V94" s="8">
        <f>IFERROR(VLOOKUP(C94,ADVERTENCIAS!J:M,4,0),0)</f>
        <v>0</v>
      </c>
    </row>
    <row r="95">
      <c r="A95" s="9">
        <f t="shared" si="1"/>
        <v>994</v>
      </c>
      <c r="B95" s="9" t="s">
        <v>138</v>
      </c>
      <c r="C95" s="9">
        <v>55610.0</v>
      </c>
      <c r="D95" s="7" t="str">
        <f t="shared" si="2"/>
        <v>Ouro</v>
      </c>
      <c r="E95" s="9">
        <v>45393.0</v>
      </c>
      <c r="F95" s="9" t="s">
        <v>44</v>
      </c>
      <c r="G95" s="9">
        <v>24580.0</v>
      </c>
      <c r="H95" s="9">
        <v>0.0</v>
      </c>
      <c r="I95" s="9">
        <v>1.0</v>
      </c>
      <c r="J95" s="9">
        <v>1.0</v>
      </c>
      <c r="K95" s="9">
        <v>0.0</v>
      </c>
      <c r="L95" s="9">
        <v>0.0</v>
      </c>
      <c r="M95" s="9">
        <v>0.0</v>
      </c>
      <c r="N95" s="9">
        <v>0.0</v>
      </c>
      <c r="O95" s="9">
        <v>0.0</v>
      </c>
      <c r="P95" s="9">
        <v>0.0</v>
      </c>
      <c r="Q95" s="9">
        <f>SUM(K95:P95)</f>
        <v>0</v>
      </c>
      <c r="R95" s="9">
        <f>SUM(H95:J95)</f>
        <v>2</v>
      </c>
      <c r="S95" s="9" t="s">
        <v>24</v>
      </c>
      <c r="T95" s="9">
        <f t="shared" si="5"/>
        <v>0</v>
      </c>
      <c r="U95" s="9">
        <f>IFERROR(VLOOKUP(C95,ATIVOS!A:B,2,0),0)</f>
        <v>0</v>
      </c>
      <c r="V95" s="9">
        <f>IFERROR(VLOOKUP(C95,ADVERTENCIAS!J:M,4,0),0)</f>
        <v>0</v>
      </c>
    </row>
    <row r="96">
      <c r="A96" s="8">
        <f t="shared" si="1"/>
        <v>994</v>
      </c>
      <c r="B96" s="8" t="s">
        <v>139</v>
      </c>
      <c r="C96" s="8">
        <v>55687.0</v>
      </c>
      <c r="D96" s="7" t="str">
        <f t="shared" si="2"/>
        <v>Ouro</v>
      </c>
      <c r="E96" s="8">
        <v>45398.0</v>
      </c>
      <c r="F96" s="8" t="s">
        <v>23</v>
      </c>
      <c r="G96" s="8">
        <v>26660.0</v>
      </c>
      <c r="H96" s="8">
        <v>2.0</v>
      </c>
      <c r="I96" s="8">
        <v>2.0</v>
      </c>
      <c r="J96" s="8">
        <v>0.0</v>
      </c>
      <c r="K96" s="8">
        <v>0.0</v>
      </c>
      <c r="L96" s="8">
        <v>0.0</v>
      </c>
      <c r="M96" s="8">
        <v>0.0</v>
      </c>
      <c r="N96" s="8">
        <v>0.0</v>
      </c>
      <c r="O96" s="8">
        <v>0.0</v>
      </c>
      <c r="P96" s="8">
        <v>0.0</v>
      </c>
      <c r="Q96" s="8">
        <v>0.0</v>
      </c>
      <c r="R96" s="8">
        <v>4.0</v>
      </c>
      <c r="S96" s="8" t="s">
        <v>24</v>
      </c>
      <c r="T96" s="8">
        <f t="shared" si="5"/>
        <v>0</v>
      </c>
      <c r="U96" s="8">
        <f>IFERROR(VLOOKUP(C96,ATIVOS!A:B,2,0),0)</f>
        <v>0</v>
      </c>
      <c r="V96" s="8">
        <f>IFERROR(VLOOKUP(C96,ADVERTENCIAS!J:M,4,0),0)</f>
        <v>0</v>
      </c>
    </row>
    <row r="97">
      <c r="A97" s="9">
        <f t="shared" si="1"/>
        <v>994</v>
      </c>
      <c r="B97" s="9" t="s">
        <v>140</v>
      </c>
      <c r="C97" s="9">
        <v>45415.0</v>
      </c>
      <c r="D97" s="7" t="str">
        <f t="shared" si="2"/>
        <v>Ouro</v>
      </c>
      <c r="E97" s="9">
        <v>44574.0</v>
      </c>
      <c r="F97" s="9" t="s">
        <v>23</v>
      </c>
      <c r="G97" s="9">
        <v>23272.0</v>
      </c>
      <c r="H97" s="9">
        <v>2.0</v>
      </c>
      <c r="I97" s="9">
        <v>2.0</v>
      </c>
      <c r="J97" s="9">
        <v>0.0</v>
      </c>
      <c r="K97" s="9">
        <v>0.0</v>
      </c>
      <c r="L97" s="9">
        <v>0.0</v>
      </c>
      <c r="M97" s="9">
        <v>0.0</v>
      </c>
      <c r="N97" s="9">
        <v>0.0</v>
      </c>
      <c r="O97" s="9">
        <v>0.0</v>
      </c>
      <c r="P97" s="9">
        <v>0.0</v>
      </c>
      <c r="Q97" s="9">
        <v>0.0</v>
      </c>
      <c r="R97" s="9">
        <v>4.0</v>
      </c>
      <c r="S97" s="9" t="s">
        <v>24</v>
      </c>
      <c r="T97" s="9">
        <f t="shared" si="5"/>
        <v>0</v>
      </c>
      <c r="U97" s="9">
        <f>IFERROR(VLOOKUP(C97,ATIVOS!A:B,2,0),0)</f>
        <v>0</v>
      </c>
      <c r="V97" s="9">
        <f>IFERROR(VLOOKUP(C97,ADVERTENCIAS!J:M,4,0),0)</f>
        <v>0</v>
      </c>
    </row>
    <row r="98">
      <c r="A98" s="8">
        <f t="shared" si="1"/>
        <v>994</v>
      </c>
      <c r="B98" s="8" t="s">
        <v>141</v>
      </c>
      <c r="C98" s="8">
        <v>48858.0</v>
      </c>
      <c r="D98" s="7" t="str">
        <f t="shared" si="2"/>
        <v>Ouro</v>
      </c>
      <c r="E98" s="8">
        <v>44851.0</v>
      </c>
      <c r="F98" s="8" t="s">
        <v>31</v>
      </c>
      <c r="G98" s="8">
        <v>28419.0</v>
      </c>
      <c r="H98" s="8">
        <v>1.0</v>
      </c>
      <c r="I98" s="8">
        <v>4.0</v>
      </c>
      <c r="J98" s="8">
        <v>0.0</v>
      </c>
      <c r="K98" s="8">
        <v>0.0</v>
      </c>
      <c r="L98" s="8">
        <v>0.0</v>
      </c>
      <c r="M98" s="8">
        <v>0.0</v>
      </c>
      <c r="N98" s="8">
        <v>0.0</v>
      </c>
      <c r="O98" s="8">
        <v>0.0</v>
      </c>
      <c r="P98" s="8">
        <v>0.0</v>
      </c>
      <c r="Q98" s="8">
        <v>0.0</v>
      </c>
      <c r="R98" s="8">
        <v>5.0</v>
      </c>
      <c r="S98" s="8" t="s">
        <v>24</v>
      </c>
      <c r="T98" s="8">
        <f t="shared" si="5"/>
        <v>0</v>
      </c>
      <c r="U98" s="8">
        <f>IFERROR(VLOOKUP(C98,ATIVOS!A:B,2,0),0)</f>
        <v>0</v>
      </c>
      <c r="V98" s="8">
        <f>IFERROR(VLOOKUP(C98,ADVERTENCIAS!J:M,4,0),0)</f>
        <v>0</v>
      </c>
    </row>
    <row r="99">
      <c r="A99" s="9">
        <f t="shared" si="1"/>
        <v>994</v>
      </c>
      <c r="B99" s="9" t="s">
        <v>142</v>
      </c>
      <c r="C99" s="9">
        <v>54847.0</v>
      </c>
      <c r="D99" s="7" t="str">
        <f t="shared" si="2"/>
        <v>Ouro</v>
      </c>
      <c r="E99" s="9">
        <v>45351.0</v>
      </c>
      <c r="F99" s="9" t="s">
        <v>44</v>
      </c>
      <c r="G99" s="9">
        <v>23858.0</v>
      </c>
      <c r="H99" s="9">
        <v>1.0</v>
      </c>
      <c r="I99" s="9">
        <v>4.0</v>
      </c>
      <c r="J99" s="9">
        <v>0.0</v>
      </c>
      <c r="K99" s="9">
        <v>0.0</v>
      </c>
      <c r="L99" s="9">
        <v>0.0</v>
      </c>
      <c r="M99" s="9">
        <v>0.0</v>
      </c>
      <c r="N99" s="9">
        <v>0.0</v>
      </c>
      <c r="O99" s="9">
        <v>0.0</v>
      </c>
      <c r="P99" s="9">
        <v>0.0</v>
      </c>
      <c r="Q99" s="9">
        <v>0.0</v>
      </c>
      <c r="R99" s="9">
        <v>5.0</v>
      </c>
      <c r="S99" s="9" t="s">
        <v>24</v>
      </c>
      <c r="T99" s="9">
        <f t="shared" si="5"/>
        <v>0</v>
      </c>
      <c r="U99" s="9">
        <f>IFERROR(VLOOKUP(C99,ATIVOS!A:B,2,0),0)</f>
        <v>0</v>
      </c>
      <c r="V99" s="9">
        <f>IFERROR(VLOOKUP(C99,ADVERTENCIAS!J:M,4,0),0)</f>
        <v>0</v>
      </c>
    </row>
    <row r="100">
      <c r="A100" s="8">
        <f t="shared" si="1"/>
        <v>994</v>
      </c>
      <c r="B100" s="8" t="s">
        <v>143</v>
      </c>
      <c r="C100" s="8">
        <v>56590.0</v>
      </c>
      <c r="D100" s="7" t="str">
        <f t="shared" si="2"/>
        <v>Ouro</v>
      </c>
      <c r="E100" s="8">
        <v>44110.0</v>
      </c>
      <c r="F100" s="8" t="s">
        <v>23</v>
      </c>
      <c r="G100" s="8">
        <v>33358.0</v>
      </c>
      <c r="H100" s="8">
        <v>3.0</v>
      </c>
      <c r="I100" s="8">
        <v>0.0</v>
      </c>
      <c r="J100" s="8">
        <v>0.0</v>
      </c>
      <c r="K100" s="8">
        <v>0.0</v>
      </c>
      <c r="L100" s="8">
        <v>0.0</v>
      </c>
      <c r="M100" s="8">
        <v>0.0</v>
      </c>
      <c r="N100" s="8">
        <v>0.0</v>
      </c>
      <c r="O100" s="8">
        <v>0.0</v>
      </c>
      <c r="P100" s="8">
        <v>0.0</v>
      </c>
      <c r="Q100" s="8">
        <v>0.0</v>
      </c>
      <c r="R100" s="8">
        <v>15.0</v>
      </c>
      <c r="S100" s="8" t="s">
        <v>24</v>
      </c>
      <c r="T100" s="8">
        <f t="shared" si="5"/>
        <v>0</v>
      </c>
      <c r="U100" s="8">
        <f>IFERROR(VLOOKUP(C100,ATIVOS!A:B,2,0),0)</f>
        <v>0</v>
      </c>
      <c r="V100" s="8">
        <f>IFERROR(VLOOKUP(C100,ADVERTENCIAS!J:M,4,0),0)</f>
        <v>0</v>
      </c>
    </row>
    <row r="101">
      <c r="A101" s="9">
        <f t="shared" si="1"/>
        <v>993</v>
      </c>
      <c r="B101" s="9" t="s">
        <v>144</v>
      </c>
      <c r="C101" s="9">
        <v>44165.0</v>
      </c>
      <c r="D101" s="7" t="str">
        <f t="shared" si="2"/>
        <v>Ouro</v>
      </c>
      <c r="E101" s="9">
        <v>44468.0</v>
      </c>
      <c r="F101" s="9" t="s">
        <v>44</v>
      </c>
      <c r="G101" s="9">
        <v>17000.0</v>
      </c>
      <c r="H101" s="9">
        <v>1.0</v>
      </c>
      <c r="I101" s="9">
        <v>0.0</v>
      </c>
      <c r="J101" s="9">
        <v>1.0</v>
      </c>
      <c r="K101" s="9">
        <v>0.0</v>
      </c>
      <c r="L101" s="9">
        <v>0.0</v>
      </c>
      <c r="M101" s="9">
        <v>0.0</v>
      </c>
      <c r="N101" s="9">
        <v>0.0</v>
      </c>
      <c r="O101" s="9">
        <v>0.0</v>
      </c>
      <c r="P101" s="9">
        <v>0.0</v>
      </c>
      <c r="Q101" s="9">
        <v>0.0</v>
      </c>
      <c r="R101" s="9">
        <v>1.0</v>
      </c>
      <c r="S101" s="9" t="s">
        <v>24</v>
      </c>
      <c r="T101" s="9">
        <f t="shared" si="5"/>
        <v>0</v>
      </c>
      <c r="U101" s="9">
        <f>IFERROR(VLOOKUP(C101,ATIVOS!A:B,2,0),0)</f>
        <v>0</v>
      </c>
      <c r="V101" s="9">
        <f>IFERROR(VLOOKUP(C101,ADVERTENCIAS!J:M,4,0),0)</f>
        <v>0</v>
      </c>
    </row>
    <row r="102">
      <c r="A102" s="8">
        <f t="shared" si="1"/>
        <v>993</v>
      </c>
      <c r="B102" s="8" t="s">
        <v>145</v>
      </c>
      <c r="C102" s="8">
        <v>47904.0</v>
      </c>
      <c r="D102" s="7" t="str">
        <f t="shared" si="2"/>
        <v>Ouro</v>
      </c>
      <c r="E102" s="8">
        <v>44781.0</v>
      </c>
      <c r="F102" s="8" t="s">
        <v>146</v>
      </c>
      <c r="G102" s="8">
        <v>18660.0</v>
      </c>
      <c r="H102" s="8">
        <v>0.0</v>
      </c>
      <c r="I102" s="8">
        <v>7.0</v>
      </c>
      <c r="J102" s="8">
        <v>0.0</v>
      </c>
      <c r="K102" s="8">
        <v>0.0</v>
      </c>
      <c r="L102" s="8">
        <v>0.0</v>
      </c>
      <c r="M102" s="8">
        <v>0.0</v>
      </c>
      <c r="N102" s="8">
        <v>0.0</v>
      </c>
      <c r="O102" s="8">
        <v>0.0</v>
      </c>
      <c r="P102" s="8">
        <v>0.0</v>
      </c>
      <c r="Q102" s="8">
        <f>SUM(K102:P102)</f>
        <v>0</v>
      </c>
      <c r="R102" s="8">
        <f>SUM(H102:J102)</f>
        <v>7</v>
      </c>
      <c r="S102" s="8" t="s">
        <v>24</v>
      </c>
      <c r="T102" s="8">
        <f t="shared" si="5"/>
        <v>0</v>
      </c>
      <c r="U102" s="8">
        <f>IFERROR(VLOOKUP(C102,ATIVOS!A:B,2,0),0)</f>
        <v>0</v>
      </c>
      <c r="V102" s="8">
        <f>IFERROR(VLOOKUP(C102,ADVERTENCIAS!J:M,4,0),0)</f>
        <v>0</v>
      </c>
    </row>
    <row r="103">
      <c r="A103" s="9">
        <f t="shared" si="1"/>
        <v>992</v>
      </c>
      <c r="B103" s="9" t="s">
        <v>147</v>
      </c>
      <c r="C103" s="9">
        <v>56169.0</v>
      </c>
      <c r="D103" s="7" t="str">
        <f t="shared" si="2"/>
        <v>Ouro</v>
      </c>
      <c r="E103" s="9">
        <v>38110.0</v>
      </c>
      <c r="F103" s="9" t="s">
        <v>23</v>
      </c>
      <c r="G103" s="9">
        <v>21801.74</v>
      </c>
      <c r="H103" s="9">
        <v>4.0</v>
      </c>
      <c r="I103" s="9">
        <v>0.0</v>
      </c>
      <c r="J103" s="9">
        <v>0.0</v>
      </c>
      <c r="K103" s="9">
        <v>0.0</v>
      </c>
      <c r="L103" s="9">
        <v>0.0</v>
      </c>
      <c r="M103" s="9">
        <v>0.0</v>
      </c>
      <c r="N103" s="9">
        <v>0.0</v>
      </c>
      <c r="O103" s="9">
        <v>0.0</v>
      </c>
      <c r="P103" s="9">
        <v>0.0</v>
      </c>
      <c r="Q103" s="9">
        <v>0.0</v>
      </c>
      <c r="R103" s="9">
        <v>1.0</v>
      </c>
      <c r="S103" s="9" t="s">
        <v>24</v>
      </c>
      <c r="T103" s="9">
        <f t="shared" si="5"/>
        <v>0</v>
      </c>
      <c r="U103" s="9">
        <f>IFERROR(VLOOKUP(C103,ATIVOS!A:B,2,0),0)</f>
        <v>0</v>
      </c>
      <c r="V103" s="9">
        <f>IFERROR(VLOOKUP(C103,ADVERTENCIAS!J:M,4,0),0)</f>
        <v>0</v>
      </c>
    </row>
    <row r="104">
      <c r="A104" s="8">
        <f t="shared" si="1"/>
        <v>992</v>
      </c>
      <c r="B104" s="8" t="s">
        <v>148</v>
      </c>
      <c r="C104" s="8">
        <v>56568.0</v>
      </c>
      <c r="D104" s="7" t="str">
        <f t="shared" si="2"/>
        <v>Ouro</v>
      </c>
      <c r="E104" s="8">
        <v>44083.0</v>
      </c>
      <c r="F104" s="8" t="s">
        <v>23</v>
      </c>
      <c r="G104" s="8">
        <v>22702.0</v>
      </c>
      <c r="H104" s="8">
        <v>4.0</v>
      </c>
      <c r="I104" s="8">
        <v>0.0</v>
      </c>
      <c r="J104" s="8">
        <v>0.0</v>
      </c>
      <c r="K104" s="8">
        <v>0.0</v>
      </c>
      <c r="L104" s="8">
        <v>0.0</v>
      </c>
      <c r="M104" s="8">
        <v>0.0</v>
      </c>
      <c r="N104" s="8">
        <v>0.0</v>
      </c>
      <c r="O104" s="8">
        <v>0.0</v>
      </c>
      <c r="P104" s="8">
        <v>0.0</v>
      </c>
      <c r="Q104" s="8">
        <v>0.0</v>
      </c>
      <c r="R104" s="8">
        <v>4.0</v>
      </c>
      <c r="S104" s="8" t="s">
        <v>24</v>
      </c>
      <c r="T104" s="8">
        <f t="shared" si="5"/>
        <v>0</v>
      </c>
      <c r="U104" s="8">
        <f>IFERROR(VLOOKUP(C104,ATIVOS!A:B,2,0),0)</f>
        <v>0</v>
      </c>
      <c r="V104" s="8">
        <f>IFERROR(VLOOKUP(C104,ADVERTENCIAS!J:M,4,0),0)</f>
        <v>0</v>
      </c>
    </row>
    <row r="105">
      <c r="A105" s="9">
        <f t="shared" si="1"/>
        <v>992</v>
      </c>
      <c r="B105" s="9" t="s">
        <v>149</v>
      </c>
      <c r="C105" s="9">
        <v>56226.0</v>
      </c>
      <c r="D105" s="7" t="str">
        <f t="shared" si="2"/>
        <v>Ouro</v>
      </c>
      <c r="E105" s="9">
        <v>40064.0</v>
      </c>
      <c r="F105" s="9" t="s">
        <v>42</v>
      </c>
      <c r="G105" s="9">
        <v>21048.0</v>
      </c>
      <c r="H105" s="9">
        <v>1.0</v>
      </c>
      <c r="I105" s="9">
        <v>6.0</v>
      </c>
      <c r="J105" s="9">
        <v>0.0</v>
      </c>
      <c r="K105" s="9">
        <v>0.0</v>
      </c>
      <c r="L105" s="9">
        <v>0.0</v>
      </c>
      <c r="M105" s="9">
        <v>0.0</v>
      </c>
      <c r="N105" s="9">
        <v>0.0</v>
      </c>
      <c r="O105" s="9">
        <v>0.0</v>
      </c>
      <c r="P105" s="9">
        <v>0.0</v>
      </c>
      <c r="Q105" s="9">
        <f>SUM(K105:P105)</f>
        <v>0</v>
      </c>
      <c r="R105" s="9">
        <f>SUM(H105:J105)</f>
        <v>7</v>
      </c>
      <c r="S105" s="9" t="s">
        <v>24</v>
      </c>
      <c r="T105" s="9">
        <f t="shared" si="5"/>
        <v>0</v>
      </c>
      <c r="U105" s="9">
        <f>IFERROR(VLOOKUP(C105,ATIVOS!A:B,2,0),0)</f>
        <v>0</v>
      </c>
      <c r="V105" s="9">
        <f>IFERROR(VLOOKUP(C105,ADVERTENCIAS!J:M,4,0),0)</f>
        <v>0</v>
      </c>
    </row>
    <row r="106">
      <c r="A106" s="8">
        <f t="shared" si="1"/>
        <v>991</v>
      </c>
      <c r="B106" s="8" t="s">
        <v>150</v>
      </c>
      <c r="C106" s="8">
        <v>43307.0</v>
      </c>
      <c r="D106" s="7" t="str">
        <f t="shared" si="2"/>
        <v>Ouro</v>
      </c>
      <c r="E106" s="8">
        <v>44397.0</v>
      </c>
      <c r="F106" s="8" t="s">
        <v>151</v>
      </c>
      <c r="G106" s="8">
        <v>39927.3</v>
      </c>
      <c r="H106" s="8">
        <v>2.0</v>
      </c>
      <c r="I106" s="8">
        <v>0.0</v>
      </c>
      <c r="J106" s="8">
        <v>1.0</v>
      </c>
      <c r="K106" s="8">
        <v>0.0</v>
      </c>
      <c r="L106" s="8">
        <v>0.0</v>
      </c>
      <c r="M106" s="8">
        <v>0.0</v>
      </c>
      <c r="N106" s="8">
        <v>0.0</v>
      </c>
      <c r="O106" s="8">
        <v>0.0</v>
      </c>
      <c r="P106" s="8">
        <v>0.0</v>
      </c>
      <c r="Q106" s="8">
        <v>0.0</v>
      </c>
      <c r="R106" s="8">
        <v>2.0</v>
      </c>
      <c r="S106" s="8" t="s">
        <v>24</v>
      </c>
      <c r="T106" s="8">
        <f t="shared" si="5"/>
        <v>0</v>
      </c>
      <c r="U106" s="8">
        <f>IFERROR(VLOOKUP(C106,ATIVOS!A:B,2,0),0)</f>
        <v>0</v>
      </c>
      <c r="V106" s="8">
        <f>IFERROR(VLOOKUP(C106,ADVERTENCIAS!J:M,4,0),0)</f>
        <v>0</v>
      </c>
    </row>
    <row r="107">
      <c r="A107" s="9">
        <f t="shared" si="1"/>
        <v>991</v>
      </c>
      <c r="B107" s="9" t="s">
        <v>152</v>
      </c>
      <c r="C107" s="9">
        <v>41531.0</v>
      </c>
      <c r="D107" s="7" t="str">
        <f t="shared" si="2"/>
        <v>Ouro</v>
      </c>
      <c r="E107" s="9">
        <v>44252.0</v>
      </c>
      <c r="F107" s="9" t="s">
        <v>23</v>
      </c>
      <c r="G107" s="9">
        <v>22736.0</v>
      </c>
      <c r="H107" s="9">
        <v>0.0</v>
      </c>
      <c r="I107" s="9">
        <v>4.0</v>
      </c>
      <c r="J107" s="9">
        <v>1.0</v>
      </c>
      <c r="K107" s="9">
        <v>0.0</v>
      </c>
      <c r="L107" s="9">
        <v>0.0</v>
      </c>
      <c r="M107" s="9">
        <v>0.0</v>
      </c>
      <c r="N107" s="9">
        <v>0.0</v>
      </c>
      <c r="O107" s="9">
        <v>0.0</v>
      </c>
      <c r="P107" s="9">
        <v>0.0</v>
      </c>
      <c r="Q107" s="9">
        <f>SUM(K107:P107)</f>
        <v>0</v>
      </c>
      <c r="R107" s="9">
        <f>SUM(H107:J107)</f>
        <v>5</v>
      </c>
      <c r="S107" s="9" t="s">
        <v>24</v>
      </c>
      <c r="T107" s="9">
        <f t="shared" si="5"/>
        <v>0</v>
      </c>
      <c r="U107" s="9">
        <f>IFERROR(VLOOKUP(C107,ATIVOS!A:B,2,0),0)</f>
        <v>0</v>
      </c>
      <c r="V107" s="9">
        <f>IFERROR(VLOOKUP(C107,ADVERTENCIAS!J:M,4,0),0)</f>
        <v>0</v>
      </c>
    </row>
    <row r="108">
      <c r="A108" s="8">
        <f t="shared" si="1"/>
        <v>991</v>
      </c>
      <c r="B108" s="8" t="s">
        <v>153</v>
      </c>
      <c r="C108" s="8">
        <v>40610.0</v>
      </c>
      <c r="D108" s="7" t="str">
        <f t="shared" si="2"/>
        <v>Ouro</v>
      </c>
      <c r="E108" s="8">
        <v>44152.0</v>
      </c>
      <c r="F108" s="8" t="s">
        <v>154</v>
      </c>
      <c r="G108" s="8">
        <v>25200.0</v>
      </c>
      <c r="H108" s="8">
        <v>1.0</v>
      </c>
      <c r="I108" s="8">
        <v>7.0</v>
      </c>
      <c r="J108" s="8">
        <v>0.0</v>
      </c>
      <c r="K108" s="8">
        <v>0.0</v>
      </c>
      <c r="L108" s="8">
        <v>0.0</v>
      </c>
      <c r="M108" s="8">
        <v>0.0</v>
      </c>
      <c r="N108" s="8">
        <v>0.0</v>
      </c>
      <c r="O108" s="8">
        <v>0.0</v>
      </c>
      <c r="P108" s="8">
        <v>0.0</v>
      </c>
      <c r="Q108" s="8">
        <v>0.0</v>
      </c>
      <c r="R108" s="8">
        <v>7.0</v>
      </c>
      <c r="S108" s="8" t="s">
        <v>24</v>
      </c>
      <c r="T108" s="8">
        <f t="shared" si="5"/>
        <v>0</v>
      </c>
      <c r="U108" s="8">
        <f>IFERROR(VLOOKUP(C108,ATIVOS!A:B,2,0),0)</f>
        <v>0</v>
      </c>
      <c r="V108" s="8">
        <f>IFERROR(VLOOKUP(C108,ADVERTENCIAS!J:M,4,0),0)</f>
        <v>0</v>
      </c>
    </row>
    <row r="109">
      <c r="A109" s="9">
        <f t="shared" si="1"/>
        <v>991</v>
      </c>
      <c r="B109" s="9" t="s">
        <v>155</v>
      </c>
      <c r="C109" s="9">
        <v>46834.0</v>
      </c>
      <c r="D109" s="7" t="str">
        <f t="shared" si="2"/>
        <v>Ouro</v>
      </c>
      <c r="E109" s="9">
        <v>44698.0</v>
      </c>
      <c r="F109" s="9" t="s">
        <v>116</v>
      </c>
      <c r="G109" s="9">
        <v>15896.0</v>
      </c>
      <c r="H109" s="9">
        <v>1.0</v>
      </c>
      <c r="I109" s="9">
        <v>7.0</v>
      </c>
      <c r="J109" s="9">
        <v>0.0</v>
      </c>
      <c r="K109" s="9">
        <v>0.0</v>
      </c>
      <c r="L109" s="9">
        <v>0.0</v>
      </c>
      <c r="M109" s="9">
        <v>0.0</v>
      </c>
      <c r="N109" s="9">
        <v>0.0</v>
      </c>
      <c r="O109" s="9">
        <v>0.0</v>
      </c>
      <c r="P109" s="9">
        <v>0.0</v>
      </c>
      <c r="Q109" s="9">
        <v>0.0</v>
      </c>
      <c r="R109" s="9">
        <v>8.0</v>
      </c>
      <c r="S109" s="9" t="s">
        <v>24</v>
      </c>
      <c r="T109" s="9">
        <f t="shared" si="5"/>
        <v>0</v>
      </c>
      <c r="U109" s="9">
        <f>IFERROR(VLOOKUP(C109,ATIVOS!A:B,2,0),0)</f>
        <v>0</v>
      </c>
      <c r="V109" s="9">
        <f>IFERROR(VLOOKUP(C109,ADVERTENCIAS!J:M,4,0),0)</f>
        <v>0</v>
      </c>
    </row>
    <row r="110">
      <c r="A110" s="8">
        <f t="shared" si="1"/>
        <v>991</v>
      </c>
      <c r="B110" s="8" t="s">
        <v>156</v>
      </c>
      <c r="C110" s="8">
        <v>56225.0</v>
      </c>
      <c r="D110" s="7" t="str">
        <f t="shared" si="2"/>
        <v>Ouro</v>
      </c>
      <c r="E110" s="8">
        <v>40036.0</v>
      </c>
      <c r="F110" s="8" t="s">
        <v>23</v>
      </c>
      <c r="G110" s="8">
        <v>25246.0</v>
      </c>
      <c r="H110" s="8">
        <v>0.0</v>
      </c>
      <c r="I110" s="8">
        <v>9.0</v>
      </c>
      <c r="J110" s="8">
        <v>0.0</v>
      </c>
      <c r="K110" s="8">
        <v>0.0</v>
      </c>
      <c r="L110" s="8">
        <v>0.0</v>
      </c>
      <c r="M110" s="8">
        <v>0.0</v>
      </c>
      <c r="N110" s="8">
        <v>0.0</v>
      </c>
      <c r="O110" s="8">
        <v>0.0</v>
      </c>
      <c r="P110" s="8">
        <v>0.0</v>
      </c>
      <c r="Q110" s="8">
        <f>SUM(K110:P110)</f>
        <v>0</v>
      </c>
      <c r="R110" s="8">
        <f>SUM(H110:J110)</f>
        <v>9</v>
      </c>
      <c r="S110" s="8" t="s">
        <v>24</v>
      </c>
      <c r="T110" s="8">
        <f t="shared" si="5"/>
        <v>0</v>
      </c>
      <c r="U110" s="8">
        <f>IFERROR(VLOOKUP(C110,ATIVOS!A:B,2,0),0)</f>
        <v>0</v>
      </c>
      <c r="V110" s="8">
        <f>IFERROR(VLOOKUP(C110,ADVERTENCIAS!J:M,4,0),0)</f>
        <v>0</v>
      </c>
    </row>
    <row r="111">
      <c r="A111" s="9">
        <f t="shared" si="1"/>
        <v>990</v>
      </c>
      <c r="B111" s="9" t="s">
        <v>157</v>
      </c>
      <c r="C111" s="9">
        <v>56650.0</v>
      </c>
      <c r="D111" s="7" t="str">
        <f t="shared" si="2"/>
        <v>Ouro</v>
      </c>
      <c r="E111" s="9">
        <v>44210.0</v>
      </c>
      <c r="F111" s="9" t="s">
        <v>23</v>
      </c>
      <c r="G111" s="9">
        <v>30510.0</v>
      </c>
      <c r="H111" s="9">
        <v>0.0</v>
      </c>
      <c r="I111" s="9">
        <v>0.0</v>
      </c>
      <c r="J111" s="9">
        <v>2.0</v>
      </c>
      <c r="K111" s="9">
        <v>0.0</v>
      </c>
      <c r="L111" s="9">
        <v>0.0</v>
      </c>
      <c r="M111" s="9">
        <v>0.0</v>
      </c>
      <c r="N111" s="9">
        <v>0.0</v>
      </c>
      <c r="O111" s="9">
        <v>0.0</v>
      </c>
      <c r="P111" s="9">
        <v>0.0</v>
      </c>
      <c r="Q111" s="9">
        <v>0.0</v>
      </c>
      <c r="R111" s="9">
        <v>2.0</v>
      </c>
      <c r="S111" s="9" t="s">
        <v>24</v>
      </c>
      <c r="T111" s="9">
        <f t="shared" si="5"/>
        <v>0</v>
      </c>
      <c r="U111" s="9">
        <f>IFERROR(VLOOKUP(C111,ATIVOS!A:B,2,0),0)</f>
        <v>0</v>
      </c>
      <c r="V111" s="9">
        <f>IFERROR(VLOOKUP(C111,ADVERTENCIAS!J:M,4,0),0)</f>
        <v>0</v>
      </c>
    </row>
    <row r="112">
      <c r="A112" s="8">
        <f t="shared" si="1"/>
        <v>990</v>
      </c>
      <c r="B112" s="8" t="s">
        <v>158</v>
      </c>
      <c r="C112" s="8">
        <v>56161.0</v>
      </c>
      <c r="D112" s="7" t="str">
        <f t="shared" si="2"/>
        <v>Ouro</v>
      </c>
      <c r="E112" s="8">
        <v>37347.0</v>
      </c>
      <c r="F112" s="8" t="s">
        <v>23</v>
      </c>
      <c r="G112" s="8">
        <v>22676.0</v>
      </c>
      <c r="H112" s="8">
        <v>0.0</v>
      </c>
      <c r="I112" s="8">
        <v>0.0</v>
      </c>
      <c r="J112" s="8">
        <v>2.0</v>
      </c>
      <c r="K112" s="8">
        <v>0.0</v>
      </c>
      <c r="L112" s="8">
        <v>0.0</v>
      </c>
      <c r="M112" s="8">
        <v>0.0</v>
      </c>
      <c r="N112" s="8">
        <v>0.0</v>
      </c>
      <c r="O112" s="8">
        <v>0.0</v>
      </c>
      <c r="P112" s="8">
        <v>0.0</v>
      </c>
      <c r="Q112" s="8">
        <f t="shared" ref="Q112:Q114" si="17">SUM(K112:P112)</f>
        <v>0</v>
      </c>
      <c r="R112" s="8">
        <f t="shared" ref="R112:R114" si="18">SUM(H112:J112)</f>
        <v>2</v>
      </c>
      <c r="S112" s="8" t="s">
        <v>24</v>
      </c>
      <c r="T112" s="8">
        <f t="shared" si="5"/>
        <v>0</v>
      </c>
      <c r="U112" s="8">
        <f>IFERROR(VLOOKUP(C112,ATIVOS!A:B,2,0),0)</f>
        <v>0</v>
      </c>
      <c r="V112" s="8">
        <f>IFERROR(VLOOKUP(C112,ADVERTENCIAS!J:M,4,0),0)</f>
        <v>0</v>
      </c>
    </row>
    <row r="113">
      <c r="A113" s="9">
        <f t="shared" si="1"/>
        <v>990</v>
      </c>
      <c r="B113" s="9" t="s">
        <v>159</v>
      </c>
      <c r="C113" s="9">
        <v>54914.0</v>
      </c>
      <c r="D113" s="7" t="str">
        <f t="shared" si="2"/>
        <v>Ouro</v>
      </c>
      <c r="E113" s="9">
        <v>45356.0</v>
      </c>
      <c r="F113" s="9" t="s">
        <v>62</v>
      </c>
      <c r="G113" s="9">
        <v>20744.0</v>
      </c>
      <c r="H113" s="9">
        <v>0.0</v>
      </c>
      <c r="I113" s="9">
        <v>0.0</v>
      </c>
      <c r="J113" s="9">
        <v>2.0</v>
      </c>
      <c r="K113" s="9">
        <v>0.0</v>
      </c>
      <c r="L113" s="9">
        <v>0.0</v>
      </c>
      <c r="M113" s="9">
        <v>0.0</v>
      </c>
      <c r="N113" s="9">
        <v>0.0</v>
      </c>
      <c r="O113" s="9">
        <v>0.0</v>
      </c>
      <c r="P113" s="9">
        <v>0.0</v>
      </c>
      <c r="Q113" s="9">
        <f t="shared" si="17"/>
        <v>0</v>
      </c>
      <c r="R113" s="9">
        <f t="shared" si="18"/>
        <v>2</v>
      </c>
      <c r="S113" s="9" t="s">
        <v>24</v>
      </c>
      <c r="T113" s="9">
        <f t="shared" si="5"/>
        <v>0</v>
      </c>
      <c r="U113" s="9">
        <f>IFERROR(VLOOKUP(C113,ATIVOS!A:B,2,0),0)</f>
        <v>0</v>
      </c>
      <c r="V113" s="9">
        <f>IFERROR(VLOOKUP(C113,ADVERTENCIAS!J:M,4,0),0)</f>
        <v>0</v>
      </c>
    </row>
    <row r="114">
      <c r="A114" s="8">
        <f t="shared" si="1"/>
        <v>990</v>
      </c>
      <c r="B114" s="8" t="s">
        <v>160</v>
      </c>
      <c r="C114" s="8">
        <v>56641.0</v>
      </c>
      <c r="D114" s="7" t="str">
        <f t="shared" si="2"/>
        <v>Ouro</v>
      </c>
      <c r="E114" s="8">
        <v>44168.0</v>
      </c>
      <c r="F114" s="8" t="s">
        <v>23</v>
      </c>
      <c r="G114" s="8">
        <v>15679.0</v>
      </c>
      <c r="H114" s="8">
        <v>5.0</v>
      </c>
      <c r="I114" s="8">
        <v>0.0</v>
      </c>
      <c r="J114" s="8">
        <v>0.0</v>
      </c>
      <c r="K114" s="8">
        <v>0.0</v>
      </c>
      <c r="L114" s="8">
        <v>0.0</v>
      </c>
      <c r="M114" s="8">
        <v>0.0</v>
      </c>
      <c r="N114" s="8">
        <v>0.0</v>
      </c>
      <c r="O114" s="8">
        <v>0.0</v>
      </c>
      <c r="P114" s="8">
        <v>0.0</v>
      </c>
      <c r="Q114" s="8">
        <f t="shared" si="17"/>
        <v>0</v>
      </c>
      <c r="R114" s="8">
        <f t="shared" si="18"/>
        <v>5</v>
      </c>
      <c r="S114" s="8" t="s">
        <v>24</v>
      </c>
      <c r="T114" s="8">
        <f t="shared" si="5"/>
        <v>0</v>
      </c>
      <c r="U114" s="8">
        <f>IFERROR(VLOOKUP(C114,ATIVOS!A:B,2,0),0)</f>
        <v>0</v>
      </c>
      <c r="V114" s="8">
        <f>IFERROR(VLOOKUP(C114,ADVERTENCIAS!J:M,4,0),0)</f>
        <v>0</v>
      </c>
    </row>
    <row r="115">
      <c r="A115" s="9">
        <f t="shared" si="1"/>
        <v>990</v>
      </c>
      <c r="B115" s="9" t="s">
        <v>161</v>
      </c>
      <c r="C115" s="9">
        <v>56395.0</v>
      </c>
      <c r="D115" s="7" t="str">
        <f t="shared" si="2"/>
        <v>Ouro</v>
      </c>
      <c r="E115" s="9">
        <v>42767.0</v>
      </c>
      <c r="F115" s="9" t="s">
        <v>23</v>
      </c>
      <c r="G115" s="9">
        <v>27924.0</v>
      </c>
      <c r="H115" s="9">
        <v>5.0</v>
      </c>
      <c r="I115" s="9">
        <v>0.0</v>
      </c>
      <c r="J115" s="9">
        <v>0.0</v>
      </c>
      <c r="K115" s="9">
        <v>0.0</v>
      </c>
      <c r="L115" s="9">
        <v>0.0</v>
      </c>
      <c r="M115" s="9">
        <v>0.0</v>
      </c>
      <c r="N115" s="9">
        <v>0.0</v>
      </c>
      <c r="O115" s="9">
        <v>0.0</v>
      </c>
      <c r="P115" s="9">
        <v>0.0</v>
      </c>
      <c r="Q115" s="9">
        <v>0.0</v>
      </c>
      <c r="R115" s="9">
        <v>5.0</v>
      </c>
      <c r="S115" s="9" t="s">
        <v>24</v>
      </c>
      <c r="T115" s="9">
        <f t="shared" si="5"/>
        <v>0</v>
      </c>
      <c r="U115" s="9">
        <f>IFERROR(VLOOKUP(C115,ATIVOS!A:B,2,0),0)</f>
        <v>0</v>
      </c>
      <c r="V115" s="9">
        <f>IFERROR(VLOOKUP(C115,ADVERTENCIAS!J:M,4,0),0)</f>
        <v>0</v>
      </c>
    </row>
    <row r="116">
      <c r="A116" s="8">
        <f t="shared" si="1"/>
        <v>989</v>
      </c>
      <c r="B116" s="8" t="s">
        <v>162</v>
      </c>
      <c r="C116" s="8">
        <v>56485.0</v>
      </c>
      <c r="D116" s="7" t="str">
        <f t="shared" si="2"/>
        <v>Ouro</v>
      </c>
      <c r="E116" s="8">
        <v>43475.0</v>
      </c>
      <c r="F116" s="8" t="s">
        <v>23</v>
      </c>
      <c r="G116" s="8">
        <v>17310.0</v>
      </c>
      <c r="H116" s="8">
        <v>0.0</v>
      </c>
      <c r="I116" s="8">
        <v>1.0</v>
      </c>
      <c r="J116" s="8">
        <v>2.0</v>
      </c>
      <c r="K116" s="8">
        <v>0.0</v>
      </c>
      <c r="L116" s="8">
        <v>0.0</v>
      </c>
      <c r="M116" s="8">
        <v>0.0</v>
      </c>
      <c r="N116" s="8">
        <v>0.0</v>
      </c>
      <c r="O116" s="8">
        <v>0.0</v>
      </c>
      <c r="P116" s="8">
        <v>0.0</v>
      </c>
      <c r="Q116" s="8">
        <f>SUM(K116:P116)</f>
        <v>0</v>
      </c>
      <c r="R116" s="8">
        <f>SUM(H116:J116)</f>
        <v>3</v>
      </c>
      <c r="S116" s="8" t="s">
        <v>24</v>
      </c>
      <c r="T116" s="8">
        <f t="shared" si="5"/>
        <v>0</v>
      </c>
      <c r="U116" s="8">
        <f>IFERROR(VLOOKUP(C116,ATIVOS!A:B,2,0),0)</f>
        <v>0</v>
      </c>
      <c r="V116" s="8">
        <f>IFERROR(VLOOKUP(C116,ADVERTENCIAS!J:M,4,0),0)</f>
        <v>0</v>
      </c>
    </row>
    <row r="117">
      <c r="A117" s="9">
        <f t="shared" si="1"/>
        <v>989</v>
      </c>
      <c r="B117" s="9" t="s">
        <v>163</v>
      </c>
      <c r="C117" s="9">
        <v>57727.0</v>
      </c>
      <c r="D117" s="7" t="str">
        <f t="shared" si="2"/>
        <v>Ouro</v>
      </c>
      <c r="E117" s="9">
        <v>45481.0</v>
      </c>
      <c r="F117" s="9" t="s">
        <v>62</v>
      </c>
      <c r="G117" s="9">
        <v>20294.0</v>
      </c>
      <c r="H117" s="9">
        <v>5.0</v>
      </c>
      <c r="I117" s="9">
        <v>1.0</v>
      </c>
      <c r="J117" s="9">
        <v>0.0</v>
      </c>
      <c r="K117" s="9">
        <v>0.0</v>
      </c>
      <c r="L117" s="9">
        <v>0.0</v>
      </c>
      <c r="M117" s="9">
        <v>0.0</v>
      </c>
      <c r="N117" s="9">
        <v>0.0</v>
      </c>
      <c r="O117" s="9">
        <v>0.0</v>
      </c>
      <c r="P117" s="9">
        <v>0.0</v>
      </c>
      <c r="Q117" s="9">
        <v>0.0</v>
      </c>
      <c r="R117" s="9">
        <v>6.0</v>
      </c>
      <c r="S117" s="9" t="s">
        <v>24</v>
      </c>
      <c r="T117" s="9">
        <f t="shared" si="5"/>
        <v>0</v>
      </c>
      <c r="U117" s="9">
        <f>IFERROR(VLOOKUP(C117,ATIVOS!A:B,2,0),0)</f>
        <v>0</v>
      </c>
      <c r="V117" s="9">
        <f>IFERROR(VLOOKUP(C117,ADVERTENCIAS!J:M,4,0),0)</f>
        <v>0</v>
      </c>
    </row>
    <row r="118">
      <c r="A118" s="8">
        <f t="shared" si="1"/>
        <v>988</v>
      </c>
      <c r="B118" s="8" t="s">
        <v>164</v>
      </c>
      <c r="C118" s="8">
        <v>52459.0</v>
      </c>
      <c r="D118" s="7" t="str">
        <f t="shared" si="2"/>
        <v>Ouro</v>
      </c>
      <c r="E118" s="8">
        <v>45141.0</v>
      </c>
      <c r="F118" s="8" t="s">
        <v>57</v>
      </c>
      <c r="G118" s="8">
        <v>23763.0</v>
      </c>
      <c r="H118" s="8">
        <v>3.0</v>
      </c>
      <c r="I118" s="8">
        <v>6.0</v>
      </c>
      <c r="J118" s="8">
        <v>0.0</v>
      </c>
      <c r="K118" s="8">
        <v>0.0</v>
      </c>
      <c r="L118" s="8">
        <v>0.0</v>
      </c>
      <c r="M118" s="8">
        <v>0.0</v>
      </c>
      <c r="N118" s="8">
        <v>0.0</v>
      </c>
      <c r="O118" s="8">
        <v>0.0</v>
      </c>
      <c r="P118" s="8">
        <v>0.0</v>
      </c>
      <c r="Q118" s="8">
        <v>0.0</v>
      </c>
      <c r="R118" s="8">
        <v>9.0</v>
      </c>
      <c r="S118" s="8" t="s">
        <v>24</v>
      </c>
      <c r="T118" s="8">
        <f t="shared" si="5"/>
        <v>0</v>
      </c>
      <c r="U118" s="8">
        <f>IFERROR(VLOOKUP(C118,ATIVOS!A:B,2,0),0)</f>
        <v>0</v>
      </c>
      <c r="V118" s="8">
        <f>IFERROR(VLOOKUP(C118,ADVERTENCIAS!J:M,4,0),0)</f>
        <v>0</v>
      </c>
    </row>
    <row r="119">
      <c r="A119" s="9">
        <f t="shared" si="1"/>
        <v>988</v>
      </c>
      <c r="B119" s="9" t="s">
        <v>165</v>
      </c>
      <c r="C119" s="9">
        <v>58644.0</v>
      </c>
      <c r="D119" s="7" t="str">
        <f t="shared" si="2"/>
        <v>Ouro</v>
      </c>
      <c r="E119" s="9">
        <v>45539.0</v>
      </c>
      <c r="F119" s="9" t="s">
        <v>62</v>
      </c>
      <c r="G119" s="9">
        <v>20486.0</v>
      </c>
      <c r="H119" s="9">
        <v>0.0</v>
      </c>
      <c r="I119" s="9">
        <v>12.0</v>
      </c>
      <c r="J119" s="9">
        <v>0.0</v>
      </c>
      <c r="K119" s="9">
        <v>0.0</v>
      </c>
      <c r="L119" s="9">
        <v>0.0</v>
      </c>
      <c r="M119" s="9">
        <v>0.0</v>
      </c>
      <c r="N119" s="9">
        <v>0.0</v>
      </c>
      <c r="O119" s="9">
        <v>0.0</v>
      </c>
      <c r="P119" s="9">
        <v>0.0</v>
      </c>
      <c r="Q119" s="9">
        <f t="shared" ref="Q119:Q120" si="19">SUM(K119:P119)</f>
        <v>0</v>
      </c>
      <c r="R119" s="9">
        <f t="shared" ref="R119:R120" si="20">SUM(H119:J119)</f>
        <v>12</v>
      </c>
      <c r="S119" s="9" t="s">
        <v>24</v>
      </c>
      <c r="T119" s="9">
        <f t="shared" si="5"/>
        <v>0</v>
      </c>
      <c r="U119" s="9">
        <f>IFERROR(VLOOKUP(C119,ATIVOS!A:B,2,0),0)</f>
        <v>0</v>
      </c>
      <c r="V119" s="9">
        <f>IFERROR(VLOOKUP(C119,ADVERTENCIAS!J:M,4,0),0)</f>
        <v>0</v>
      </c>
    </row>
    <row r="120">
      <c r="A120" s="8">
        <f t="shared" si="1"/>
        <v>988</v>
      </c>
      <c r="B120" s="8" t="s">
        <v>166</v>
      </c>
      <c r="C120" s="8">
        <v>56573.0</v>
      </c>
      <c r="D120" s="7" t="str">
        <f t="shared" si="2"/>
        <v>Ouro</v>
      </c>
      <c r="E120" s="8">
        <v>44089.0</v>
      </c>
      <c r="F120" s="8" t="s">
        <v>23</v>
      </c>
      <c r="G120" s="8">
        <v>17588.0</v>
      </c>
      <c r="H120" s="8">
        <v>1.0</v>
      </c>
      <c r="I120" s="8">
        <v>0.0</v>
      </c>
      <c r="J120" s="8">
        <v>2.0</v>
      </c>
      <c r="K120" s="8">
        <v>0.0</v>
      </c>
      <c r="L120" s="8">
        <v>0.0</v>
      </c>
      <c r="M120" s="8">
        <v>0.0</v>
      </c>
      <c r="N120" s="8">
        <v>0.0</v>
      </c>
      <c r="O120" s="8">
        <v>0.0</v>
      </c>
      <c r="P120" s="8">
        <v>0.0</v>
      </c>
      <c r="Q120" s="8">
        <f t="shared" si="19"/>
        <v>0</v>
      </c>
      <c r="R120" s="8">
        <f t="shared" si="20"/>
        <v>3</v>
      </c>
      <c r="S120" s="8" t="s">
        <v>24</v>
      </c>
      <c r="T120" s="8">
        <f t="shared" si="5"/>
        <v>0</v>
      </c>
      <c r="U120" s="8">
        <f>IFERROR(VLOOKUP(C120,ATIVOS!A:B,2,0),0)</f>
        <v>0</v>
      </c>
      <c r="V120" s="8">
        <f>IFERROR(VLOOKUP(C120,ADVERTENCIAS!J:M,4,0),0)</f>
        <v>0</v>
      </c>
    </row>
    <row r="121">
      <c r="A121" s="9">
        <f t="shared" si="1"/>
        <v>986</v>
      </c>
      <c r="B121" s="9" t="s">
        <v>167</v>
      </c>
      <c r="C121" s="9">
        <v>56283.0</v>
      </c>
      <c r="D121" s="7" t="str">
        <f t="shared" si="2"/>
        <v>Ouro</v>
      </c>
      <c r="E121" s="9">
        <v>41247.0</v>
      </c>
      <c r="F121" s="9" t="s">
        <v>23</v>
      </c>
      <c r="G121" s="9">
        <v>26518.0</v>
      </c>
      <c r="H121" s="9">
        <v>7.0</v>
      </c>
      <c r="I121" s="9">
        <v>0.0</v>
      </c>
      <c r="J121" s="9">
        <v>0.0</v>
      </c>
      <c r="K121" s="9">
        <v>0.0</v>
      </c>
      <c r="L121" s="9">
        <v>0.0</v>
      </c>
      <c r="M121" s="9">
        <v>0.0</v>
      </c>
      <c r="N121" s="9">
        <v>0.0</v>
      </c>
      <c r="O121" s="9">
        <v>0.0</v>
      </c>
      <c r="P121" s="9">
        <v>0.0</v>
      </c>
      <c r="Q121" s="9">
        <v>0.0</v>
      </c>
      <c r="R121" s="9">
        <v>7.0</v>
      </c>
      <c r="S121" s="9" t="s">
        <v>24</v>
      </c>
      <c r="T121" s="9">
        <f t="shared" si="5"/>
        <v>0</v>
      </c>
      <c r="U121" s="9">
        <f>IFERROR(VLOOKUP(C121,ATIVOS!A:B,2,0),0)</f>
        <v>0</v>
      </c>
      <c r="V121" s="9">
        <f>IFERROR(VLOOKUP(C121,ADVERTENCIAS!J:M,4,0),0)</f>
        <v>0</v>
      </c>
    </row>
    <row r="122">
      <c r="A122" s="8">
        <f t="shared" si="1"/>
        <v>986</v>
      </c>
      <c r="B122" s="8" t="s">
        <v>168</v>
      </c>
      <c r="C122" s="8">
        <v>44259.0</v>
      </c>
      <c r="D122" s="7" t="str">
        <f t="shared" si="2"/>
        <v>Ouro</v>
      </c>
      <c r="E122" s="8">
        <v>44474.0</v>
      </c>
      <c r="F122" s="8" t="s">
        <v>44</v>
      </c>
      <c r="G122" s="8">
        <v>24412.0</v>
      </c>
      <c r="H122" s="8">
        <v>4.0</v>
      </c>
      <c r="I122" s="8">
        <v>6.0</v>
      </c>
      <c r="J122" s="8">
        <v>0.0</v>
      </c>
      <c r="K122" s="8">
        <v>0.0</v>
      </c>
      <c r="L122" s="8">
        <v>0.0</v>
      </c>
      <c r="M122" s="8">
        <v>0.0</v>
      </c>
      <c r="N122" s="8">
        <v>0.0</v>
      </c>
      <c r="O122" s="8">
        <v>0.0</v>
      </c>
      <c r="P122" s="8">
        <v>0.0</v>
      </c>
      <c r="Q122" s="8">
        <v>0.0</v>
      </c>
      <c r="R122" s="8">
        <v>10.0</v>
      </c>
      <c r="S122" s="8" t="s">
        <v>24</v>
      </c>
      <c r="T122" s="8">
        <f t="shared" si="5"/>
        <v>0</v>
      </c>
      <c r="U122" s="8">
        <f>IFERROR(VLOOKUP(C122,ATIVOS!A:B,2,0),0)</f>
        <v>0</v>
      </c>
      <c r="V122" s="8">
        <f>IFERROR(VLOOKUP(C122,ADVERTENCIAS!J:M,4,0),0)</f>
        <v>0</v>
      </c>
    </row>
    <row r="123">
      <c r="A123" s="9">
        <f t="shared" si="1"/>
        <v>986</v>
      </c>
      <c r="B123" s="9" t="s">
        <v>169</v>
      </c>
      <c r="C123" s="9">
        <v>41534.0</v>
      </c>
      <c r="D123" s="7" t="str">
        <f t="shared" si="2"/>
        <v>Ouro</v>
      </c>
      <c r="E123" s="9">
        <v>44252.0</v>
      </c>
      <c r="F123" s="9" t="s">
        <v>23</v>
      </c>
      <c r="G123" s="9">
        <v>21298.0</v>
      </c>
      <c r="H123" s="9">
        <v>0.0</v>
      </c>
      <c r="I123" s="9">
        <v>9.0</v>
      </c>
      <c r="J123" s="9">
        <v>1.0</v>
      </c>
      <c r="K123" s="9">
        <v>0.0</v>
      </c>
      <c r="L123" s="9">
        <v>0.0</v>
      </c>
      <c r="M123" s="9">
        <v>0.0</v>
      </c>
      <c r="N123" s="9">
        <v>0.0</v>
      </c>
      <c r="O123" s="9">
        <v>0.0</v>
      </c>
      <c r="P123" s="9">
        <v>0.0</v>
      </c>
      <c r="Q123" s="9">
        <f t="shared" ref="Q123:Q124" si="21">SUM(K123:P123)</f>
        <v>0</v>
      </c>
      <c r="R123" s="9">
        <f t="shared" ref="R123:R124" si="22">SUM(H123:J123)</f>
        <v>10</v>
      </c>
      <c r="S123" s="9" t="s">
        <v>24</v>
      </c>
      <c r="T123" s="9">
        <f t="shared" si="5"/>
        <v>0</v>
      </c>
      <c r="U123" s="9">
        <f>IFERROR(VLOOKUP(C123,ATIVOS!A:B,2,0),0)</f>
        <v>0</v>
      </c>
      <c r="V123" s="9">
        <f>IFERROR(VLOOKUP(C123,ADVERTENCIAS!J:M,4,0),0)</f>
        <v>0</v>
      </c>
    </row>
    <row r="124">
      <c r="A124" s="8">
        <f t="shared" si="1"/>
        <v>985</v>
      </c>
      <c r="B124" s="8" t="s">
        <v>170</v>
      </c>
      <c r="C124" s="8">
        <v>44272.0</v>
      </c>
      <c r="D124" s="7" t="str">
        <f t="shared" si="2"/>
        <v>Ouro</v>
      </c>
      <c r="E124" s="8">
        <v>44474.0</v>
      </c>
      <c r="F124" s="8" t="s">
        <v>62</v>
      </c>
      <c r="G124" s="8">
        <v>21944.0</v>
      </c>
      <c r="H124" s="8">
        <v>0.0</v>
      </c>
      <c r="I124" s="8">
        <v>0.0</v>
      </c>
      <c r="J124" s="8">
        <v>3.0</v>
      </c>
      <c r="K124" s="8">
        <v>0.0</v>
      </c>
      <c r="L124" s="8">
        <v>0.0</v>
      </c>
      <c r="M124" s="8">
        <v>0.0</v>
      </c>
      <c r="N124" s="8">
        <v>0.0</v>
      </c>
      <c r="O124" s="8">
        <v>0.0</v>
      </c>
      <c r="P124" s="8">
        <v>0.0</v>
      </c>
      <c r="Q124" s="8">
        <f t="shared" si="21"/>
        <v>0</v>
      </c>
      <c r="R124" s="8">
        <f t="shared" si="22"/>
        <v>3</v>
      </c>
      <c r="S124" s="8" t="s">
        <v>24</v>
      </c>
      <c r="T124" s="8">
        <f t="shared" si="5"/>
        <v>0</v>
      </c>
      <c r="U124" s="8">
        <f>IFERROR(VLOOKUP(C124,ATIVOS!A:B,2,0),0)</f>
        <v>0</v>
      </c>
      <c r="V124" s="8">
        <f>IFERROR(VLOOKUP(C124,ADVERTENCIAS!J:M,4,0),0)</f>
        <v>0</v>
      </c>
    </row>
    <row r="125">
      <c r="A125" s="9">
        <f t="shared" si="1"/>
        <v>984</v>
      </c>
      <c r="B125" s="9" t="s">
        <v>171</v>
      </c>
      <c r="C125" s="9">
        <v>55469.0</v>
      </c>
      <c r="D125" s="7" t="str">
        <f t="shared" si="2"/>
        <v>Ouro</v>
      </c>
      <c r="E125" s="9">
        <v>45384.0</v>
      </c>
      <c r="F125" s="9" t="s">
        <v>101</v>
      </c>
      <c r="G125" s="9">
        <v>17172.0</v>
      </c>
      <c r="H125" s="9">
        <v>2.0</v>
      </c>
      <c r="I125" s="9">
        <v>12.0</v>
      </c>
      <c r="J125" s="9">
        <v>0.0</v>
      </c>
      <c r="K125" s="9">
        <v>0.0</v>
      </c>
      <c r="L125" s="9">
        <v>0.0</v>
      </c>
      <c r="M125" s="9">
        <v>0.0</v>
      </c>
      <c r="N125" s="9">
        <v>0.0</v>
      </c>
      <c r="O125" s="9">
        <v>0.0</v>
      </c>
      <c r="P125" s="9">
        <v>0.0</v>
      </c>
      <c r="Q125" s="9">
        <v>0.0</v>
      </c>
      <c r="R125" s="9">
        <v>14.0</v>
      </c>
      <c r="S125" s="9" t="s">
        <v>24</v>
      </c>
      <c r="T125" s="9">
        <f t="shared" si="5"/>
        <v>0</v>
      </c>
      <c r="U125" s="9">
        <f>IFERROR(VLOOKUP(C125,ATIVOS!A:B,2,0),0)</f>
        <v>0</v>
      </c>
      <c r="V125" s="9">
        <f>IFERROR(VLOOKUP(C125,ADVERTENCIAS!J:M,4,0),0)</f>
        <v>0</v>
      </c>
    </row>
    <row r="126">
      <c r="A126" s="8">
        <f t="shared" si="1"/>
        <v>983</v>
      </c>
      <c r="B126" s="8" t="s">
        <v>172</v>
      </c>
      <c r="C126" s="8">
        <v>56421.0</v>
      </c>
      <c r="D126" s="7" t="str">
        <f t="shared" si="2"/>
        <v>Ouro</v>
      </c>
      <c r="E126" s="8">
        <v>42935.0</v>
      </c>
      <c r="F126" s="8" t="s">
        <v>42</v>
      </c>
      <c r="G126" s="8">
        <v>18050.0</v>
      </c>
      <c r="H126" s="8">
        <v>0.0</v>
      </c>
      <c r="I126" s="8">
        <v>7.0</v>
      </c>
      <c r="J126" s="8">
        <v>2.0</v>
      </c>
      <c r="K126" s="8">
        <v>0.0</v>
      </c>
      <c r="L126" s="8">
        <v>0.0</v>
      </c>
      <c r="M126" s="8">
        <v>0.0</v>
      </c>
      <c r="N126" s="8">
        <v>0.0</v>
      </c>
      <c r="O126" s="8">
        <v>0.0</v>
      </c>
      <c r="P126" s="8">
        <v>0.0</v>
      </c>
      <c r="Q126" s="8">
        <f>SUM(K126:P126)</f>
        <v>0</v>
      </c>
      <c r="R126" s="8">
        <f>SUM(H126:J126)</f>
        <v>9</v>
      </c>
      <c r="S126" s="8" t="s">
        <v>24</v>
      </c>
      <c r="T126" s="8">
        <f t="shared" si="5"/>
        <v>0</v>
      </c>
      <c r="U126" s="8">
        <f>IFERROR(VLOOKUP(C126,ATIVOS!A:B,2,0),0)</f>
        <v>0</v>
      </c>
      <c r="V126" s="8">
        <f>IFERROR(VLOOKUP(C126,ADVERTENCIAS!J:M,4,0),0)</f>
        <v>0</v>
      </c>
    </row>
    <row r="127">
      <c r="A127" s="9">
        <f t="shared" si="1"/>
        <v>982</v>
      </c>
      <c r="B127" s="9" t="s">
        <v>173</v>
      </c>
      <c r="C127" s="9">
        <v>56231.0</v>
      </c>
      <c r="D127" s="7" t="str">
        <f t="shared" si="2"/>
        <v>Ouro</v>
      </c>
      <c r="E127" s="9">
        <v>40150.0</v>
      </c>
      <c r="F127" s="9" t="s">
        <v>23</v>
      </c>
      <c r="G127" s="9">
        <v>27924.0</v>
      </c>
      <c r="H127" s="9">
        <v>9.0</v>
      </c>
      <c r="I127" s="9">
        <v>0.0</v>
      </c>
      <c r="J127" s="9">
        <v>0.0</v>
      </c>
      <c r="K127" s="9">
        <v>0.0</v>
      </c>
      <c r="L127" s="9">
        <v>0.0</v>
      </c>
      <c r="M127" s="9">
        <v>0.0</v>
      </c>
      <c r="N127" s="9">
        <v>0.0</v>
      </c>
      <c r="O127" s="9">
        <v>0.0</v>
      </c>
      <c r="P127" s="9">
        <v>0.0</v>
      </c>
      <c r="Q127" s="9">
        <v>0.0</v>
      </c>
      <c r="R127" s="9">
        <v>1.0</v>
      </c>
      <c r="S127" s="9" t="s">
        <v>24</v>
      </c>
      <c r="T127" s="9">
        <f t="shared" si="5"/>
        <v>0</v>
      </c>
      <c r="U127" s="9">
        <f>IFERROR(VLOOKUP(C127,ATIVOS!A:B,2,0),0)</f>
        <v>0</v>
      </c>
      <c r="V127" s="9">
        <f>IFERROR(VLOOKUP(C127,ADVERTENCIAS!J:M,4,0),0)</f>
        <v>0</v>
      </c>
    </row>
    <row r="128">
      <c r="A128" s="8">
        <f t="shared" si="1"/>
        <v>982</v>
      </c>
      <c r="B128" s="8" t="s">
        <v>174</v>
      </c>
      <c r="C128" s="8">
        <v>54495.0</v>
      </c>
      <c r="D128" s="7" t="str">
        <f t="shared" si="2"/>
        <v>Ouro</v>
      </c>
      <c r="E128" s="8">
        <v>45328.0</v>
      </c>
      <c r="F128" s="8" t="s">
        <v>23</v>
      </c>
      <c r="G128" s="8">
        <v>27581.0</v>
      </c>
      <c r="H128" s="8">
        <v>7.0</v>
      </c>
      <c r="I128" s="8">
        <v>4.0</v>
      </c>
      <c r="J128" s="8">
        <v>0.0</v>
      </c>
      <c r="K128" s="8">
        <v>0.0</v>
      </c>
      <c r="L128" s="8">
        <v>0.0</v>
      </c>
      <c r="M128" s="8">
        <v>0.0</v>
      </c>
      <c r="N128" s="8">
        <v>0.0</v>
      </c>
      <c r="O128" s="8">
        <v>0.0</v>
      </c>
      <c r="P128" s="8">
        <v>0.0</v>
      </c>
      <c r="Q128" s="8">
        <v>0.0</v>
      </c>
      <c r="R128" s="8">
        <v>11.0</v>
      </c>
      <c r="S128" s="8" t="s">
        <v>24</v>
      </c>
      <c r="T128" s="8">
        <f t="shared" si="5"/>
        <v>0</v>
      </c>
      <c r="U128" s="8">
        <f>IFERROR(VLOOKUP(C128,ATIVOS!A:B,2,0),0)</f>
        <v>0</v>
      </c>
      <c r="V128" s="8">
        <f>IFERROR(VLOOKUP(C128,ADVERTENCIAS!J:M,4,0),0)</f>
        <v>0</v>
      </c>
    </row>
    <row r="129">
      <c r="A129" s="9">
        <f t="shared" si="1"/>
        <v>982</v>
      </c>
      <c r="B129" s="9" t="s">
        <v>175</v>
      </c>
      <c r="C129" s="9">
        <v>50742.0</v>
      </c>
      <c r="D129" s="7" t="str">
        <f t="shared" si="2"/>
        <v>Ouro</v>
      </c>
      <c r="E129" s="9">
        <v>45014.0</v>
      </c>
      <c r="F129" s="9" t="s">
        <v>101</v>
      </c>
      <c r="G129" s="9">
        <v>17064.0</v>
      </c>
      <c r="H129" s="9">
        <v>5.0</v>
      </c>
      <c r="I129" s="9">
        <v>8.0</v>
      </c>
      <c r="J129" s="9">
        <v>0.0</v>
      </c>
      <c r="K129" s="9">
        <v>0.0</v>
      </c>
      <c r="L129" s="9">
        <v>0.0</v>
      </c>
      <c r="M129" s="9">
        <v>0.0</v>
      </c>
      <c r="N129" s="9">
        <v>0.0</v>
      </c>
      <c r="O129" s="9">
        <v>0.0</v>
      </c>
      <c r="P129" s="9">
        <v>0.0</v>
      </c>
      <c r="Q129" s="9">
        <v>0.0</v>
      </c>
      <c r="R129" s="9">
        <v>13.0</v>
      </c>
      <c r="S129" s="9" t="s">
        <v>24</v>
      </c>
      <c r="T129" s="9">
        <f t="shared" si="5"/>
        <v>0</v>
      </c>
      <c r="U129" s="9">
        <f>IFERROR(VLOOKUP(C129,ATIVOS!A:B,2,0),0)</f>
        <v>0</v>
      </c>
      <c r="V129" s="9">
        <f>IFERROR(VLOOKUP(C129,ADVERTENCIAS!J:M,4,0),0)</f>
        <v>0</v>
      </c>
    </row>
    <row r="130">
      <c r="A130" s="8">
        <f t="shared" si="1"/>
        <v>982</v>
      </c>
      <c r="B130" s="8" t="s">
        <v>176</v>
      </c>
      <c r="C130" s="8">
        <v>56170.0</v>
      </c>
      <c r="D130" s="7" t="str">
        <f t="shared" si="2"/>
        <v>Ouro</v>
      </c>
      <c r="E130" s="8">
        <v>38111.0</v>
      </c>
      <c r="F130" s="8" t="s">
        <v>57</v>
      </c>
      <c r="G130" s="8">
        <v>23151.0</v>
      </c>
      <c r="H130" s="8">
        <v>9.0</v>
      </c>
      <c r="I130" s="8">
        <v>0.0</v>
      </c>
      <c r="J130" s="8">
        <v>0.0</v>
      </c>
      <c r="K130" s="8">
        <v>0.0</v>
      </c>
      <c r="L130" s="8">
        <v>0.0</v>
      </c>
      <c r="M130" s="8">
        <v>0.0</v>
      </c>
      <c r="N130" s="8">
        <v>0.0</v>
      </c>
      <c r="O130" s="8">
        <v>0.0</v>
      </c>
      <c r="P130" s="8">
        <v>0.0</v>
      </c>
      <c r="Q130" s="8">
        <v>0.0</v>
      </c>
      <c r="R130" s="8">
        <v>124.0</v>
      </c>
      <c r="S130" s="8" t="s">
        <v>24</v>
      </c>
      <c r="T130" s="8">
        <f t="shared" si="5"/>
        <v>0</v>
      </c>
      <c r="U130" s="8">
        <f>IFERROR(VLOOKUP(C130,ATIVOS!A:B,2,0),0)</f>
        <v>0</v>
      </c>
      <c r="V130" s="8">
        <f>IFERROR(VLOOKUP(C130,ADVERTENCIAS!J:M,4,0),0)</f>
        <v>0</v>
      </c>
    </row>
    <row r="131">
      <c r="A131" s="9">
        <f t="shared" si="1"/>
        <v>980</v>
      </c>
      <c r="B131" s="9" t="s">
        <v>177</v>
      </c>
      <c r="C131" s="9">
        <v>57213.0</v>
      </c>
      <c r="D131" s="7" t="str">
        <f t="shared" si="2"/>
        <v>Ouro</v>
      </c>
      <c r="E131" s="9">
        <v>40043.0</v>
      </c>
      <c r="F131" s="9" t="s">
        <v>67</v>
      </c>
      <c r="G131" s="9">
        <v>19898.0</v>
      </c>
      <c r="H131" s="9">
        <v>10.0</v>
      </c>
      <c r="I131" s="9">
        <v>0.0</v>
      </c>
      <c r="J131" s="9">
        <v>0.0</v>
      </c>
      <c r="K131" s="9">
        <v>0.0</v>
      </c>
      <c r="L131" s="9">
        <v>0.0</v>
      </c>
      <c r="M131" s="9">
        <v>0.0</v>
      </c>
      <c r="N131" s="9">
        <v>0.0</v>
      </c>
      <c r="O131" s="9">
        <v>0.0</v>
      </c>
      <c r="P131" s="9">
        <v>0.0</v>
      </c>
      <c r="Q131" s="9">
        <v>0.0</v>
      </c>
      <c r="R131" s="9">
        <v>164.0</v>
      </c>
      <c r="S131" s="9" t="s">
        <v>24</v>
      </c>
      <c r="T131" s="9">
        <f t="shared" si="5"/>
        <v>0</v>
      </c>
      <c r="U131" s="9">
        <f>IFERROR(VLOOKUP(C131,ATIVOS!A:B,2,0),0)</f>
        <v>0</v>
      </c>
      <c r="V131" s="9">
        <f>IFERROR(VLOOKUP(C131,ADVERTENCIAS!J:M,4,0),0)</f>
        <v>0</v>
      </c>
    </row>
    <row r="132">
      <c r="A132" s="8">
        <f t="shared" si="1"/>
        <v>979</v>
      </c>
      <c r="B132" s="8" t="s">
        <v>178</v>
      </c>
      <c r="C132" s="8">
        <v>44055.0</v>
      </c>
      <c r="D132" s="7" t="str">
        <f t="shared" si="2"/>
        <v>Ouro</v>
      </c>
      <c r="E132" s="8">
        <v>44461.0</v>
      </c>
      <c r="F132" s="8" t="s">
        <v>62</v>
      </c>
      <c r="G132" s="8">
        <v>20276.0</v>
      </c>
      <c r="H132" s="8">
        <v>1.0</v>
      </c>
      <c r="I132" s="8">
        <v>4.0</v>
      </c>
      <c r="J132" s="8">
        <v>3.0</v>
      </c>
      <c r="K132" s="8">
        <v>0.0</v>
      </c>
      <c r="L132" s="8">
        <v>0.0</v>
      </c>
      <c r="M132" s="8">
        <v>0.0</v>
      </c>
      <c r="N132" s="8">
        <v>0.0</v>
      </c>
      <c r="O132" s="8">
        <v>0.0</v>
      </c>
      <c r="P132" s="8">
        <v>0.0</v>
      </c>
      <c r="Q132" s="8">
        <f>SUM(K132:P132)</f>
        <v>0</v>
      </c>
      <c r="R132" s="8">
        <f>SUM(H132:J132)</f>
        <v>8</v>
      </c>
      <c r="S132" s="8" t="s">
        <v>24</v>
      </c>
      <c r="T132" s="8">
        <f t="shared" si="5"/>
        <v>0</v>
      </c>
      <c r="U132" s="8">
        <f>IFERROR(VLOOKUP(C132,ATIVOS!A:B,2,0),0)</f>
        <v>0</v>
      </c>
      <c r="V132" s="8">
        <f>IFERROR(VLOOKUP(C132,ADVERTENCIAS!J:M,4,0),0)</f>
        <v>0</v>
      </c>
    </row>
    <row r="133">
      <c r="A133" s="9">
        <f t="shared" si="1"/>
        <v>979</v>
      </c>
      <c r="B133" s="9" t="s">
        <v>179</v>
      </c>
      <c r="C133" s="9">
        <v>52169.0</v>
      </c>
      <c r="D133" s="7" t="str">
        <f t="shared" si="2"/>
        <v>Ouro</v>
      </c>
      <c r="E133" s="9">
        <v>45124.0</v>
      </c>
      <c r="F133" s="9" t="s">
        <v>31</v>
      </c>
      <c r="G133" s="9">
        <v>23699.0</v>
      </c>
      <c r="H133" s="9">
        <v>2.0</v>
      </c>
      <c r="I133" s="9">
        <v>17.0</v>
      </c>
      <c r="J133" s="9">
        <v>0.0</v>
      </c>
      <c r="K133" s="9">
        <v>0.0</v>
      </c>
      <c r="L133" s="9">
        <v>0.0</v>
      </c>
      <c r="M133" s="9">
        <v>0.0</v>
      </c>
      <c r="N133" s="9">
        <v>0.0</v>
      </c>
      <c r="O133" s="9">
        <v>0.0</v>
      </c>
      <c r="P133" s="9">
        <v>0.0</v>
      </c>
      <c r="Q133" s="9">
        <v>0.0</v>
      </c>
      <c r="R133" s="9">
        <v>19.0</v>
      </c>
      <c r="S133" s="9" t="s">
        <v>24</v>
      </c>
      <c r="T133" s="9">
        <f t="shared" si="5"/>
        <v>0</v>
      </c>
      <c r="U133" s="9">
        <f>IFERROR(VLOOKUP(C133,ATIVOS!A:B,2,0),0)</f>
        <v>0</v>
      </c>
      <c r="V133" s="9">
        <f>IFERROR(VLOOKUP(C133,ADVERTENCIAS!J:M,4,0),0)</f>
        <v>0</v>
      </c>
    </row>
    <row r="134">
      <c r="A134" s="8">
        <f t="shared" si="1"/>
        <v>978</v>
      </c>
      <c r="B134" s="8" t="s">
        <v>180</v>
      </c>
      <c r="C134" s="8">
        <v>56277.0</v>
      </c>
      <c r="D134" s="7" t="str">
        <f t="shared" si="2"/>
        <v>Ouro</v>
      </c>
      <c r="E134" s="8">
        <v>41200.0</v>
      </c>
      <c r="F134" s="8" t="s">
        <v>67</v>
      </c>
      <c r="G134" s="8">
        <v>16500.0</v>
      </c>
      <c r="H134" s="8">
        <v>1.0</v>
      </c>
      <c r="I134" s="8">
        <v>0.0</v>
      </c>
      <c r="J134" s="8">
        <v>4.0</v>
      </c>
      <c r="K134" s="8">
        <v>0.0</v>
      </c>
      <c r="L134" s="8">
        <v>0.0</v>
      </c>
      <c r="M134" s="8">
        <v>0.0</v>
      </c>
      <c r="N134" s="8">
        <v>0.0</v>
      </c>
      <c r="O134" s="8">
        <v>0.0</v>
      </c>
      <c r="P134" s="8">
        <v>0.0</v>
      </c>
      <c r="Q134" s="8">
        <f t="shared" ref="Q134:Q135" si="23">SUM(K134:P134)</f>
        <v>0</v>
      </c>
      <c r="R134" s="8">
        <f t="shared" ref="R134:R135" si="24">SUM(H134:J134)</f>
        <v>5</v>
      </c>
      <c r="S134" s="8" t="s">
        <v>24</v>
      </c>
      <c r="T134" s="8">
        <f t="shared" si="5"/>
        <v>0</v>
      </c>
      <c r="U134" s="8">
        <f>IFERROR(VLOOKUP(C134,ATIVOS!A:B,2,0),0)</f>
        <v>0</v>
      </c>
      <c r="V134" s="8">
        <f>IFERROR(VLOOKUP(C134,ADVERTENCIAS!J:M,4,0),0)</f>
        <v>0</v>
      </c>
    </row>
    <row r="135">
      <c r="A135" s="9">
        <f t="shared" si="1"/>
        <v>978</v>
      </c>
      <c r="B135" s="9" t="s">
        <v>181</v>
      </c>
      <c r="C135" s="9">
        <v>58835.0</v>
      </c>
      <c r="D135" s="7" t="str">
        <f t="shared" si="2"/>
        <v>Ouro</v>
      </c>
      <c r="E135" s="9">
        <v>45548.0</v>
      </c>
      <c r="F135" s="9" t="s">
        <v>89</v>
      </c>
      <c r="G135" s="9">
        <v>17678.0</v>
      </c>
      <c r="H135" s="9">
        <v>1.0</v>
      </c>
      <c r="I135" s="9">
        <v>0.0</v>
      </c>
      <c r="J135" s="9">
        <v>4.0</v>
      </c>
      <c r="K135" s="9">
        <v>0.0</v>
      </c>
      <c r="L135" s="9">
        <v>0.0</v>
      </c>
      <c r="M135" s="9">
        <v>0.0</v>
      </c>
      <c r="N135" s="9">
        <v>0.0</v>
      </c>
      <c r="O135" s="9">
        <v>0.0</v>
      </c>
      <c r="P135" s="9">
        <v>0.0</v>
      </c>
      <c r="Q135" s="9">
        <f t="shared" si="23"/>
        <v>0</v>
      </c>
      <c r="R135" s="9">
        <f t="shared" si="24"/>
        <v>5</v>
      </c>
      <c r="S135" s="9" t="s">
        <v>24</v>
      </c>
      <c r="T135" s="9">
        <f t="shared" si="5"/>
        <v>0</v>
      </c>
      <c r="U135" s="9">
        <f>IFERROR(VLOOKUP(C135,ATIVOS!A:B,2,0),0)</f>
        <v>0</v>
      </c>
      <c r="V135" s="9">
        <f>IFERROR(VLOOKUP(C135,ADVERTENCIAS!J:M,4,0),0)</f>
        <v>0</v>
      </c>
    </row>
    <row r="136">
      <c r="A136" s="8">
        <f t="shared" si="1"/>
        <v>977</v>
      </c>
      <c r="B136" s="8" t="s">
        <v>182</v>
      </c>
      <c r="C136" s="8">
        <v>42965.0</v>
      </c>
      <c r="D136" s="7" t="str">
        <f t="shared" si="2"/>
        <v>Ouro</v>
      </c>
      <c r="E136" s="8">
        <v>44365.0</v>
      </c>
      <c r="F136" s="8" t="s">
        <v>154</v>
      </c>
      <c r="G136" s="8">
        <v>22200.0</v>
      </c>
      <c r="H136" s="8">
        <v>1.0</v>
      </c>
      <c r="I136" s="8">
        <v>21.0</v>
      </c>
      <c r="J136" s="8">
        <v>0.0</v>
      </c>
      <c r="K136" s="8">
        <v>0.0</v>
      </c>
      <c r="L136" s="8">
        <v>0.0</v>
      </c>
      <c r="M136" s="8">
        <v>0.0</v>
      </c>
      <c r="N136" s="8">
        <v>0.0</v>
      </c>
      <c r="O136" s="8">
        <v>0.0</v>
      </c>
      <c r="P136" s="8">
        <v>0.0</v>
      </c>
      <c r="Q136" s="8">
        <v>0.0</v>
      </c>
      <c r="R136" s="8">
        <v>0.0</v>
      </c>
      <c r="S136" s="8" t="s">
        <v>24</v>
      </c>
      <c r="T136" s="8">
        <f t="shared" si="5"/>
        <v>0</v>
      </c>
      <c r="U136" s="8">
        <f>IFERROR(VLOOKUP(C136,ATIVOS!A:B,2,0),0)</f>
        <v>0</v>
      </c>
      <c r="V136" s="8">
        <f>IFERROR(VLOOKUP(C136,ADVERTENCIAS!J:M,4,0),0)</f>
        <v>0</v>
      </c>
    </row>
    <row r="137">
      <c r="A137" s="9">
        <f t="shared" si="1"/>
        <v>977</v>
      </c>
      <c r="B137" s="9" t="s">
        <v>183</v>
      </c>
      <c r="C137" s="9">
        <v>41455.0</v>
      </c>
      <c r="D137" s="7" t="str">
        <f t="shared" si="2"/>
        <v>Ouro</v>
      </c>
      <c r="E137" s="9">
        <v>44236.0</v>
      </c>
      <c r="F137" s="9" t="s">
        <v>23</v>
      </c>
      <c r="G137" s="9">
        <v>17574.64</v>
      </c>
      <c r="H137" s="9">
        <v>1.0</v>
      </c>
      <c r="I137" s="9">
        <v>21.0</v>
      </c>
      <c r="J137" s="9">
        <v>0.0</v>
      </c>
      <c r="K137" s="9">
        <v>0.0</v>
      </c>
      <c r="L137" s="9">
        <v>0.0</v>
      </c>
      <c r="M137" s="9">
        <v>0.0</v>
      </c>
      <c r="N137" s="9">
        <v>0.0</v>
      </c>
      <c r="O137" s="9">
        <v>0.0</v>
      </c>
      <c r="P137" s="9">
        <v>0.0</v>
      </c>
      <c r="Q137" s="9">
        <v>0.0</v>
      </c>
      <c r="R137" s="9">
        <v>77.0</v>
      </c>
      <c r="S137" s="9" t="s">
        <v>24</v>
      </c>
      <c r="T137" s="9">
        <f t="shared" si="5"/>
        <v>0</v>
      </c>
      <c r="U137" s="9">
        <f>IFERROR(VLOOKUP(C137,ATIVOS!A:B,2,0),0)</f>
        <v>0</v>
      </c>
      <c r="V137" s="9">
        <f>IFERROR(VLOOKUP(C137,ADVERTENCIAS!J:M,4,0),0)</f>
        <v>0</v>
      </c>
    </row>
    <row r="138">
      <c r="A138" s="8">
        <f t="shared" si="1"/>
        <v>976</v>
      </c>
      <c r="B138" s="8" t="s">
        <v>184</v>
      </c>
      <c r="C138" s="8">
        <v>35135.0</v>
      </c>
      <c r="D138" s="7" t="str">
        <f t="shared" si="2"/>
        <v>Ouro</v>
      </c>
      <c r="E138" s="8">
        <v>43325.0</v>
      </c>
      <c r="F138" s="8" t="s">
        <v>111</v>
      </c>
      <c r="G138" s="8">
        <v>21834.0</v>
      </c>
      <c r="H138" s="8">
        <v>5.0</v>
      </c>
      <c r="I138" s="8">
        <v>4.0</v>
      </c>
      <c r="J138" s="8">
        <v>2.0</v>
      </c>
      <c r="K138" s="8">
        <v>0.0</v>
      </c>
      <c r="L138" s="8">
        <v>0.0</v>
      </c>
      <c r="M138" s="8">
        <v>0.0</v>
      </c>
      <c r="N138" s="8">
        <v>0.0</v>
      </c>
      <c r="O138" s="8">
        <v>0.0</v>
      </c>
      <c r="P138" s="8">
        <v>0.0</v>
      </c>
      <c r="Q138" s="8">
        <v>0.0</v>
      </c>
      <c r="R138" s="8">
        <v>2.0</v>
      </c>
      <c r="S138" s="8" t="s">
        <v>24</v>
      </c>
      <c r="T138" s="8">
        <f t="shared" si="5"/>
        <v>0</v>
      </c>
      <c r="U138" s="8">
        <f>IFERROR(VLOOKUP(C138,ATIVOS!A:B,2,0),0)</f>
        <v>0</v>
      </c>
      <c r="V138" s="8">
        <f>IFERROR(VLOOKUP(C138,ADVERTENCIAS!J:M,4,0),0)</f>
        <v>0</v>
      </c>
    </row>
    <row r="139">
      <c r="A139" s="9">
        <f t="shared" si="1"/>
        <v>976</v>
      </c>
      <c r="B139" s="9" t="s">
        <v>185</v>
      </c>
      <c r="C139" s="9">
        <v>51098.0</v>
      </c>
      <c r="D139" s="7" t="str">
        <f t="shared" si="2"/>
        <v>Ouro</v>
      </c>
      <c r="E139" s="9">
        <v>45034.0</v>
      </c>
      <c r="F139" s="9" t="s">
        <v>23</v>
      </c>
      <c r="G139" s="9">
        <v>29380.0</v>
      </c>
      <c r="H139" s="9">
        <v>0.0</v>
      </c>
      <c r="I139" s="9">
        <v>14.0</v>
      </c>
      <c r="J139" s="9">
        <v>2.0</v>
      </c>
      <c r="K139" s="9">
        <v>0.0</v>
      </c>
      <c r="L139" s="9">
        <v>0.0</v>
      </c>
      <c r="M139" s="9">
        <v>0.0</v>
      </c>
      <c r="N139" s="9">
        <v>0.0</v>
      </c>
      <c r="O139" s="9">
        <v>0.0</v>
      </c>
      <c r="P139" s="9">
        <v>0.0</v>
      </c>
      <c r="Q139" s="9">
        <f t="shared" ref="Q139:Q140" si="25">SUM(K139:P139)</f>
        <v>0</v>
      </c>
      <c r="R139" s="9">
        <f t="shared" ref="R139:R140" si="26">SUM(H139:J139)</f>
        <v>16</v>
      </c>
      <c r="S139" s="9" t="s">
        <v>24</v>
      </c>
      <c r="T139" s="9">
        <f t="shared" si="5"/>
        <v>0</v>
      </c>
      <c r="U139" s="9">
        <f>IFERROR(VLOOKUP(C139,ATIVOS!A:B,2,0),0)</f>
        <v>0</v>
      </c>
      <c r="V139" s="9">
        <f>IFERROR(VLOOKUP(C139,ADVERTENCIAS!J:M,4,0),0)</f>
        <v>0</v>
      </c>
    </row>
    <row r="140">
      <c r="A140" s="8">
        <f t="shared" si="1"/>
        <v>974</v>
      </c>
      <c r="B140" s="8" t="s">
        <v>186</v>
      </c>
      <c r="C140" s="8">
        <v>56160.0</v>
      </c>
      <c r="D140" s="7" t="str">
        <f t="shared" si="2"/>
        <v>Ouro</v>
      </c>
      <c r="E140" s="8">
        <v>37137.0</v>
      </c>
      <c r="F140" s="8" t="s">
        <v>116</v>
      </c>
      <c r="G140" s="8">
        <v>19953.84</v>
      </c>
      <c r="H140" s="8">
        <v>10.0</v>
      </c>
      <c r="I140" s="8">
        <v>1.0</v>
      </c>
      <c r="J140" s="8">
        <v>1.0</v>
      </c>
      <c r="K140" s="8">
        <v>0.0</v>
      </c>
      <c r="L140" s="8">
        <v>0.0</v>
      </c>
      <c r="M140" s="8">
        <v>0.0</v>
      </c>
      <c r="N140" s="8">
        <v>0.0</v>
      </c>
      <c r="O140" s="8">
        <v>0.0</v>
      </c>
      <c r="P140" s="8">
        <v>0.0</v>
      </c>
      <c r="Q140" s="8">
        <f t="shared" si="25"/>
        <v>0</v>
      </c>
      <c r="R140" s="8">
        <f t="shared" si="26"/>
        <v>12</v>
      </c>
      <c r="S140" s="8" t="s">
        <v>24</v>
      </c>
      <c r="T140" s="8">
        <f t="shared" si="5"/>
        <v>0</v>
      </c>
      <c r="U140" s="8">
        <f>IFERROR(VLOOKUP(C140,ATIVOS!A:B,2,0),0)</f>
        <v>0</v>
      </c>
      <c r="V140" s="8">
        <f>IFERROR(VLOOKUP(C140,ADVERTENCIAS!J:M,4,0),0)</f>
        <v>0</v>
      </c>
    </row>
    <row r="141">
      <c r="A141" s="9">
        <f t="shared" si="1"/>
        <v>974</v>
      </c>
      <c r="B141" s="9" t="s">
        <v>187</v>
      </c>
      <c r="C141" s="9">
        <v>57214.0</v>
      </c>
      <c r="D141" s="7" t="str">
        <f t="shared" si="2"/>
        <v>Ouro</v>
      </c>
      <c r="E141" s="9">
        <v>40331.0</v>
      </c>
      <c r="F141" s="9" t="s">
        <v>23</v>
      </c>
      <c r="G141" s="9">
        <v>17324.0</v>
      </c>
      <c r="H141" s="9">
        <v>4.0</v>
      </c>
      <c r="I141" s="9">
        <v>18.0</v>
      </c>
      <c r="J141" s="9">
        <v>0.0</v>
      </c>
      <c r="K141" s="9">
        <v>0.0</v>
      </c>
      <c r="L141" s="9">
        <v>0.0</v>
      </c>
      <c r="M141" s="9">
        <v>0.0</v>
      </c>
      <c r="N141" s="9">
        <v>0.0</v>
      </c>
      <c r="O141" s="9">
        <v>0.0</v>
      </c>
      <c r="P141" s="9">
        <v>0.0</v>
      </c>
      <c r="Q141" s="9">
        <v>0.0</v>
      </c>
      <c r="R141" s="9">
        <v>22.0</v>
      </c>
      <c r="S141" s="9" t="s">
        <v>24</v>
      </c>
      <c r="T141" s="9">
        <f t="shared" si="5"/>
        <v>0</v>
      </c>
      <c r="U141" s="9">
        <f>IFERROR(VLOOKUP(C141,ATIVOS!A:B,2,0),0)</f>
        <v>0</v>
      </c>
      <c r="V141" s="9">
        <f>IFERROR(VLOOKUP(C141,ADVERTENCIAS!J:M,4,0),0)</f>
        <v>0</v>
      </c>
    </row>
    <row r="142">
      <c r="A142" s="8">
        <f t="shared" si="1"/>
        <v>973</v>
      </c>
      <c r="B142" s="8" t="s">
        <v>188</v>
      </c>
      <c r="C142" s="8">
        <v>56268.0</v>
      </c>
      <c r="D142" s="7" t="str">
        <f t="shared" si="2"/>
        <v>Ouro</v>
      </c>
      <c r="E142" s="8">
        <v>41012.0</v>
      </c>
      <c r="F142" s="8" t="s">
        <v>103</v>
      </c>
      <c r="G142" s="8">
        <v>18766.0</v>
      </c>
      <c r="H142" s="8">
        <v>1.0</v>
      </c>
      <c r="I142" s="8">
        <v>0.0</v>
      </c>
      <c r="J142" s="8">
        <v>5.0</v>
      </c>
      <c r="K142" s="8">
        <v>0.0</v>
      </c>
      <c r="L142" s="8">
        <v>0.0</v>
      </c>
      <c r="M142" s="8">
        <v>0.0</v>
      </c>
      <c r="N142" s="8">
        <v>0.0</v>
      </c>
      <c r="O142" s="8">
        <v>0.0</v>
      </c>
      <c r="P142" s="8">
        <v>0.0</v>
      </c>
      <c r="Q142" s="8">
        <f>SUM(K142:P142)</f>
        <v>0</v>
      </c>
      <c r="R142" s="8">
        <f>SUM(H142:J142)</f>
        <v>6</v>
      </c>
      <c r="S142" s="8" t="s">
        <v>24</v>
      </c>
      <c r="T142" s="8">
        <f t="shared" si="5"/>
        <v>0</v>
      </c>
      <c r="U142" s="8">
        <f>IFERROR(VLOOKUP(C142,ATIVOS!A:B,2,0),0)</f>
        <v>0</v>
      </c>
      <c r="V142" s="8">
        <f>IFERROR(VLOOKUP(C142,ADVERTENCIAS!J:M,4,0),0)</f>
        <v>0</v>
      </c>
    </row>
    <row r="143">
      <c r="A143" s="9">
        <f t="shared" si="1"/>
        <v>971</v>
      </c>
      <c r="B143" s="9" t="s">
        <v>189</v>
      </c>
      <c r="C143" s="9">
        <v>43542.0</v>
      </c>
      <c r="D143" s="7" t="str">
        <f t="shared" si="2"/>
        <v>Ouro</v>
      </c>
      <c r="E143" s="9">
        <v>44419.0</v>
      </c>
      <c r="F143" s="9" t="s">
        <v>146</v>
      </c>
      <c r="G143" s="9">
        <v>18820.0</v>
      </c>
      <c r="H143" s="9">
        <v>7.0</v>
      </c>
      <c r="I143" s="9">
        <v>15.0</v>
      </c>
      <c r="J143" s="9">
        <v>0.0</v>
      </c>
      <c r="K143" s="9">
        <v>0.0</v>
      </c>
      <c r="L143" s="9">
        <v>0.0</v>
      </c>
      <c r="M143" s="9">
        <v>0.0</v>
      </c>
      <c r="N143" s="9">
        <v>0.0</v>
      </c>
      <c r="O143" s="9">
        <v>0.0</v>
      </c>
      <c r="P143" s="9">
        <v>0.0</v>
      </c>
      <c r="Q143" s="9">
        <v>0.0</v>
      </c>
      <c r="R143" s="9">
        <v>0.0</v>
      </c>
      <c r="S143" s="9" t="s">
        <v>24</v>
      </c>
      <c r="T143" s="9">
        <f t="shared" si="5"/>
        <v>0</v>
      </c>
      <c r="U143" s="9">
        <f>IFERROR(VLOOKUP(C143,ATIVOS!A:B,2,0),0)</f>
        <v>0</v>
      </c>
      <c r="V143" s="9">
        <f>IFERROR(VLOOKUP(C143,ADVERTENCIAS!J:M,4,0),0)</f>
        <v>0</v>
      </c>
    </row>
    <row r="144">
      <c r="A144" s="8">
        <f t="shared" si="1"/>
        <v>970</v>
      </c>
      <c r="B144" s="8" t="s">
        <v>190</v>
      </c>
      <c r="C144" s="8">
        <v>41841.0</v>
      </c>
      <c r="D144" s="7" t="str">
        <f t="shared" si="2"/>
        <v>Ouro</v>
      </c>
      <c r="E144" s="8">
        <v>44274.0</v>
      </c>
      <c r="F144" s="8" t="s">
        <v>57</v>
      </c>
      <c r="G144" s="8">
        <v>23657.0</v>
      </c>
      <c r="H144" s="8">
        <v>15.0</v>
      </c>
      <c r="I144" s="8">
        <v>0.0</v>
      </c>
      <c r="J144" s="8">
        <v>0.0</v>
      </c>
      <c r="K144" s="8">
        <v>0.0</v>
      </c>
      <c r="L144" s="8">
        <v>0.0</v>
      </c>
      <c r="M144" s="8">
        <v>0.0</v>
      </c>
      <c r="N144" s="8">
        <v>0.0</v>
      </c>
      <c r="O144" s="8">
        <v>0.0</v>
      </c>
      <c r="P144" s="8">
        <v>0.0</v>
      </c>
      <c r="Q144" s="8">
        <v>0.0</v>
      </c>
      <c r="R144" s="8">
        <v>15.0</v>
      </c>
      <c r="S144" s="8" t="s">
        <v>24</v>
      </c>
      <c r="T144" s="8">
        <f t="shared" si="5"/>
        <v>0</v>
      </c>
      <c r="U144" s="8">
        <f>IFERROR(VLOOKUP(C144,ATIVOS!A:B,2,0),0)</f>
        <v>0</v>
      </c>
      <c r="V144" s="8">
        <f>IFERROR(VLOOKUP(C144,ADVERTENCIAS!J:M,4,0),0)</f>
        <v>0</v>
      </c>
    </row>
    <row r="145">
      <c r="A145" s="9">
        <f t="shared" si="1"/>
        <v>970</v>
      </c>
      <c r="B145" s="9" t="s">
        <v>191</v>
      </c>
      <c r="C145" s="9">
        <v>56388.0</v>
      </c>
      <c r="D145" s="7" t="str">
        <f t="shared" si="2"/>
        <v>Ouro</v>
      </c>
      <c r="E145" s="9">
        <v>42698.0</v>
      </c>
      <c r="F145" s="9" t="s">
        <v>23</v>
      </c>
      <c r="G145" s="9">
        <v>24450.0</v>
      </c>
      <c r="H145" s="9">
        <v>15.0</v>
      </c>
      <c r="I145" s="9">
        <v>0.0</v>
      </c>
      <c r="J145" s="9">
        <v>0.0</v>
      </c>
      <c r="K145" s="9">
        <v>0.0</v>
      </c>
      <c r="L145" s="9">
        <v>0.0</v>
      </c>
      <c r="M145" s="9">
        <v>0.0</v>
      </c>
      <c r="N145" s="9">
        <v>0.0</v>
      </c>
      <c r="O145" s="9">
        <v>0.0</v>
      </c>
      <c r="P145" s="9">
        <v>0.0</v>
      </c>
      <c r="Q145" s="9">
        <v>0.0</v>
      </c>
      <c r="R145" s="9">
        <v>10.0</v>
      </c>
      <c r="S145" s="9" t="s">
        <v>24</v>
      </c>
      <c r="T145" s="9">
        <f t="shared" si="5"/>
        <v>0</v>
      </c>
      <c r="U145" s="9">
        <f>IFERROR(VLOOKUP(C145,ATIVOS!A:B,2,0),0)</f>
        <v>0</v>
      </c>
      <c r="V145" s="9">
        <f>IFERROR(VLOOKUP(C145,ADVERTENCIAS!J:M,4,0),0)</f>
        <v>0</v>
      </c>
    </row>
    <row r="146">
      <c r="A146" s="8">
        <f t="shared" si="1"/>
        <v>970</v>
      </c>
      <c r="B146" s="8" t="s">
        <v>192</v>
      </c>
      <c r="C146" s="8">
        <v>52449.0</v>
      </c>
      <c r="D146" s="7" t="str">
        <f t="shared" si="2"/>
        <v>Ouro</v>
      </c>
      <c r="E146" s="8">
        <v>45141.0</v>
      </c>
      <c r="F146" s="8" t="s">
        <v>57</v>
      </c>
      <c r="G146" s="8">
        <v>21203.0</v>
      </c>
      <c r="H146" s="8">
        <v>1.0</v>
      </c>
      <c r="I146" s="8">
        <v>28.0</v>
      </c>
      <c r="J146" s="8">
        <v>0.0</v>
      </c>
      <c r="K146" s="8">
        <v>0.0</v>
      </c>
      <c r="L146" s="8">
        <v>0.0</v>
      </c>
      <c r="M146" s="8">
        <v>0.0</v>
      </c>
      <c r="N146" s="8">
        <v>0.0</v>
      </c>
      <c r="O146" s="8">
        <v>0.0</v>
      </c>
      <c r="P146" s="8">
        <v>0.0</v>
      </c>
      <c r="Q146" s="8">
        <v>0.0</v>
      </c>
      <c r="R146" s="8">
        <v>29.0</v>
      </c>
      <c r="S146" s="8" t="s">
        <v>24</v>
      </c>
      <c r="T146" s="8">
        <f t="shared" si="5"/>
        <v>0</v>
      </c>
      <c r="U146" s="8">
        <f>IFERROR(VLOOKUP(C146,ATIVOS!A:B,2,0),0)</f>
        <v>0</v>
      </c>
      <c r="V146" s="8">
        <f>IFERROR(VLOOKUP(C146,ADVERTENCIAS!J:M,4,0),0)</f>
        <v>0</v>
      </c>
    </row>
    <row r="147">
      <c r="A147" s="9">
        <f t="shared" si="1"/>
        <v>969</v>
      </c>
      <c r="B147" s="9" t="s">
        <v>193</v>
      </c>
      <c r="C147" s="9">
        <v>45147.0</v>
      </c>
      <c r="D147" s="7" t="str">
        <f t="shared" si="2"/>
        <v>Ouro</v>
      </c>
      <c r="E147" s="9">
        <v>44532.0</v>
      </c>
      <c r="F147" s="9" t="s">
        <v>23</v>
      </c>
      <c r="G147" s="9">
        <v>24414.0</v>
      </c>
      <c r="H147" s="9">
        <v>0.0</v>
      </c>
      <c r="I147" s="9">
        <v>1.0</v>
      </c>
      <c r="J147" s="9">
        <v>6.0</v>
      </c>
      <c r="K147" s="9">
        <v>0.0</v>
      </c>
      <c r="L147" s="9">
        <v>0.0</v>
      </c>
      <c r="M147" s="9">
        <v>0.0</v>
      </c>
      <c r="N147" s="9">
        <v>0.0</v>
      </c>
      <c r="O147" s="9">
        <v>0.0</v>
      </c>
      <c r="P147" s="9">
        <v>0.0</v>
      </c>
      <c r="Q147" s="9">
        <f>SUM(K147:P147)</f>
        <v>0</v>
      </c>
      <c r="R147" s="9">
        <f t="shared" ref="R147:R148" si="27">SUM(H147:J147)</f>
        <v>7</v>
      </c>
      <c r="S147" s="9" t="s">
        <v>24</v>
      </c>
      <c r="T147" s="9">
        <f t="shared" si="5"/>
        <v>0</v>
      </c>
      <c r="U147" s="9">
        <f>IFERROR(VLOOKUP(C147,ATIVOS!A:B,2,0),0)</f>
        <v>0</v>
      </c>
      <c r="V147" s="9">
        <f>IFERROR(VLOOKUP(C147,ADVERTENCIAS!J:M,4,0),0)</f>
        <v>0</v>
      </c>
    </row>
    <row r="148">
      <c r="A148" s="8">
        <f t="shared" si="1"/>
        <v>969</v>
      </c>
      <c r="B148" s="8" t="s">
        <v>194</v>
      </c>
      <c r="C148" s="8">
        <v>58499.0</v>
      </c>
      <c r="D148" s="7" t="str">
        <f t="shared" si="2"/>
        <v>Ouro</v>
      </c>
      <c r="E148" s="8">
        <v>45532.0</v>
      </c>
      <c r="F148" s="8" t="s">
        <v>62</v>
      </c>
      <c r="G148" s="8">
        <v>22408.0</v>
      </c>
      <c r="H148" s="8">
        <v>3.0</v>
      </c>
      <c r="I148" s="8">
        <v>25.0</v>
      </c>
      <c r="J148" s="8">
        <v>0.0</v>
      </c>
      <c r="K148" s="8">
        <v>0.0</v>
      </c>
      <c r="L148" s="8">
        <v>0.0</v>
      </c>
      <c r="M148" s="8">
        <v>0.0</v>
      </c>
      <c r="N148" s="8">
        <v>0.0</v>
      </c>
      <c r="O148" s="8">
        <v>0.0</v>
      </c>
      <c r="P148" s="8">
        <v>0.0</v>
      </c>
      <c r="Q148" s="8">
        <v>0.0</v>
      </c>
      <c r="R148" s="8">
        <f t="shared" si="27"/>
        <v>28</v>
      </c>
      <c r="S148" s="8" t="s">
        <v>24</v>
      </c>
      <c r="T148" s="8">
        <f t="shared" si="5"/>
        <v>0</v>
      </c>
      <c r="U148" s="8">
        <f>IFERROR(VLOOKUP(C148,ATIVOS!A:B,2,0),0)</f>
        <v>0</v>
      </c>
      <c r="V148" s="8">
        <f>IFERROR(VLOOKUP(C148,ADVERTENCIAS!J:M,4,0),0)</f>
        <v>0</v>
      </c>
    </row>
    <row r="149">
      <c r="A149" s="9">
        <f t="shared" si="1"/>
        <v>967</v>
      </c>
      <c r="B149" s="9" t="s">
        <v>195</v>
      </c>
      <c r="C149" s="9">
        <v>50549.0</v>
      </c>
      <c r="D149" s="7" t="str">
        <f t="shared" si="2"/>
        <v>Ouro</v>
      </c>
      <c r="E149" s="9">
        <v>45006.0</v>
      </c>
      <c r="F149" s="9" t="s">
        <v>196</v>
      </c>
      <c r="G149" s="9">
        <v>21386.0</v>
      </c>
      <c r="H149" s="9">
        <v>1.0</v>
      </c>
      <c r="I149" s="9">
        <v>31.0</v>
      </c>
      <c r="J149" s="9">
        <v>0.0</v>
      </c>
      <c r="K149" s="9">
        <v>0.0</v>
      </c>
      <c r="L149" s="9">
        <v>0.0</v>
      </c>
      <c r="M149" s="9">
        <v>0.0</v>
      </c>
      <c r="N149" s="9">
        <v>0.0</v>
      </c>
      <c r="O149" s="9">
        <v>0.0</v>
      </c>
      <c r="P149" s="9">
        <v>0.0</v>
      </c>
      <c r="Q149" s="9">
        <v>0.0</v>
      </c>
      <c r="R149" s="9">
        <v>32.0</v>
      </c>
      <c r="S149" s="9" t="s">
        <v>24</v>
      </c>
      <c r="T149" s="9">
        <f t="shared" si="5"/>
        <v>0</v>
      </c>
      <c r="U149" s="9">
        <f>IFERROR(VLOOKUP(C149,ATIVOS!A:B,2,0),0)</f>
        <v>0</v>
      </c>
      <c r="V149" s="9">
        <f>IFERROR(VLOOKUP(C149,ADVERTENCIAS!J:M,4,0),0)</f>
        <v>0</v>
      </c>
    </row>
    <row r="150">
      <c r="A150" s="8">
        <f t="shared" si="1"/>
        <v>964</v>
      </c>
      <c r="B150" s="8" t="s">
        <v>197</v>
      </c>
      <c r="C150" s="8">
        <v>49248.0</v>
      </c>
      <c r="D150" s="7" t="str">
        <f t="shared" si="2"/>
        <v>Ouro</v>
      </c>
      <c r="E150" s="8">
        <v>44869.0</v>
      </c>
      <c r="F150" s="8" t="s">
        <v>44</v>
      </c>
      <c r="G150" s="8">
        <v>17466.0</v>
      </c>
      <c r="H150" s="8">
        <v>0.0</v>
      </c>
      <c r="I150" s="8">
        <v>1.0</v>
      </c>
      <c r="J150" s="8">
        <v>7.0</v>
      </c>
      <c r="K150" s="8">
        <v>0.0</v>
      </c>
      <c r="L150" s="8">
        <v>0.0</v>
      </c>
      <c r="M150" s="8">
        <v>0.0</v>
      </c>
      <c r="N150" s="8">
        <v>0.0</v>
      </c>
      <c r="O150" s="8">
        <v>0.0</v>
      </c>
      <c r="P150" s="8">
        <v>0.0</v>
      </c>
      <c r="Q150" s="8">
        <f>SUM(K150:P150)</f>
        <v>0</v>
      </c>
      <c r="R150" s="8">
        <f>SUM(H150:J150)</f>
        <v>8</v>
      </c>
      <c r="S150" s="8" t="s">
        <v>24</v>
      </c>
      <c r="T150" s="8">
        <f t="shared" si="5"/>
        <v>0</v>
      </c>
      <c r="U150" s="8">
        <f>IFERROR(VLOOKUP(C150,ATIVOS!A:B,2,0),0)</f>
        <v>0</v>
      </c>
      <c r="V150" s="8">
        <f>IFERROR(VLOOKUP(C150,ADVERTENCIAS!J:M,4,0),0)</f>
        <v>0</v>
      </c>
    </row>
    <row r="151">
      <c r="A151" s="9">
        <f t="shared" si="1"/>
        <v>964</v>
      </c>
      <c r="B151" s="9" t="s">
        <v>198</v>
      </c>
      <c r="C151" s="9">
        <v>55703.0</v>
      </c>
      <c r="D151" s="7" t="str">
        <f t="shared" si="2"/>
        <v>Ouro</v>
      </c>
      <c r="E151" s="9">
        <v>45398.0</v>
      </c>
      <c r="F151" s="9" t="s">
        <v>44</v>
      </c>
      <c r="G151" s="9">
        <v>24682.0</v>
      </c>
      <c r="H151" s="9">
        <v>18.0</v>
      </c>
      <c r="I151" s="9">
        <v>0.0</v>
      </c>
      <c r="J151" s="9">
        <v>0.0</v>
      </c>
      <c r="K151" s="9">
        <v>0.0</v>
      </c>
      <c r="L151" s="9">
        <v>0.0</v>
      </c>
      <c r="M151" s="9">
        <v>0.0</v>
      </c>
      <c r="N151" s="9">
        <v>0.0</v>
      </c>
      <c r="O151" s="9">
        <v>0.0</v>
      </c>
      <c r="P151" s="9">
        <v>0.0</v>
      </c>
      <c r="Q151" s="9">
        <v>0.0</v>
      </c>
      <c r="R151" s="9">
        <v>18.0</v>
      </c>
      <c r="S151" s="9" t="s">
        <v>24</v>
      </c>
      <c r="T151" s="9">
        <f t="shared" si="5"/>
        <v>0</v>
      </c>
      <c r="U151" s="9">
        <f>IFERROR(VLOOKUP(C151,ATIVOS!A:B,2,0),0)</f>
        <v>0</v>
      </c>
      <c r="V151" s="9">
        <f>IFERROR(VLOOKUP(C151,ADVERTENCIAS!J:M,4,0),0)</f>
        <v>0</v>
      </c>
    </row>
    <row r="152">
      <c r="A152" s="8">
        <f t="shared" si="1"/>
        <v>964</v>
      </c>
      <c r="B152" s="8" t="s">
        <v>199</v>
      </c>
      <c r="C152" s="8">
        <v>55658.0</v>
      </c>
      <c r="D152" s="7" t="str">
        <f t="shared" si="2"/>
        <v>Ouro</v>
      </c>
      <c r="E152" s="8">
        <v>45398.0</v>
      </c>
      <c r="F152" s="8" t="s">
        <v>57</v>
      </c>
      <c r="G152" s="8">
        <v>23040.0</v>
      </c>
      <c r="H152" s="8">
        <v>1.0</v>
      </c>
      <c r="I152" s="8">
        <v>34.0</v>
      </c>
      <c r="J152" s="8">
        <v>0.0</v>
      </c>
      <c r="K152" s="8">
        <v>0.0</v>
      </c>
      <c r="L152" s="8">
        <v>0.0</v>
      </c>
      <c r="M152" s="8">
        <v>0.0</v>
      </c>
      <c r="N152" s="8">
        <v>0.0</v>
      </c>
      <c r="O152" s="8">
        <v>0.0</v>
      </c>
      <c r="P152" s="8">
        <v>0.0</v>
      </c>
      <c r="Q152" s="8">
        <v>0.0</v>
      </c>
      <c r="R152" s="8">
        <v>35.0</v>
      </c>
      <c r="S152" s="8" t="s">
        <v>24</v>
      </c>
      <c r="T152" s="8">
        <f t="shared" si="5"/>
        <v>0</v>
      </c>
      <c r="U152" s="8">
        <f>IFERROR(VLOOKUP(C152,ATIVOS!A:B,2,0),0)</f>
        <v>0</v>
      </c>
      <c r="V152" s="8">
        <f>IFERROR(VLOOKUP(C152,ADVERTENCIAS!J:M,4,0),0)</f>
        <v>0</v>
      </c>
    </row>
    <row r="153">
      <c r="A153" s="9">
        <f t="shared" si="1"/>
        <v>962</v>
      </c>
      <c r="B153" s="9" t="s">
        <v>200</v>
      </c>
      <c r="C153" s="9">
        <v>41745.0</v>
      </c>
      <c r="D153" s="7" t="str">
        <f t="shared" si="2"/>
        <v>Ouro</v>
      </c>
      <c r="E153" s="9">
        <v>44270.0</v>
      </c>
      <c r="F153" s="9" t="s">
        <v>89</v>
      </c>
      <c r="G153" s="9">
        <v>17900.0</v>
      </c>
      <c r="H153" s="9">
        <v>2.0</v>
      </c>
      <c r="I153" s="9">
        <v>34.0</v>
      </c>
      <c r="J153" s="9">
        <v>0.0</v>
      </c>
      <c r="K153" s="9">
        <v>0.0</v>
      </c>
      <c r="L153" s="9">
        <v>0.0</v>
      </c>
      <c r="M153" s="9">
        <v>0.0</v>
      </c>
      <c r="N153" s="9">
        <v>0.0</v>
      </c>
      <c r="O153" s="9">
        <v>0.0</v>
      </c>
      <c r="P153" s="9">
        <v>0.0</v>
      </c>
      <c r="Q153" s="9">
        <v>0.0</v>
      </c>
      <c r="R153" s="9">
        <v>2.0</v>
      </c>
      <c r="S153" s="9" t="s">
        <v>24</v>
      </c>
      <c r="T153" s="9">
        <f t="shared" si="5"/>
        <v>0</v>
      </c>
      <c r="U153" s="9">
        <f>IFERROR(VLOOKUP(C153,ATIVOS!A:B,2,0),0)</f>
        <v>0</v>
      </c>
      <c r="V153" s="9">
        <f>IFERROR(VLOOKUP(C153,ADVERTENCIAS!J:M,4,0),0)</f>
        <v>0</v>
      </c>
    </row>
    <row r="154">
      <c r="A154" s="8">
        <f t="shared" si="1"/>
        <v>960</v>
      </c>
      <c r="B154" s="8" t="s">
        <v>201</v>
      </c>
      <c r="C154" s="8">
        <v>43497.0</v>
      </c>
      <c r="D154" s="7" t="str">
        <f t="shared" si="2"/>
        <v>Ouro</v>
      </c>
      <c r="E154" s="8">
        <v>44413.0</v>
      </c>
      <c r="F154" s="8" t="s">
        <v>81</v>
      </c>
      <c r="G154" s="8">
        <v>18872.0</v>
      </c>
      <c r="H154" s="8">
        <v>0.0</v>
      </c>
      <c r="I154" s="8">
        <v>0.0</v>
      </c>
      <c r="J154" s="8">
        <v>8.0</v>
      </c>
      <c r="K154" s="8">
        <v>0.0</v>
      </c>
      <c r="L154" s="8">
        <v>0.0</v>
      </c>
      <c r="M154" s="8">
        <v>0.0</v>
      </c>
      <c r="N154" s="8">
        <v>0.0</v>
      </c>
      <c r="O154" s="8">
        <v>0.0</v>
      </c>
      <c r="P154" s="8">
        <v>0.0</v>
      </c>
      <c r="Q154" s="8">
        <f>SUM(K154:P154)</f>
        <v>0</v>
      </c>
      <c r="R154" s="8">
        <f>SUM(H154:J154)</f>
        <v>8</v>
      </c>
      <c r="S154" s="8" t="s">
        <v>24</v>
      </c>
      <c r="T154" s="8">
        <f t="shared" si="5"/>
        <v>0</v>
      </c>
      <c r="U154" s="8">
        <f>IFERROR(VLOOKUP(C154,ATIVOS!A:B,2,0),0)</f>
        <v>0</v>
      </c>
      <c r="V154" s="8">
        <f>IFERROR(VLOOKUP(C154,ADVERTENCIAS!J:M,4,0),0)</f>
        <v>0</v>
      </c>
    </row>
    <row r="155">
      <c r="A155" s="9">
        <f t="shared" si="1"/>
        <v>960</v>
      </c>
      <c r="B155" s="9" t="s">
        <v>202</v>
      </c>
      <c r="C155" s="9">
        <v>56642.0</v>
      </c>
      <c r="D155" s="7" t="str">
        <f t="shared" si="2"/>
        <v>Ouro</v>
      </c>
      <c r="E155" s="9">
        <v>44169.0</v>
      </c>
      <c r="F155" s="9" t="s">
        <v>203</v>
      </c>
      <c r="G155" s="9">
        <v>23598.0</v>
      </c>
      <c r="H155" s="9">
        <v>20.0</v>
      </c>
      <c r="I155" s="9">
        <v>0.0</v>
      </c>
      <c r="J155" s="9">
        <v>0.0</v>
      </c>
      <c r="K155" s="9">
        <v>0.0</v>
      </c>
      <c r="L155" s="9">
        <v>0.0</v>
      </c>
      <c r="M155" s="9">
        <v>0.0</v>
      </c>
      <c r="N155" s="9">
        <v>0.0</v>
      </c>
      <c r="O155" s="9">
        <v>0.0</v>
      </c>
      <c r="P155" s="9">
        <v>0.0</v>
      </c>
      <c r="Q155" s="9">
        <v>0.0</v>
      </c>
      <c r="R155" s="9">
        <v>20.0</v>
      </c>
      <c r="S155" s="9" t="s">
        <v>24</v>
      </c>
      <c r="T155" s="9">
        <f t="shared" si="5"/>
        <v>0</v>
      </c>
      <c r="U155" s="9">
        <f>IFERROR(VLOOKUP(C155,ATIVOS!A:B,2,0),0)</f>
        <v>0</v>
      </c>
      <c r="V155" s="9">
        <f>IFERROR(VLOOKUP(C155,ADVERTENCIAS!J:M,4,0),0)</f>
        <v>0</v>
      </c>
    </row>
    <row r="156">
      <c r="A156" s="8">
        <f t="shared" si="1"/>
        <v>958</v>
      </c>
      <c r="B156" s="8" t="s">
        <v>204</v>
      </c>
      <c r="C156" s="8">
        <v>56431.0</v>
      </c>
      <c r="D156" s="7" t="str">
        <f t="shared" si="2"/>
        <v>Ouro</v>
      </c>
      <c r="E156" s="8">
        <v>43109.0</v>
      </c>
      <c r="F156" s="8" t="s">
        <v>23</v>
      </c>
      <c r="G156" s="8">
        <v>26146.0</v>
      </c>
      <c r="H156" s="8">
        <v>21.0</v>
      </c>
      <c r="I156" s="8">
        <v>0.0</v>
      </c>
      <c r="J156" s="8">
        <v>0.0</v>
      </c>
      <c r="K156" s="8">
        <v>0.0</v>
      </c>
      <c r="L156" s="8">
        <v>0.0</v>
      </c>
      <c r="M156" s="8">
        <v>0.0</v>
      </c>
      <c r="N156" s="8">
        <v>0.0</v>
      </c>
      <c r="O156" s="8">
        <v>0.0</v>
      </c>
      <c r="P156" s="8">
        <v>0.0</v>
      </c>
      <c r="Q156" s="8">
        <v>0.0</v>
      </c>
      <c r="R156" s="8">
        <v>11.0</v>
      </c>
      <c r="S156" s="8" t="s">
        <v>24</v>
      </c>
      <c r="T156" s="8">
        <f t="shared" si="5"/>
        <v>0</v>
      </c>
      <c r="U156" s="8">
        <f>IFERROR(VLOOKUP(C156,ATIVOS!A:B,2,0),0)</f>
        <v>0</v>
      </c>
      <c r="V156" s="8">
        <f>IFERROR(VLOOKUP(C156,ADVERTENCIAS!J:M,4,0),0)</f>
        <v>0</v>
      </c>
    </row>
    <row r="157">
      <c r="A157" s="9">
        <f t="shared" si="1"/>
        <v>958</v>
      </c>
      <c r="B157" s="9" t="s">
        <v>205</v>
      </c>
      <c r="C157" s="9">
        <v>55590.0</v>
      </c>
      <c r="D157" s="7" t="str">
        <f t="shared" si="2"/>
        <v>Ouro</v>
      </c>
      <c r="E157" s="9">
        <v>45392.0</v>
      </c>
      <c r="F157" s="9" t="s">
        <v>44</v>
      </c>
      <c r="G157" s="9">
        <v>21350.0</v>
      </c>
      <c r="H157" s="9">
        <v>3.0</v>
      </c>
      <c r="I157" s="9">
        <v>36.0</v>
      </c>
      <c r="J157" s="9">
        <v>0.0</v>
      </c>
      <c r="K157" s="9">
        <v>0.0</v>
      </c>
      <c r="L157" s="9">
        <v>0.0</v>
      </c>
      <c r="M157" s="9">
        <v>0.0</v>
      </c>
      <c r="N157" s="9">
        <v>0.0</v>
      </c>
      <c r="O157" s="9">
        <v>0.0</v>
      </c>
      <c r="P157" s="9">
        <v>0.0</v>
      </c>
      <c r="Q157" s="9">
        <v>0.0</v>
      </c>
      <c r="R157" s="9">
        <v>39.0</v>
      </c>
      <c r="S157" s="9" t="s">
        <v>24</v>
      </c>
      <c r="T157" s="9">
        <f t="shared" si="5"/>
        <v>0</v>
      </c>
      <c r="U157" s="9">
        <f>IFERROR(VLOOKUP(C157,ATIVOS!A:B,2,0),0)</f>
        <v>0</v>
      </c>
      <c r="V157" s="9">
        <f>IFERROR(VLOOKUP(C157,ADVERTENCIAS!J:M,4,0),0)</f>
        <v>0</v>
      </c>
    </row>
    <row r="158">
      <c r="A158" s="8">
        <f t="shared" si="1"/>
        <v>952</v>
      </c>
      <c r="B158" s="8" t="s">
        <v>206</v>
      </c>
      <c r="C158" s="8">
        <v>43611.0</v>
      </c>
      <c r="D158" s="7" t="str">
        <f t="shared" si="2"/>
        <v>Ouro</v>
      </c>
      <c r="E158" s="8">
        <v>44425.0</v>
      </c>
      <c r="F158" s="8" t="s">
        <v>23</v>
      </c>
      <c r="G158" s="8">
        <v>25142.0</v>
      </c>
      <c r="H158" s="8">
        <v>0.0</v>
      </c>
      <c r="I158" s="8">
        <v>48.0</v>
      </c>
      <c r="J158" s="8">
        <v>0.0</v>
      </c>
      <c r="K158" s="8">
        <v>0.0</v>
      </c>
      <c r="L158" s="8">
        <v>0.0</v>
      </c>
      <c r="M158" s="8">
        <v>0.0</v>
      </c>
      <c r="N158" s="8">
        <v>0.0</v>
      </c>
      <c r="O158" s="8">
        <v>0.0</v>
      </c>
      <c r="P158" s="8">
        <v>0.0</v>
      </c>
      <c r="Q158" s="8">
        <f>SUM(K158:P158)</f>
        <v>0</v>
      </c>
      <c r="R158" s="8">
        <f>SUM(H158:J158)</f>
        <v>48</v>
      </c>
      <c r="S158" s="8" t="s">
        <v>24</v>
      </c>
      <c r="T158" s="8">
        <f t="shared" si="5"/>
        <v>0</v>
      </c>
      <c r="U158" s="8">
        <f>IFERROR(VLOOKUP(C158,ATIVOS!A:B,2,0),0)</f>
        <v>0</v>
      </c>
      <c r="V158" s="8">
        <f>IFERROR(VLOOKUP(C158,ADVERTENCIAS!J:M,4,0),0)</f>
        <v>0</v>
      </c>
    </row>
    <row r="159">
      <c r="A159" s="9">
        <f t="shared" si="1"/>
        <v>949</v>
      </c>
      <c r="B159" s="9" t="s">
        <v>207</v>
      </c>
      <c r="C159" s="9">
        <v>54827.0</v>
      </c>
      <c r="D159" s="7" t="str">
        <f t="shared" si="2"/>
        <v>Ouro</v>
      </c>
      <c r="E159" s="9">
        <v>45352.0</v>
      </c>
      <c r="F159" s="9" t="s">
        <v>44</v>
      </c>
      <c r="G159" s="9">
        <v>23526.0</v>
      </c>
      <c r="H159" s="9">
        <v>6.0</v>
      </c>
      <c r="I159" s="9">
        <v>39.0</v>
      </c>
      <c r="J159" s="9">
        <v>0.0</v>
      </c>
      <c r="K159" s="9">
        <v>0.0</v>
      </c>
      <c r="L159" s="9">
        <v>0.0</v>
      </c>
      <c r="M159" s="9">
        <v>0.0</v>
      </c>
      <c r="N159" s="9">
        <v>0.0</v>
      </c>
      <c r="O159" s="9">
        <v>0.0</v>
      </c>
      <c r="P159" s="9">
        <v>0.0</v>
      </c>
      <c r="Q159" s="9">
        <v>0.0</v>
      </c>
      <c r="R159" s="9">
        <v>45.0</v>
      </c>
      <c r="S159" s="9" t="s">
        <v>24</v>
      </c>
      <c r="T159" s="9">
        <f t="shared" si="5"/>
        <v>0</v>
      </c>
      <c r="U159" s="9">
        <f>IFERROR(VLOOKUP(C159,ATIVOS!A:B,2,0),0)</f>
        <v>0</v>
      </c>
      <c r="V159" s="9">
        <f>IFERROR(VLOOKUP(C159,ADVERTENCIAS!J:M,4,0),0)</f>
        <v>0</v>
      </c>
    </row>
    <row r="160">
      <c r="A160" s="8">
        <f t="shared" si="1"/>
        <v>948</v>
      </c>
      <c r="B160" s="8" t="s">
        <v>208</v>
      </c>
      <c r="C160" s="8">
        <v>46716.0</v>
      </c>
      <c r="D160" s="7" t="str">
        <f t="shared" si="2"/>
        <v>Ouro</v>
      </c>
      <c r="E160" s="8">
        <v>44692.0</v>
      </c>
      <c r="F160" s="8" t="s">
        <v>209</v>
      </c>
      <c r="G160" s="8">
        <v>24060.0</v>
      </c>
      <c r="H160" s="8">
        <v>2.0</v>
      </c>
      <c r="I160" s="8">
        <v>48.0</v>
      </c>
      <c r="J160" s="8">
        <v>0.0</v>
      </c>
      <c r="K160" s="8">
        <v>0.0</v>
      </c>
      <c r="L160" s="8">
        <v>0.0</v>
      </c>
      <c r="M160" s="8">
        <v>0.0</v>
      </c>
      <c r="N160" s="8">
        <v>0.0</v>
      </c>
      <c r="O160" s="8">
        <v>0.0</v>
      </c>
      <c r="P160" s="8">
        <v>0.0</v>
      </c>
      <c r="Q160" s="8">
        <v>0.0</v>
      </c>
      <c r="R160" s="8">
        <v>50.0</v>
      </c>
      <c r="S160" s="8" t="s">
        <v>24</v>
      </c>
      <c r="T160" s="8">
        <f t="shared" si="5"/>
        <v>0</v>
      </c>
      <c r="U160" s="8">
        <f>IFERROR(VLOOKUP(C160,ATIVOS!A:B,2,0),0)</f>
        <v>0</v>
      </c>
      <c r="V160" s="8">
        <f>IFERROR(VLOOKUP(C160,ADVERTENCIAS!J:M,4,0),0)</f>
        <v>0</v>
      </c>
    </row>
    <row r="161">
      <c r="A161" s="9">
        <f t="shared" si="1"/>
        <v>947</v>
      </c>
      <c r="B161" s="9" t="s">
        <v>210</v>
      </c>
      <c r="C161" s="9">
        <v>48777.0</v>
      </c>
      <c r="D161" s="7" t="str">
        <f t="shared" si="2"/>
        <v>Ouro</v>
      </c>
      <c r="E161" s="9">
        <v>44837.0</v>
      </c>
      <c r="F161" s="9" t="s">
        <v>211</v>
      </c>
      <c r="G161" s="9">
        <v>16848.0</v>
      </c>
      <c r="H161" s="9">
        <v>0.0</v>
      </c>
      <c r="I161" s="9">
        <v>18.0</v>
      </c>
      <c r="J161" s="9">
        <v>7.0</v>
      </c>
      <c r="K161" s="9">
        <v>0.0</v>
      </c>
      <c r="L161" s="9">
        <v>0.0</v>
      </c>
      <c r="M161" s="9">
        <v>0.0</v>
      </c>
      <c r="N161" s="9">
        <v>0.0</v>
      </c>
      <c r="O161" s="9">
        <v>0.0</v>
      </c>
      <c r="P161" s="9">
        <v>0.0</v>
      </c>
      <c r="Q161" s="9">
        <f>SUM(K161:P161)</f>
        <v>0</v>
      </c>
      <c r="R161" s="9">
        <f>SUM(H161:J161)</f>
        <v>25</v>
      </c>
      <c r="S161" s="9" t="s">
        <v>24</v>
      </c>
      <c r="T161" s="9">
        <f t="shared" si="5"/>
        <v>0</v>
      </c>
      <c r="U161" s="9">
        <f>IFERROR(VLOOKUP(C161,ATIVOS!A:B,2,0),0)</f>
        <v>0</v>
      </c>
      <c r="V161" s="9">
        <f>IFERROR(VLOOKUP(C161,ADVERTENCIAS!J:M,4,0),0)</f>
        <v>0</v>
      </c>
    </row>
    <row r="162">
      <c r="A162" s="8">
        <f t="shared" si="1"/>
        <v>945</v>
      </c>
      <c r="B162" s="8" t="s">
        <v>212</v>
      </c>
      <c r="C162" s="8">
        <v>44079.0</v>
      </c>
      <c r="D162" s="7" t="str">
        <f t="shared" si="2"/>
        <v>Ouro</v>
      </c>
      <c r="E162" s="8">
        <v>44462.0</v>
      </c>
      <c r="F162" s="8" t="s">
        <v>62</v>
      </c>
      <c r="G162" s="8">
        <v>22106.0</v>
      </c>
      <c r="H162" s="8">
        <v>5.0</v>
      </c>
      <c r="I162" s="8">
        <v>0.0</v>
      </c>
      <c r="J162" s="8">
        <v>9.0</v>
      </c>
      <c r="K162" s="8">
        <v>0.0</v>
      </c>
      <c r="L162" s="8">
        <v>0.0</v>
      </c>
      <c r="M162" s="8">
        <v>0.0</v>
      </c>
      <c r="N162" s="8">
        <v>0.0</v>
      </c>
      <c r="O162" s="8">
        <v>0.0</v>
      </c>
      <c r="P162" s="8">
        <v>0.0</v>
      </c>
      <c r="Q162" s="8">
        <v>0.0</v>
      </c>
      <c r="R162" s="8">
        <v>9.0</v>
      </c>
      <c r="S162" s="8" t="s">
        <v>24</v>
      </c>
      <c r="T162" s="8">
        <f t="shared" si="5"/>
        <v>0</v>
      </c>
      <c r="U162" s="8">
        <f>IFERROR(VLOOKUP(C162,ATIVOS!A:B,2,0),0)</f>
        <v>0</v>
      </c>
      <c r="V162" s="8">
        <f>IFERROR(VLOOKUP(C162,ADVERTENCIAS!J:M,4,0),0)</f>
        <v>0</v>
      </c>
    </row>
    <row r="163">
      <c r="A163" s="9">
        <f t="shared" si="1"/>
        <v>945</v>
      </c>
      <c r="B163" s="9" t="s">
        <v>213</v>
      </c>
      <c r="C163" s="9">
        <v>46446.0</v>
      </c>
      <c r="D163" s="7" t="str">
        <f t="shared" si="2"/>
        <v>Ouro</v>
      </c>
      <c r="E163" s="9">
        <v>44671.0</v>
      </c>
      <c r="F163" s="9" t="s">
        <v>101</v>
      </c>
      <c r="G163" s="9">
        <v>15634.0</v>
      </c>
      <c r="H163" s="9">
        <v>2.0</v>
      </c>
      <c r="I163" s="9">
        <v>51.0</v>
      </c>
      <c r="J163" s="9">
        <v>0.0</v>
      </c>
      <c r="K163" s="9">
        <v>0.0</v>
      </c>
      <c r="L163" s="9">
        <v>0.0</v>
      </c>
      <c r="M163" s="9">
        <v>0.0</v>
      </c>
      <c r="N163" s="9">
        <v>0.0</v>
      </c>
      <c r="O163" s="9">
        <v>0.0</v>
      </c>
      <c r="P163" s="9">
        <v>0.0</v>
      </c>
      <c r="Q163" s="9">
        <v>0.0</v>
      </c>
      <c r="R163" s="9">
        <v>53.0</v>
      </c>
      <c r="S163" s="9" t="s">
        <v>24</v>
      </c>
      <c r="T163" s="9">
        <f t="shared" si="5"/>
        <v>0</v>
      </c>
      <c r="U163" s="9">
        <f>IFERROR(VLOOKUP(C163,ATIVOS!A:B,2,0),0)</f>
        <v>0</v>
      </c>
      <c r="V163" s="9">
        <f>IFERROR(VLOOKUP(C163,ADVERTENCIAS!J:M,4,0),0)</f>
        <v>0</v>
      </c>
    </row>
    <row r="164">
      <c r="A164" s="8">
        <f t="shared" si="1"/>
        <v>940</v>
      </c>
      <c r="B164" s="8" t="s">
        <v>214</v>
      </c>
      <c r="C164" s="8">
        <v>46318.0</v>
      </c>
      <c r="D164" s="7" t="str">
        <f t="shared" si="2"/>
        <v>Ouro</v>
      </c>
      <c r="E164" s="8">
        <v>44663.0</v>
      </c>
      <c r="F164" s="8" t="s">
        <v>23</v>
      </c>
      <c r="G164" s="8">
        <v>27946.0</v>
      </c>
      <c r="H164" s="8">
        <v>0.0</v>
      </c>
      <c r="I164" s="8">
        <v>0.0</v>
      </c>
      <c r="J164" s="8">
        <v>12.0</v>
      </c>
      <c r="K164" s="8">
        <v>0.0</v>
      </c>
      <c r="L164" s="8">
        <v>0.0</v>
      </c>
      <c r="M164" s="8">
        <v>0.0</v>
      </c>
      <c r="N164" s="8">
        <v>0.0</v>
      </c>
      <c r="O164" s="8">
        <v>0.0</v>
      </c>
      <c r="P164" s="8">
        <v>0.0</v>
      </c>
      <c r="Q164" s="8">
        <f t="shared" ref="Q164:Q165" si="28">SUM(K164:P164)</f>
        <v>0</v>
      </c>
      <c r="R164" s="8">
        <f t="shared" ref="R164:R165" si="29">SUM(H164:J164)</f>
        <v>12</v>
      </c>
      <c r="S164" s="8" t="s">
        <v>24</v>
      </c>
      <c r="T164" s="8">
        <f t="shared" si="5"/>
        <v>0</v>
      </c>
      <c r="U164" s="8">
        <f>IFERROR(VLOOKUP(C164,ATIVOS!A:B,2,0),0)</f>
        <v>0</v>
      </c>
      <c r="V164" s="8">
        <f>IFERROR(VLOOKUP(C164,ADVERTENCIAS!J:M,4,0),0)</f>
        <v>0</v>
      </c>
    </row>
    <row r="165">
      <c r="A165" s="9">
        <f t="shared" si="1"/>
        <v>939</v>
      </c>
      <c r="B165" s="9" t="s">
        <v>215</v>
      </c>
      <c r="C165" s="9">
        <v>56284.0</v>
      </c>
      <c r="D165" s="7" t="str">
        <f t="shared" si="2"/>
        <v>Ouro</v>
      </c>
      <c r="E165" s="9">
        <v>41250.0</v>
      </c>
      <c r="F165" s="9" t="s">
        <v>79</v>
      </c>
      <c r="G165" s="9">
        <v>19728.0</v>
      </c>
      <c r="H165" s="9">
        <v>0.0</v>
      </c>
      <c r="I165" s="9">
        <v>1.0</v>
      </c>
      <c r="J165" s="9">
        <v>12.0</v>
      </c>
      <c r="K165" s="9">
        <v>0.0</v>
      </c>
      <c r="L165" s="9">
        <v>0.0</v>
      </c>
      <c r="M165" s="9">
        <v>0.0</v>
      </c>
      <c r="N165" s="9">
        <v>0.0</v>
      </c>
      <c r="O165" s="9">
        <v>0.0</v>
      </c>
      <c r="P165" s="9">
        <v>0.0</v>
      </c>
      <c r="Q165" s="9">
        <f t="shared" si="28"/>
        <v>0</v>
      </c>
      <c r="R165" s="9">
        <f t="shared" si="29"/>
        <v>13</v>
      </c>
      <c r="S165" s="9" t="s">
        <v>24</v>
      </c>
      <c r="T165" s="9">
        <f t="shared" si="5"/>
        <v>0</v>
      </c>
      <c r="U165" s="9">
        <f>IFERROR(VLOOKUP(C165,ATIVOS!A:B,2,0),0)</f>
        <v>0</v>
      </c>
      <c r="V165" s="9">
        <f>IFERROR(VLOOKUP(C165,ADVERTENCIAS!J:M,4,0),0)</f>
        <v>0</v>
      </c>
    </row>
    <row r="166">
      <c r="A166" s="8">
        <f t="shared" si="1"/>
        <v>935</v>
      </c>
      <c r="B166" s="8" t="s">
        <v>216</v>
      </c>
      <c r="C166" s="8">
        <v>45279.0</v>
      </c>
      <c r="D166" s="7" t="str">
        <f t="shared" si="2"/>
        <v>Ouro</v>
      </c>
      <c r="E166" s="8">
        <v>44544.0</v>
      </c>
      <c r="F166" s="8" t="s">
        <v>23</v>
      </c>
      <c r="G166" s="8">
        <v>22904.0</v>
      </c>
      <c r="H166" s="8">
        <v>13.0</v>
      </c>
      <c r="I166" s="8">
        <v>39.0</v>
      </c>
      <c r="J166" s="8">
        <v>0.0</v>
      </c>
      <c r="K166" s="8">
        <v>0.0</v>
      </c>
      <c r="L166" s="8">
        <v>0.0</v>
      </c>
      <c r="M166" s="8">
        <v>0.0</v>
      </c>
      <c r="N166" s="8">
        <v>0.0</v>
      </c>
      <c r="O166" s="8">
        <v>0.0</v>
      </c>
      <c r="P166" s="8">
        <v>0.0</v>
      </c>
      <c r="Q166" s="8">
        <v>0.0</v>
      </c>
      <c r="R166" s="8">
        <v>52.0</v>
      </c>
      <c r="S166" s="8" t="s">
        <v>24</v>
      </c>
      <c r="T166" s="8">
        <f t="shared" si="5"/>
        <v>0</v>
      </c>
      <c r="U166" s="8">
        <f>IFERROR(VLOOKUP(C166,ATIVOS!A:B,2,0),0)</f>
        <v>0</v>
      </c>
      <c r="V166" s="8">
        <f>IFERROR(VLOOKUP(C166,ADVERTENCIAS!J:M,4,0),0)</f>
        <v>0</v>
      </c>
    </row>
    <row r="167">
      <c r="A167" s="9">
        <f t="shared" si="1"/>
        <v>930</v>
      </c>
      <c r="B167" s="9" t="s">
        <v>217</v>
      </c>
      <c r="C167" s="9">
        <v>56400.0</v>
      </c>
      <c r="D167" s="7" t="str">
        <f t="shared" si="2"/>
        <v>Ouro</v>
      </c>
      <c r="E167" s="9">
        <v>42780.0</v>
      </c>
      <c r="F167" s="9" t="s">
        <v>23</v>
      </c>
      <c r="G167" s="9">
        <v>18584.0</v>
      </c>
      <c r="H167" s="9">
        <v>0.0</v>
      </c>
      <c r="I167" s="9">
        <v>35.0</v>
      </c>
      <c r="J167" s="9">
        <v>7.0</v>
      </c>
      <c r="K167" s="9">
        <v>0.0</v>
      </c>
      <c r="L167" s="9">
        <v>0.0</v>
      </c>
      <c r="M167" s="9">
        <v>0.0</v>
      </c>
      <c r="N167" s="9">
        <v>0.0</v>
      </c>
      <c r="O167" s="9">
        <v>0.0</v>
      </c>
      <c r="P167" s="9">
        <v>0.0</v>
      </c>
      <c r="Q167" s="9">
        <f t="shared" ref="Q167:Q168" si="30">SUM(K167:P167)</f>
        <v>0</v>
      </c>
      <c r="R167" s="9">
        <f t="shared" ref="R167:R168" si="31">SUM(H167:J167)</f>
        <v>42</v>
      </c>
      <c r="S167" s="9" t="s">
        <v>24</v>
      </c>
      <c r="T167" s="9">
        <f t="shared" si="5"/>
        <v>0</v>
      </c>
      <c r="U167" s="9">
        <f>IFERROR(VLOOKUP(C167,ATIVOS!A:B,2,0),0)</f>
        <v>0</v>
      </c>
      <c r="V167" s="9">
        <f>IFERROR(VLOOKUP(C167,ADVERTENCIAS!J:M,4,0),0)</f>
        <v>0</v>
      </c>
    </row>
    <row r="168">
      <c r="A168" s="8">
        <f t="shared" si="1"/>
        <v>921</v>
      </c>
      <c r="B168" s="8" t="s">
        <v>218</v>
      </c>
      <c r="C168" s="8">
        <v>53400.0</v>
      </c>
      <c r="D168" s="7" t="str">
        <f t="shared" si="2"/>
        <v>Ouro</v>
      </c>
      <c r="E168" s="8">
        <v>45209.0</v>
      </c>
      <c r="F168" s="8" t="s">
        <v>95</v>
      </c>
      <c r="G168" s="8">
        <v>15846.0</v>
      </c>
      <c r="H168" s="8">
        <v>0.0</v>
      </c>
      <c r="I168" s="8">
        <v>79.0</v>
      </c>
      <c r="J168" s="8">
        <v>0.0</v>
      </c>
      <c r="K168" s="8">
        <v>0.0</v>
      </c>
      <c r="L168" s="8">
        <v>0.0</v>
      </c>
      <c r="M168" s="8">
        <v>0.0</v>
      </c>
      <c r="N168" s="8">
        <v>0.0</v>
      </c>
      <c r="O168" s="8">
        <v>0.0</v>
      </c>
      <c r="P168" s="8">
        <v>0.0</v>
      </c>
      <c r="Q168" s="8">
        <f t="shared" si="30"/>
        <v>0</v>
      </c>
      <c r="R168" s="8">
        <f t="shared" si="31"/>
        <v>79</v>
      </c>
      <c r="S168" s="8" t="s">
        <v>24</v>
      </c>
      <c r="T168" s="8">
        <f t="shared" si="5"/>
        <v>0</v>
      </c>
      <c r="U168" s="8">
        <f>IFERROR(VLOOKUP(C168,ATIVOS!A:B,2,0),0)</f>
        <v>0</v>
      </c>
      <c r="V168" s="8">
        <f>IFERROR(VLOOKUP(C168,ADVERTENCIAS!J:M,4,0),0)</f>
        <v>0</v>
      </c>
    </row>
    <row r="169">
      <c r="A169" s="9">
        <f t="shared" si="1"/>
        <v>920</v>
      </c>
      <c r="B169" s="9" t="s">
        <v>219</v>
      </c>
      <c r="C169" s="9">
        <v>41737.0</v>
      </c>
      <c r="D169" s="7" t="str">
        <f t="shared" si="2"/>
        <v>Ouro</v>
      </c>
      <c r="E169" s="9">
        <v>44270.0</v>
      </c>
      <c r="F169" s="9" t="s">
        <v>89</v>
      </c>
      <c r="G169" s="9">
        <v>18700.0</v>
      </c>
      <c r="H169" s="9">
        <v>12.0</v>
      </c>
      <c r="I169" s="9">
        <v>16.0</v>
      </c>
      <c r="J169" s="9">
        <v>8.0</v>
      </c>
      <c r="K169" s="9">
        <v>0.0</v>
      </c>
      <c r="L169" s="9">
        <v>0.0</v>
      </c>
      <c r="M169" s="9">
        <v>0.0</v>
      </c>
      <c r="N169" s="9">
        <v>0.0</v>
      </c>
      <c r="O169" s="9">
        <v>0.0</v>
      </c>
      <c r="P169" s="9">
        <v>0.0</v>
      </c>
      <c r="Q169" s="9">
        <v>0.0</v>
      </c>
      <c r="R169" s="9">
        <v>14.0</v>
      </c>
      <c r="S169" s="9" t="s">
        <v>24</v>
      </c>
      <c r="T169" s="9">
        <f t="shared" si="5"/>
        <v>0</v>
      </c>
      <c r="U169" s="9">
        <f>IFERROR(VLOOKUP(C169,ATIVOS!A:B,2,0),0)</f>
        <v>0</v>
      </c>
      <c r="V169" s="9">
        <f>IFERROR(VLOOKUP(C169,ADVERTENCIAS!J:M,4,0),0)</f>
        <v>0</v>
      </c>
    </row>
    <row r="170">
      <c r="A170" s="8">
        <f t="shared" si="1"/>
        <v>920</v>
      </c>
      <c r="B170" s="8" t="s">
        <v>220</v>
      </c>
      <c r="C170" s="8">
        <v>44196.0</v>
      </c>
      <c r="D170" s="7" t="str">
        <f t="shared" si="2"/>
        <v>Ouro</v>
      </c>
      <c r="E170" s="8">
        <v>44470.0</v>
      </c>
      <c r="F170" s="8" t="s">
        <v>57</v>
      </c>
      <c r="G170" s="8">
        <v>25600.0</v>
      </c>
      <c r="H170" s="8">
        <v>0.0</v>
      </c>
      <c r="I170" s="8">
        <v>0.0</v>
      </c>
      <c r="J170" s="8">
        <v>16.0</v>
      </c>
      <c r="K170" s="8">
        <v>0.0</v>
      </c>
      <c r="L170" s="8">
        <v>0.0</v>
      </c>
      <c r="M170" s="8">
        <v>0.0</v>
      </c>
      <c r="N170" s="8">
        <v>0.0</v>
      </c>
      <c r="O170" s="8">
        <v>0.0</v>
      </c>
      <c r="P170" s="8">
        <v>0.0</v>
      </c>
      <c r="Q170" s="8">
        <f>SUM(K170:P170)</f>
        <v>0</v>
      </c>
      <c r="R170" s="8">
        <f>SUM(H170:J170)</f>
        <v>16</v>
      </c>
      <c r="S170" s="8" t="s">
        <v>24</v>
      </c>
      <c r="T170" s="8">
        <f t="shared" si="5"/>
        <v>0</v>
      </c>
      <c r="U170" s="8">
        <f>IFERROR(VLOOKUP(C170,ATIVOS!A:B,2,0),0)</f>
        <v>0</v>
      </c>
      <c r="V170" s="8">
        <f>IFERROR(VLOOKUP(C170,ADVERTENCIAS!J:M,4,0),0)</f>
        <v>0</v>
      </c>
    </row>
    <row r="171">
      <c r="A171" s="9">
        <f t="shared" si="1"/>
        <v>918</v>
      </c>
      <c r="B171" s="9" t="s">
        <v>221</v>
      </c>
      <c r="C171" s="9">
        <v>58468.0</v>
      </c>
      <c r="D171" s="7" t="str">
        <f t="shared" si="2"/>
        <v>Ouro</v>
      </c>
      <c r="E171" s="9">
        <v>45531.0</v>
      </c>
      <c r="F171" s="9" t="s">
        <v>23</v>
      </c>
      <c r="G171" s="9">
        <v>22370.0</v>
      </c>
      <c r="H171" s="9">
        <v>39.0</v>
      </c>
      <c r="I171" s="9">
        <v>4.0</v>
      </c>
      <c r="J171" s="9">
        <v>0.0</v>
      </c>
      <c r="K171" s="9">
        <v>0.0</v>
      </c>
      <c r="L171" s="9">
        <v>0.0</v>
      </c>
      <c r="M171" s="9">
        <v>0.0</v>
      </c>
      <c r="N171" s="9">
        <v>0.0</v>
      </c>
      <c r="O171" s="9">
        <v>0.0</v>
      </c>
      <c r="P171" s="9">
        <v>0.0</v>
      </c>
      <c r="Q171" s="9">
        <v>0.0</v>
      </c>
      <c r="R171" s="9">
        <v>43.0</v>
      </c>
      <c r="S171" s="9" t="s">
        <v>24</v>
      </c>
      <c r="T171" s="9">
        <f t="shared" si="5"/>
        <v>0</v>
      </c>
      <c r="U171" s="9">
        <f>IFERROR(VLOOKUP(C171,ATIVOS!A:B,2,0),0)</f>
        <v>0</v>
      </c>
      <c r="V171" s="9">
        <f>IFERROR(VLOOKUP(C171,ADVERTENCIAS!J:M,4,0),0)</f>
        <v>0</v>
      </c>
    </row>
    <row r="172">
      <c r="A172" s="8">
        <f t="shared" si="1"/>
        <v>916</v>
      </c>
      <c r="B172" s="8" t="s">
        <v>222</v>
      </c>
      <c r="C172" s="8">
        <v>52874.0</v>
      </c>
      <c r="D172" s="7" t="str">
        <f t="shared" si="2"/>
        <v>Ouro</v>
      </c>
      <c r="E172" s="8">
        <v>45169.0</v>
      </c>
      <c r="F172" s="8" t="s">
        <v>23</v>
      </c>
      <c r="G172" s="8">
        <v>19182.0</v>
      </c>
      <c r="H172" s="8">
        <v>0.0</v>
      </c>
      <c r="I172" s="8">
        <v>19.0</v>
      </c>
      <c r="J172" s="8">
        <v>13.0</v>
      </c>
      <c r="K172" s="8">
        <v>0.0</v>
      </c>
      <c r="L172" s="8">
        <v>0.0</v>
      </c>
      <c r="M172" s="8">
        <v>0.0</v>
      </c>
      <c r="N172" s="8">
        <v>0.0</v>
      </c>
      <c r="O172" s="8">
        <v>0.0</v>
      </c>
      <c r="P172" s="8">
        <v>0.0</v>
      </c>
      <c r="Q172" s="8">
        <f t="shared" ref="Q172:Q173" si="32">SUM(K172:P172)</f>
        <v>0</v>
      </c>
      <c r="R172" s="8">
        <f t="shared" ref="R172:R173" si="33">SUM(H172:J172)</f>
        <v>32</v>
      </c>
      <c r="S172" s="8" t="s">
        <v>24</v>
      </c>
      <c r="T172" s="8">
        <f t="shared" si="5"/>
        <v>0</v>
      </c>
      <c r="U172" s="8">
        <f>IFERROR(VLOOKUP(C172,ATIVOS!A:B,2,0),0)</f>
        <v>0</v>
      </c>
      <c r="V172" s="8">
        <f>IFERROR(VLOOKUP(C172,ADVERTENCIAS!J:M,4,0),0)</f>
        <v>0</v>
      </c>
    </row>
    <row r="173">
      <c r="A173" s="9">
        <f t="shared" si="1"/>
        <v>915</v>
      </c>
      <c r="B173" s="9" t="s">
        <v>223</v>
      </c>
      <c r="C173" s="9">
        <v>56448.0</v>
      </c>
      <c r="D173" s="7" t="str">
        <f t="shared" si="2"/>
        <v>Ouro</v>
      </c>
      <c r="E173" s="9">
        <v>43271.0</v>
      </c>
      <c r="F173" s="9" t="s">
        <v>23</v>
      </c>
      <c r="G173" s="9">
        <v>36549.19</v>
      </c>
      <c r="H173" s="9">
        <v>0.0</v>
      </c>
      <c r="I173" s="9">
        <v>85.0</v>
      </c>
      <c r="J173" s="9">
        <v>0.0</v>
      </c>
      <c r="K173" s="9">
        <v>0.0</v>
      </c>
      <c r="L173" s="9">
        <v>0.0</v>
      </c>
      <c r="M173" s="9">
        <v>0.0</v>
      </c>
      <c r="N173" s="9">
        <v>0.0</v>
      </c>
      <c r="O173" s="9">
        <v>0.0</v>
      </c>
      <c r="P173" s="9">
        <v>0.0</v>
      </c>
      <c r="Q173" s="9">
        <f t="shared" si="32"/>
        <v>0</v>
      </c>
      <c r="R173" s="9">
        <f t="shared" si="33"/>
        <v>85</v>
      </c>
      <c r="S173" s="9" t="s">
        <v>24</v>
      </c>
      <c r="T173" s="9">
        <f t="shared" si="5"/>
        <v>0</v>
      </c>
      <c r="U173" s="9">
        <f>IFERROR(VLOOKUP(C173,ATIVOS!A:B,2,0),0)</f>
        <v>0</v>
      </c>
      <c r="V173" s="9">
        <f>IFERROR(VLOOKUP(C173,ADVERTENCIAS!J:M,4,0),0)</f>
        <v>0</v>
      </c>
    </row>
    <row r="174">
      <c r="A174" s="8">
        <f t="shared" si="1"/>
        <v>913</v>
      </c>
      <c r="B174" s="8" t="s">
        <v>224</v>
      </c>
      <c r="C174" s="8">
        <v>43256.0</v>
      </c>
      <c r="D174" s="7" t="str">
        <f t="shared" si="2"/>
        <v>Ouro</v>
      </c>
      <c r="E174" s="8">
        <v>44391.0</v>
      </c>
      <c r="F174" s="8" t="s">
        <v>103</v>
      </c>
      <c r="G174" s="8">
        <v>16694.0</v>
      </c>
      <c r="H174" s="8">
        <v>43.0</v>
      </c>
      <c r="I174" s="8">
        <v>1.0</v>
      </c>
      <c r="J174" s="8">
        <v>0.0</v>
      </c>
      <c r="K174" s="8">
        <v>0.0</v>
      </c>
      <c r="L174" s="8">
        <v>0.0</v>
      </c>
      <c r="M174" s="8">
        <v>0.0</v>
      </c>
      <c r="N174" s="8">
        <v>0.0</v>
      </c>
      <c r="O174" s="8">
        <v>0.0</v>
      </c>
      <c r="P174" s="8">
        <v>0.0</v>
      </c>
      <c r="Q174" s="8">
        <v>0.0</v>
      </c>
      <c r="R174" s="8">
        <v>44.0</v>
      </c>
      <c r="S174" s="8" t="s">
        <v>24</v>
      </c>
      <c r="T174" s="8">
        <f t="shared" si="5"/>
        <v>0</v>
      </c>
      <c r="U174" s="8">
        <f>IFERROR(VLOOKUP(C174,ATIVOS!A:B,2,0),0)</f>
        <v>0</v>
      </c>
      <c r="V174" s="8">
        <f>IFERROR(VLOOKUP(C174,ADVERTENCIAS!J:M,4,0),0)</f>
        <v>0</v>
      </c>
    </row>
    <row r="175">
      <c r="A175" s="9">
        <f t="shared" si="1"/>
        <v>912</v>
      </c>
      <c r="B175" s="9" t="s">
        <v>225</v>
      </c>
      <c r="C175" s="9">
        <v>49170.0</v>
      </c>
      <c r="D175" s="7" t="str">
        <f t="shared" si="2"/>
        <v>Ouro</v>
      </c>
      <c r="E175" s="9">
        <v>44866.0</v>
      </c>
      <c r="F175" s="9" t="s">
        <v>44</v>
      </c>
      <c r="G175" s="9">
        <v>24958.0</v>
      </c>
      <c r="H175" s="9">
        <v>37.0</v>
      </c>
      <c r="I175" s="9">
        <v>14.0</v>
      </c>
      <c r="J175" s="9">
        <v>0.0</v>
      </c>
      <c r="K175" s="9">
        <v>0.0</v>
      </c>
      <c r="L175" s="9">
        <v>0.0</v>
      </c>
      <c r="M175" s="9">
        <v>0.0</v>
      </c>
      <c r="N175" s="9">
        <v>0.0</v>
      </c>
      <c r="O175" s="9">
        <v>0.0</v>
      </c>
      <c r="P175" s="9">
        <v>0.0</v>
      </c>
      <c r="Q175" s="9">
        <v>0.0</v>
      </c>
      <c r="R175" s="9">
        <v>51.0</v>
      </c>
      <c r="S175" s="9" t="s">
        <v>24</v>
      </c>
      <c r="T175" s="9">
        <f t="shared" si="5"/>
        <v>0</v>
      </c>
      <c r="U175" s="9">
        <f>IFERROR(VLOOKUP(C175,ATIVOS!A:B,2,0),0)</f>
        <v>0</v>
      </c>
      <c r="V175" s="9">
        <f>IFERROR(VLOOKUP(C175,ADVERTENCIAS!J:M,4,0),0)</f>
        <v>0</v>
      </c>
    </row>
    <row r="176">
      <c r="A176" s="8">
        <f t="shared" si="1"/>
        <v>905</v>
      </c>
      <c r="B176" s="8" t="s">
        <v>226</v>
      </c>
      <c r="C176" s="8">
        <v>42280.0</v>
      </c>
      <c r="D176" s="7" t="str">
        <f t="shared" si="2"/>
        <v>Ouro</v>
      </c>
      <c r="E176" s="8">
        <v>44314.0</v>
      </c>
      <c r="F176" s="8" t="s">
        <v>101</v>
      </c>
      <c r="G176" s="8">
        <v>18792.0</v>
      </c>
      <c r="H176" s="8">
        <v>0.0</v>
      </c>
      <c r="I176" s="8">
        <v>0.0</v>
      </c>
      <c r="J176" s="8">
        <v>19.0</v>
      </c>
      <c r="K176" s="8">
        <v>0.0</v>
      </c>
      <c r="L176" s="8">
        <v>0.0</v>
      </c>
      <c r="M176" s="8">
        <v>0.0</v>
      </c>
      <c r="N176" s="8">
        <v>0.0</v>
      </c>
      <c r="O176" s="8">
        <v>0.0</v>
      </c>
      <c r="P176" s="8">
        <v>0.0</v>
      </c>
      <c r="Q176" s="8">
        <f t="shared" ref="Q176:Q188" si="34">SUM(K176:P176)</f>
        <v>0</v>
      </c>
      <c r="R176" s="8">
        <f t="shared" ref="R176:R188" si="35">SUM(H176:J176)</f>
        <v>19</v>
      </c>
      <c r="S176" s="8" t="s">
        <v>24</v>
      </c>
      <c r="T176" s="8">
        <f t="shared" si="5"/>
        <v>0</v>
      </c>
      <c r="U176" s="8">
        <f>IFERROR(VLOOKUP(C176,ATIVOS!A:B,2,0),0)</f>
        <v>0</v>
      </c>
      <c r="V176" s="8">
        <f>IFERROR(VLOOKUP(C176,ADVERTENCIAS!J:M,4,0),0)</f>
        <v>0</v>
      </c>
    </row>
    <row r="177">
      <c r="A177" s="9">
        <f t="shared" si="1"/>
        <v>901</v>
      </c>
      <c r="B177" s="9" t="s">
        <v>227</v>
      </c>
      <c r="C177" s="9">
        <v>41750.0</v>
      </c>
      <c r="D177" s="7" t="str">
        <f t="shared" si="2"/>
        <v>Ouro</v>
      </c>
      <c r="E177" s="9">
        <v>44270.0</v>
      </c>
      <c r="F177" s="9" t="s">
        <v>89</v>
      </c>
      <c r="G177" s="9">
        <v>17338.0</v>
      </c>
      <c r="H177" s="9">
        <v>0.0</v>
      </c>
      <c r="I177" s="9">
        <v>99.0</v>
      </c>
      <c r="J177" s="9">
        <v>0.0</v>
      </c>
      <c r="K177" s="9">
        <v>0.0</v>
      </c>
      <c r="L177" s="9">
        <v>0.0</v>
      </c>
      <c r="M177" s="9">
        <v>0.0</v>
      </c>
      <c r="N177" s="9">
        <v>0.0</v>
      </c>
      <c r="O177" s="9">
        <v>0.0</v>
      </c>
      <c r="P177" s="9">
        <v>0.0</v>
      </c>
      <c r="Q177" s="9">
        <f t="shared" si="34"/>
        <v>0</v>
      </c>
      <c r="R177" s="9">
        <f t="shared" si="35"/>
        <v>99</v>
      </c>
      <c r="S177" s="9" t="s">
        <v>24</v>
      </c>
      <c r="T177" s="9">
        <f t="shared" si="5"/>
        <v>0</v>
      </c>
      <c r="U177" s="9">
        <f>IFERROR(VLOOKUP(C177,ATIVOS!A:B,2,0),0)</f>
        <v>0</v>
      </c>
      <c r="V177" s="9">
        <f>IFERROR(VLOOKUP(C177,ADVERTENCIAS!J:M,4,0),0)</f>
        <v>0</v>
      </c>
    </row>
    <row r="178">
      <c r="A178" s="8">
        <f t="shared" si="1"/>
        <v>900</v>
      </c>
      <c r="B178" s="8" t="s">
        <v>228</v>
      </c>
      <c r="C178" s="8">
        <v>56634.0</v>
      </c>
      <c r="D178" s="7" t="str">
        <f t="shared" si="2"/>
        <v>Ouro</v>
      </c>
      <c r="E178" s="8">
        <v>44159.0</v>
      </c>
      <c r="F178" s="8" t="s">
        <v>23</v>
      </c>
      <c r="G178" s="8">
        <v>27987.0</v>
      </c>
      <c r="H178" s="8">
        <v>0.0</v>
      </c>
      <c r="I178" s="8">
        <v>0.0</v>
      </c>
      <c r="J178" s="8">
        <v>0.0</v>
      </c>
      <c r="K178" s="8">
        <v>0.0</v>
      </c>
      <c r="L178" s="8">
        <v>0.0</v>
      </c>
      <c r="M178" s="8">
        <v>1.0</v>
      </c>
      <c r="N178" s="8">
        <v>0.0</v>
      </c>
      <c r="O178" s="8">
        <v>0.0</v>
      </c>
      <c r="P178" s="8">
        <v>0.0</v>
      </c>
      <c r="Q178" s="8">
        <f t="shared" si="34"/>
        <v>1</v>
      </c>
      <c r="R178" s="8">
        <f t="shared" si="35"/>
        <v>0</v>
      </c>
      <c r="S178" s="8" t="s">
        <v>24</v>
      </c>
      <c r="T178" s="8">
        <f t="shared" si="5"/>
        <v>0</v>
      </c>
      <c r="U178" s="8">
        <f>IFERROR(VLOOKUP(C178,ATIVOS!A:B,2,0),0)</f>
        <v>0</v>
      </c>
      <c r="V178" s="8">
        <f>IFERROR(VLOOKUP(C178,ADVERTENCIAS!J:M,4,0),0)</f>
        <v>0</v>
      </c>
    </row>
    <row r="179">
      <c r="A179" s="9">
        <f t="shared" si="1"/>
        <v>900</v>
      </c>
      <c r="B179" s="9" t="s">
        <v>229</v>
      </c>
      <c r="C179" s="9">
        <v>56216.0</v>
      </c>
      <c r="D179" s="7" t="str">
        <f t="shared" si="2"/>
        <v>Ouro</v>
      </c>
      <c r="E179" s="9">
        <v>39539.0</v>
      </c>
      <c r="F179" s="9" t="s">
        <v>31</v>
      </c>
      <c r="G179" s="9">
        <v>25879.0</v>
      </c>
      <c r="H179" s="9">
        <v>0.0</v>
      </c>
      <c r="I179" s="9">
        <v>0.0</v>
      </c>
      <c r="J179" s="9">
        <v>0.0</v>
      </c>
      <c r="K179" s="9">
        <v>0.0</v>
      </c>
      <c r="L179" s="9">
        <v>0.0</v>
      </c>
      <c r="M179" s="9">
        <v>1.0</v>
      </c>
      <c r="N179" s="9">
        <v>0.0</v>
      </c>
      <c r="O179" s="9">
        <v>0.0</v>
      </c>
      <c r="P179" s="9">
        <v>0.0</v>
      </c>
      <c r="Q179" s="9">
        <f t="shared" si="34"/>
        <v>1</v>
      </c>
      <c r="R179" s="9">
        <f t="shared" si="35"/>
        <v>0</v>
      </c>
      <c r="S179" s="9" t="s">
        <v>24</v>
      </c>
      <c r="T179" s="9">
        <f t="shared" si="5"/>
        <v>0</v>
      </c>
      <c r="U179" s="9">
        <f>IFERROR(VLOOKUP(C179,ATIVOS!A:B,2,0),0)</f>
        <v>0</v>
      </c>
      <c r="V179" s="9">
        <f>IFERROR(VLOOKUP(C179,ADVERTENCIAS!J:M,4,0),0)</f>
        <v>0</v>
      </c>
    </row>
    <row r="180">
      <c r="A180" s="8">
        <f t="shared" si="1"/>
        <v>900</v>
      </c>
      <c r="B180" s="8" t="s">
        <v>230</v>
      </c>
      <c r="C180" s="8">
        <v>56640.0</v>
      </c>
      <c r="D180" s="7" t="str">
        <f t="shared" si="2"/>
        <v>Ouro</v>
      </c>
      <c r="E180" s="8">
        <v>44168.0</v>
      </c>
      <c r="F180" s="8" t="s">
        <v>23</v>
      </c>
      <c r="G180" s="8">
        <v>25451.0</v>
      </c>
      <c r="H180" s="8">
        <v>0.0</v>
      </c>
      <c r="I180" s="8">
        <v>0.0</v>
      </c>
      <c r="J180" s="8">
        <v>0.0</v>
      </c>
      <c r="K180" s="8">
        <v>0.0</v>
      </c>
      <c r="L180" s="8">
        <v>0.0</v>
      </c>
      <c r="M180" s="8">
        <v>1.0</v>
      </c>
      <c r="N180" s="8">
        <v>0.0</v>
      </c>
      <c r="O180" s="8">
        <v>0.0</v>
      </c>
      <c r="P180" s="8">
        <v>0.0</v>
      </c>
      <c r="Q180" s="8">
        <f t="shared" si="34"/>
        <v>1</v>
      </c>
      <c r="R180" s="8">
        <f t="shared" si="35"/>
        <v>0</v>
      </c>
      <c r="S180" s="8" t="s">
        <v>24</v>
      </c>
      <c r="T180" s="8">
        <f t="shared" si="5"/>
        <v>0</v>
      </c>
      <c r="U180" s="8">
        <f>IFERROR(VLOOKUP(C180,ATIVOS!A:B,2,0),0)</f>
        <v>0</v>
      </c>
      <c r="V180" s="8">
        <f>IFERROR(VLOOKUP(C180,ADVERTENCIAS!J:M,4,0),0)</f>
        <v>0</v>
      </c>
    </row>
    <row r="181">
      <c r="A181" s="9">
        <f t="shared" si="1"/>
        <v>900</v>
      </c>
      <c r="B181" s="9" t="s">
        <v>231</v>
      </c>
      <c r="C181" s="9">
        <v>58923.0</v>
      </c>
      <c r="D181" s="7" t="str">
        <f t="shared" si="2"/>
        <v>Ouro</v>
      </c>
      <c r="E181" s="9">
        <v>45554.0</v>
      </c>
      <c r="F181" s="9" t="s">
        <v>44</v>
      </c>
      <c r="G181" s="9">
        <v>25270.0</v>
      </c>
      <c r="H181" s="9">
        <v>0.0</v>
      </c>
      <c r="I181" s="9">
        <v>0.0</v>
      </c>
      <c r="J181" s="9">
        <v>0.0</v>
      </c>
      <c r="K181" s="9">
        <v>0.0</v>
      </c>
      <c r="L181" s="9">
        <v>0.0</v>
      </c>
      <c r="M181" s="9">
        <v>1.0</v>
      </c>
      <c r="N181" s="9">
        <v>0.0</v>
      </c>
      <c r="O181" s="9">
        <v>0.0</v>
      </c>
      <c r="P181" s="9">
        <v>0.0</v>
      </c>
      <c r="Q181" s="9">
        <f t="shared" si="34"/>
        <v>1</v>
      </c>
      <c r="R181" s="9">
        <f t="shared" si="35"/>
        <v>0</v>
      </c>
      <c r="S181" s="9" t="s">
        <v>24</v>
      </c>
      <c r="T181" s="9">
        <f t="shared" si="5"/>
        <v>0</v>
      </c>
      <c r="U181" s="9">
        <f>IFERROR(VLOOKUP(C181,ATIVOS!A:B,2,0),0)</f>
        <v>0</v>
      </c>
      <c r="V181" s="9">
        <f>IFERROR(VLOOKUP(C181,ADVERTENCIAS!J:M,4,0),0)</f>
        <v>0</v>
      </c>
    </row>
    <row r="182">
      <c r="A182" s="8">
        <f t="shared" si="1"/>
        <v>900</v>
      </c>
      <c r="B182" s="8" t="s">
        <v>232</v>
      </c>
      <c r="C182" s="8">
        <v>56245.0</v>
      </c>
      <c r="D182" s="7" t="str">
        <f t="shared" si="2"/>
        <v>Ouro</v>
      </c>
      <c r="E182" s="8">
        <v>40592.0</v>
      </c>
      <c r="F182" s="8" t="s">
        <v>42</v>
      </c>
      <c r="G182" s="8">
        <v>24160.03</v>
      </c>
      <c r="H182" s="8">
        <v>0.0</v>
      </c>
      <c r="I182" s="8">
        <v>0.0</v>
      </c>
      <c r="J182" s="8">
        <v>0.0</v>
      </c>
      <c r="K182" s="8">
        <v>0.0</v>
      </c>
      <c r="L182" s="8">
        <v>1.0</v>
      </c>
      <c r="M182" s="8">
        <v>0.0</v>
      </c>
      <c r="N182" s="8">
        <v>0.0</v>
      </c>
      <c r="O182" s="8">
        <v>0.0</v>
      </c>
      <c r="P182" s="8">
        <v>0.0</v>
      </c>
      <c r="Q182" s="8">
        <f t="shared" si="34"/>
        <v>1</v>
      </c>
      <c r="R182" s="8">
        <f t="shared" si="35"/>
        <v>0</v>
      </c>
      <c r="S182" s="8" t="s">
        <v>24</v>
      </c>
      <c r="T182" s="8">
        <f t="shared" si="5"/>
        <v>0</v>
      </c>
      <c r="U182" s="8">
        <f>IFERROR(VLOOKUP(C182,ATIVOS!A:B,2,0),0)</f>
        <v>0</v>
      </c>
      <c r="V182" s="8">
        <f>IFERROR(VLOOKUP(C182,ADVERTENCIAS!J:M,4,0),0)</f>
        <v>0</v>
      </c>
    </row>
    <row r="183">
      <c r="A183" s="9">
        <f t="shared" si="1"/>
        <v>900</v>
      </c>
      <c r="B183" s="9" t="s">
        <v>233</v>
      </c>
      <c r="C183" s="9">
        <v>44057.0</v>
      </c>
      <c r="D183" s="7" t="str">
        <f t="shared" si="2"/>
        <v>Ouro</v>
      </c>
      <c r="E183" s="9">
        <v>44461.0</v>
      </c>
      <c r="F183" s="9" t="s">
        <v>62</v>
      </c>
      <c r="G183" s="9">
        <v>21274.0</v>
      </c>
      <c r="H183" s="9">
        <v>0.0</v>
      </c>
      <c r="I183" s="9">
        <v>0.0</v>
      </c>
      <c r="J183" s="9">
        <v>0.0</v>
      </c>
      <c r="K183" s="9">
        <v>0.0</v>
      </c>
      <c r="L183" s="9">
        <v>1.0</v>
      </c>
      <c r="M183" s="9">
        <v>0.0</v>
      </c>
      <c r="N183" s="9">
        <v>0.0</v>
      </c>
      <c r="O183" s="9">
        <v>0.0</v>
      </c>
      <c r="P183" s="9">
        <v>0.0</v>
      </c>
      <c r="Q183" s="9">
        <f t="shared" si="34"/>
        <v>1</v>
      </c>
      <c r="R183" s="9">
        <f t="shared" si="35"/>
        <v>0</v>
      </c>
      <c r="S183" s="9" t="s">
        <v>24</v>
      </c>
      <c r="T183" s="9">
        <f t="shared" si="5"/>
        <v>0</v>
      </c>
      <c r="U183" s="9">
        <f>IFERROR(VLOOKUP(C183,ATIVOS!A:B,2,0),0)</f>
        <v>0</v>
      </c>
      <c r="V183" s="9">
        <f>IFERROR(VLOOKUP(C183,ADVERTENCIAS!J:M,4,0),0)</f>
        <v>0</v>
      </c>
    </row>
    <row r="184">
      <c r="A184" s="8">
        <f t="shared" si="1"/>
        <v>900</v>
      </c>
      <c r="B184" s="8" t="s">
        <v>234</v>
      </c>
      <c r="C184" s="8">
        <v>56369.0</v>
      </c>
      <c r="D184" s="7" t="str">
        <f t="shared" si="2"/>
        <v>Ouro</v>
      </c>
      <c r="E184" s="8">
        <v>42557.0</v>
      </c>
      <c r="F184" s="8" t="s">
        <v>23</v>
      </c>
      <c r="G184" s="8">
        <v>20976.0</v>
      </c>
      <c r="H184" s="8">
        <v>0.0</v>
      </c>
      <c r="I184" s="8">
        <v>0.0</v>
      </c>
      <c r="J184" s="8">
        <v>0.0</v>
      </c>
      <c r="K184" s="8">
        <v>0.0</v>
      </c>
      <c r="L184" s="8">
        <v>0.0</v>
      </c>
      <c r="M184" s="8">
        <v>1.0</v>
      </c>
      <c r="N184" s="8">
        <v>0.0</v>
      </c>
      <c r="O184" s="8">
        <v>0.0</v>
      </c>
      <c r="P184" s="8">
        <v>0.0</v>
      </c>
      <c r="Q184" s="8">
        <f t="shared" si="34"/>
        <v>1</v>
      </c>
      <c r="R184" s="8">
        <f t="shared" si="35"/>
        <v>0</v>
      </c>
      <c r="S184" s="8" t="s">
        <v>24</v>
      </c>
      <c r="T184" s="8">
        <f t="shared" si="5"/>
        <v>0</v>
      </c>
      <c r="U184" s="8">
        <f>IFERROR(VLOOKUP(C184,ATIVOS!A:B,2,0),0)</f>
        <v>0</v>
      </c>
      <c r="V184" s="8">
        <f>IFERROR(VLOOKUP(C184,ADVERTENCIAS!J:M,4,0),0)</f>
        <v>0</v>
      </c>
    </row>
    <row r="185">
      <c r="A185" s="9">
        <f t="shared" si="1"/>
        <v>900</v>
      </c>
      <c r="B185" s="9" t="s">
        <v>235</v>
      </c>
      <c r="C185" s="9">
        <v>58796.0</v>
      </c>
      <c r="D185" s="7" t="str">
        <f t="shared" si="2"/>
        <v>Ouro</v>
      </c>
      <c r="E185" s="9">
        <v>45546.0</v>
      </c>
      <c r="F185" s="9" t="s">
        <v>62</v>
      </c>
      <c r="G185" s="9">
        <v>20398.0</v>
      </c>
      <c r="H185" s="9">
        <v>0.0</v>
      </c>
      <c r="I185" s="9">
        <v>0.0</v>
      </c>
      <c r="J185" s="9">
        <v>0.0</v>
      </c>
      <c r="K185" s="9">
        <v>0.0</v>
      </c>
      <c r="L185" s="9">
        <v>0.0</v>
      </c>
      <c r="M185" s="9">
        <v>1.0</v>
      </c>
      <c r="N185" s="9">
        <v>0.0</v>
      </c>
      <c r="O185" s="9">
        <v>0.0</v>
      </c>
      <c r="P185" s="9">
        <v>0.0</v>
      </c>
      <c r="Q185" s="9">
        <f t="shared" si="34"/>
        <v>1</v>
      </c>
      <c r="R185" s="9">
        <f t="shared" si="35"/>
        <v>0</v>
      </c>
      <c r="S185" s="9" t="s">
        <v>24</v>
      </c>
      <c r="T185" s="9">
        <f t="shared" si="5"/>
        <v>0</v>
      </c>
      <c r="U185" s="9">
        <f>IFERROR(VLOOKUP(C185,ATIVOS!A:B,2,0),0)</f>
        <v>0</v>
      </c>
      <c r="V185" s="9">
        <f>IFERROR(VLOOKUP(C185,ADVERTENCIAS!J:M,4,0),0)</f>
        <v>0</v>
      </c>
    </row>
    <row r="186">
      <c r="A186" s="8">
        <f t="shared" si="1"/>
        <v>900</v>
      </c>
      <c r="B186" s="8" t="s">
        <v>236</v>
      </c>
      <c r="C186" s="8">
        <v>56591.0</v>
      </c>
      <c r="D186" s="7" t="str">
        <f t="shared" si="2"/>
        <v>Ouro</v>
      </c>
      <c r="E186" s="8">
        <v>44111.0</v>
      </c>
      <c r="F186" s="8" t="s">
        <v>237</v>
      </c>
      <c r="G186" s="8">
        <v>15518.0</v>
      </c>
      <c r="H186" s="8">
        <v>0.0</v>
      </c>
      <c r="I186" s="8">
        <v>0.0</v>
      </c>
      <c r="J186" s="8">
        <v>0.0</v>
      </c>
      <c r="K186" s="8">
        <v>0.0</v>
      </c>
      <c r="L186" s="8">
        <v>0.0</v>
      </c>
      <c r="M186" s="8">
        <v>1.0</v>
      </c>
      <c r="N186" s="8">
        <v>0.0</v>
      </c>
      <c r="O186" s="8">
        <v>0.0</v>
      </c>
      <c r="P186" s="8">
        <v>0.0</v>
      </c>
      <c r="Q186" s="8">
        <f t="shared" si="34"/>
        <v>1</v>
      </c>
      <c r="R186" s="8">
        <f t="shared" si="35"/>
        <v>0</v>
      </c>
      <c r="S186" s="8" t="s">
        <v>24</v>
      </c>
      <c r="T186" s="8">
        <f t="shared" si="5"/>
        <v>0</v>
      </c>
      <c r="U186" s="8">
        <f>IFERROR(VLOOKUP(C186,ATIVOS!A:B,2,0),0)</f>
        <v>0</v>
      </c>
      <c r="V186" s="8">
        <f>IFERROR(VLOOKUP(C186,ADVERTENCIAS!J:M,4,0),0)</f>
        <v>0</v>
      </c>
    </row>
    <row r="187">
      <c r="A187" s="9">
        <f t="shared" si="1"/>
        <v>900</v>
      </c>
      <c r="B187" s="9" t="s">
        <v>238</v>
      </c>
      <c r="C187" s="9">
        <v>59566.0</v>
      </c>
      <c r="D187" s="7" t="str">
        <f t="shared" si="2"/>
        <v>Ouro</v>
      </c>
      <c r="E187" s="9">
        <v>45597.0</v>
      </c>
      <c r="F187" s="9" t="s">
        <v>23</v>
      </c>
      <c r="G187" s="9">
        <v>15798.0</v>
      </c>
      <c r="H187" s="9">
        <v>0.0</v>
      </c>
      <c r="I187" s="9">
        <v>0.0</v>
      </c>
      <c r="J187" s="9">
        <v>0.0</v>
      </c>
      <c r="K187" s="9">
        <v>0.0</v>
      </c>
      <c r="L187" s="9">
        <v>0.0</v>
      </c>
      <c r="M187" s="9">
        <v>1.0</v>
      </c>
      <c r="N187" s="9">
        <v>0.0</v>
      </c>
      <c r="O187" s="9">
        <v>0.0</v>
      </c>
      <c r="P187" s="9">
        <v>0.0</v>
      </c>
      <c r="Q187" s="9">
        <f t="shared" si="34"/>
        <v>1</v>
      </c>
      <c r="R187" s="9">
        <f t="shared" si="35"/>
        <v>0</v>
      </c>
      <c r="S187" s="9" t="s">
        <v>24</v>
      </c>
      <c r="T187" s="9">
        <f t="shared" si="5"/>
        <v>0</v>
      </c>
      <c r="U187" s="9">
        <f>IFERROR(VLOOKUP(C187,ATIVOS!A:B,2,0),0)</f>
        <v>0</v>
      </c>
      <c r="V187" s="9">
        <f>IFERROR(VLOOKUP(C187,ADVERTENCIAS!J:M,4,0),0)</f>
        <v>0</v>
      </c>
    </row>
    <row r="188">
      <c r="A188" s="8">
        <f t="shared" si="1"/>
        <v>899</v>
      </c>
      <c r="B188" s="8" t="s">
        <v>239</v>
      </c>
      <c r="C188" s="8">
        <v>57471.0</v>
      </c>
      <c r="D188" s="7" t="str">
        <f t="shared" si="2"/>
        <v>Prata</v>
      </c>
      <c r="E188" s="8">
        <v>45464.0</v>
      </c>
      <c r="F188" s="8" t="s">
        <v>23</v>
      </c>
      <c r="G188" s="8">
        <v>21452.0</v>
      </c>
      <c r="H188" s="8">
        <v>0.0</v>
      </c>
      <c r="I188" s="8">
        <v>1.0</v>
      </c>
      <c r="J188" s="8">
        <v>0.0</v>
      </c>
      <c r="K188" s="8">
        <v>0.0</v>
      </c>
      <c r="L188" s="8">
        <v>0.0</v>
      </c>
      <c r="M188" s="8">
        <v>1.0</v>
      </c>
      <c r="N188" s="8">
        <v>0.0</v>
      </c>
      <c r="O188" s="8">
        <v>0.0</v>
      </c>
      <c r="P188" s="8">
        <v>0.0</v>
      </c>
      <c r="Q188" s="8">
        <f t="shared" si="34"/>
        <v>1</v>
      </c>
      <c r="R188" s="8">
        <f t="shared" si="35"/>
        <v>1</v>
      </c>
      <c r="S188" s="8" t="s">
        <v>24</v>
      </c>
      <c r="T188" s="8">
        <f t="shared" si="5"/>
        <v>0</v>
      </c>
      <c r="U188" s="8">
        <f>IFERROR(VLOOKUP(C188,ATIVOS!A:B,2,0),0)</f>
        <v>0</v>
      </c>
      <c r="V188" s="8">
        <f>IFERROR(VLOOKUP(C188,ADVERTENCIAS!J:M,4,0),0)</f>
        <v>0</v>
      </c>
    </row>
    <row r="189">
      <c r="A189" s="10">
        <f t="shared" si="1"/>
        <v>898</v>
      </c>
      <c r="B189" s="10" t="s">
        <v>240</v>
      </c>
      <c r="C189" s="10">
        <v>58553.0</v>
      </c>
      <c r="D189" s="7" t="str">
        <f t="shared" si="2"/>
        <v>Prata</v>
      </c>
      <c r="E189" s="10">
        <v>45533.0</v>
      </c>
      <c r="F189" s="10" t="s">
        <v>57</v>
      </c>
      <c r="G189" s="10">
        <v>24320.0</v>
      </c>
      <c r="H189" s="10">
        <v>1.0</v>
      </c>
      <c r="I189" s="10">
        <v>0.0</v>
      </c>
      <c r="J189" s="10">
        <v>0.0</v>
      </c>
      <c r="K189" s="10">
        <v>0.0</v>
      </c>
      <c r="L189" s="10">
        <v>1.0</v>
      </c>
      <c r="M189" s="10">
        <v>0.0</v>
      </c>
      <c r="N189" s="10">
        <v>0.0</v>
      </c>
      <c r="O189" s="10">
        <v>0.0</v>
      </c>
      <c r="P189" s="10">
        <v>0.0</v>
      </c>
      <c r="Q189" s="10">
        <v>1.0</v>
      </c>
      <c r="R189" s="10">
        <v>0.0</v>
      </c>
      <c r="S189" s="10" t="s">
        <v>24</v>
      </c>
      <c r="T189" s="10">
        <f t="shared" si="5"/>
        <v>0</v>
      </c>
      <c r="U189" s="10">
        <f>IFERROR(VLOOKUP(C189,ATIVOS!A:B,2,0),0)</f>
        <v>0</v>
      </c>
      <c r="V189" s="10">
        <f>IFERROR(VLOOKUP(C189,ADVERTENCIAS!J:M,4,0),0)</f>
        <v>0</v>
      </c>
    </row>
    <row r="190">
      <c r="A190" s="8">
        <f t="shared" si="1"/>
        <v>898</v>
      </c>
      <c r="B190" s="8" t="s">
        <v>241</v>
      </c>
      <c r="C190" s="8">
        <v>56380.0</v>
      </c>
      <c r="D190" s="7" t="str">
        <f t="shared" si="2"/>
        <v>Prata</v>
      </c>
      <c r="E190" s="8">
        <v>42677.0</v>
      </c>
      <c r="F190" s="8" t="s">
        <v>42</v>
      </c>
      <c r="G190" s="8">
        <v>23346.13</v>
      </c>
      <c r="H190" s="8">
        <v>1.0</v>
      </c>
      <c r="I190" s="8">
        <v>0.0</v>
      </c>
      <c r="J190" s="8">
        <v>0.0</v>
      </c>
      <c r="K190" s="8">
        <v>0.0</v>
      </c>
      <c r="L190" s="8">
        <v>1.0</v>
      </c>
      <c r="M190" s="8">
        <v>0.0</v>
      </c>
      <c r="N190" s="8">
        <v>0.0</v>
      </c>
      <c r="O190" s="8">
        <v>0.0</v>
      </c>
      <c r="P190" s="8">
        <v>0.0</v>
      </c>
      <c r="Q190" s="8">
        <v>1.0</v>
      </c>
      <c r="R190" s="8">
        <v>6.0</v>
      </c>
      <c r="S190" s="8" t="s">
        <v>24</v>
      </c>
      <c r="T190" s="8">
        <f t="shared" si="5"/>
        <v>0</v>
      </c>
      <c r="U190" s="8">
        <f>IFERROR(VLOOKUP(C190,ATIVOS!A:B,2,0),0)</f>
        <v>0</v>
      </c>
      <c r="V190" s="8">
        <f>IFERROR(VLOOKUP(C190,ADVERTENCIAS!J:M,4,0),0)</f>
        <v>0</v>
      </c>
    </row>
    <row r="191">
      <c r="A191" s="10">
        <f t="shared" si="1"/>
        <v>898</v>
      </c>
      <c r="B191" s="10" t="s">
        <v>242</v>
      </c>
      <c r="C191" s="10">
        <v>57230.0</v>
      </c>
      <c r="D191" s="7" t="str">
        <f t="shared" si="2"/>
        <v>Prata</v>
      </c>
      <c r="E191" s="10">
        <v>43334.0</v>
      </c>
      <c r="F191" s="10" t="s">
        <v>42</v>
      </c>
      <c r="G191" s="10">
        <v>23096.17</v>
      </c>
      <c r="H191" s="10">
        <v>1.0</v>
      </c>
      <c r="I191" s="10">
        <v>0.0</v>
      </c>
      <c r="J191" s="10">
        <v>0.0</v>
      </c>
      <c r="K191" s="10">
        <v>0.0</v>
      </c>
      <c r="L191" s="10">
        <v>1.0</v>
      </c>
      <c r="M191" s="10">
        <v>0.0</v>
      </c>
      <c r="N191" s="10">
        <v>0.0</v>
      </c>
      <c r="O191" s="10">
        <v>0.0</v>
      </c>
      <c r="P191" s="10">
        <v>0.0</v>
      </c>
      <c r="Q191" s="10">
        <v>1.0</v>
      </c>
      <c r="R191" s="10">
        <v>7.0</v>
      </c>
      <c r="S191" s="10" t="s">
        <v>24</v>
      </c>
      <c r="T191" s="10">
        <f t="shared" si="5"/>
        <v>0</v>
      </c>
      <c r="U191" s="10">
        <f>IFERROR(VLOOKUP(C191,ATIVOS!A:B,2,0),0)</f>
        <v>0</v>
      </c>
      <c r="V191" s="10">
        <f>IFERROR(VLOOKUP(C191,ADVERTENCIAS!J:M,4,0),0)</f>
        <v>0</v>
      </c>
    </row>
    <row r="192">
      <c r="A192" s="8">
        <f t="shared" si="1"/>
        <v>898</v>
      </c>
      <c r="B192" s="8" t="s">
        <v>243</v>
      </c>
      <c r="C192" s="8">
        <v>56183.0</v>
      </c>
      <c r="D192" s="7" t="str">
        <f t="shared" si="2"/>
        <v>Prata</v>
      </c>
      <c r="E192" s="8">
        <v>38546.0</v>
      </c>
      <c r="F192" s="8" t="s">
        <v>23</v>
      </c>
      <c r="G192" s="8">
        <v>19360.0</v>
      </c>
      <c r="H192" s="8">
        <v>1.0</v>
      </c>
      <c r="I192" s="8">
        <v>0.0</v>
      </c>
      <c r="J192" s="8">
        <v>0.0</v>
      </c>
      <c r="K192" s="8">
        <v>0.0</v>
      </c>
      <c r="L192" s="8">
        <v>0.0</v>
      </c>
      <c r="M192" s="8">
        <v>1.0</v>
      </c>
      <c r="N192" s="8">
        <v>0.0</v>
      </c>
      <c r="O192" s="8">
        <v>0.0</v>
      </c>
      <c r="P192" s="8">
        <v>0.0</v>
      </c>
      <c r="Q192" s="8">
        <v>1.0</v>
      </c>
      <c r="R192" s="8">
        <v>32.0</v>
      </c>
      <c r="S192" s="8" t="s">
        <v>24</v>
      </c>
      <c r="T192" s="8">
        <f t="shared" si="5"/>
        <v>0</v>
      </c>
      <c r="U192" s="8">
        <f>IFERROR(VLOOKUP(C192,ATIVOS!A:B,2,0),0)</f>
        <v>0</v>
      </c>
      <c r="V192" s="8">
        <f>IFERROR(VLOOKUP(C192,ADVERTENCIAS!J:M,4,0),0)</f>
        <v>0</v>
      </c>
    </row>
    <row r="193">
      <c r="A193" s="10">
        <f t="shared" si="1"/>
        <v>898</v>
      </c>
      <c r="B193" s="10" t="s">
        <v>244</v>
      </c>
      <c r="C193" s="10">
        <v>56276.0</v>
      </c>
      <c r="D193" s="7" t="str">
        <f t="shared" si="2"/>
        <v>Prata</v>
      </c>
      <c r="E193" s="10">
        <v>41197.0</v>
      </c>
      <c r="F193" s="10" t="s">
        <v>23</v>
      </c>
      <c r="G193" s="10">
        <v>24094.0</v>
      </c>
      <c r="H193" s="10">
        <v>1.0</v>
      </c>
      <c r="I193" s="10">
        <v>0.0</v>
      </c>
      <c r="J193" s="10">
        <v>0.0</v>
      </c>
      <c r="K193" s="10">
        <v>0.0</v>
      </c>
      <c r="L193" s="10">
        <v>0.0</v>
      </c>
      <c r="M193" s="10">
        <v>1.0</v>
      </c>
      <c r="N193" s="10">
        <v>0.0</v>
      </c>
      <c r="O193" s="10">
        <v>0.0</v>
      </c>
      <c r="P193" s="10">
        <v>0.0</v>
      </c>
      <c r="Q193" s="10">
        <v>1.0</v>
      </c>
      <c r="R193" s="10">
        <v>203.0</v>
      </c>
      <c r="S193" s="10" t="s">
        <v>24</v>
      </c>
      <c r="T193" s="10">
        <f t="shared" si="5"/>
        <v>0</v>
      </c>
      <c r="U193" s="10">
        <f>IFERROR(VLOOKUP(C193,ATIVOS!A:B,2,0),0)</f>
        <v>0</v>
      </c>
      <c r="V193" s="10">
        <f>IFERROR(VLOOKUP(C193,ADVERTENCIAS!J:M,4,0),0)</f>
        <v>0</v>
      </c>
    </row>
    <row r="194">
      <c r="A194" s="8">
        <f t="shared" si="1"/>
        <v>898</v>
      </c>
      <c r="B194" s="8" t="s">
        <v>245</v>
      </c>
      <c r="C194" s="8">
        <v>56243.0</v>
      </c>
      <c r="D194" s="7" t="str">
        <f t="shared" si="2"/>
        <v>Prata</v>
      </c>
      <c r="E194" s="8">
        <v>40590.0</v>
      </c>
      <c r="F194" s="8" t="s">
        <v>23</v>
      </c>
      <c r="G194" s="8">
        <v>22344.0</v>
      </c>
      <c r="H194" s="8">
        <v>1.0</v>
      </c>
      <c r="I194" s="8">
        <v>0.0</v>
      </c>
      <c r="J194" s="8">
        <v>0.0</v>
      </c>
      <c r="K194" s="8">
        <v>0.0</v>
      </c>
      <c r="L194" s="8">
        <v>0.0</v>
      </c>
      <c r="M194" s="8">
        <v>1.0</v>
      </c>
      <c r="N194" s="8">
        <v>0.0</v>
      </c>
      <c r="O194" s="8">
        <v>0.0</v>
      </c>
      <c r="P194" s="8">
        <v>0.0</v>
      </c>
      <c r="Q194" s="8">
        <v>1.0</v>
      </c>
      <c r="R194" s="8">
        <v>208.0</v>
      </c>
      <c r="S194" s="8" t="s">
        <v>24</v>
      </c>
      <c r="T194" s="8">
        <f t="shared" si="5"/>
        <v>0</v>
      </c>
      <c r="U194" s="8">
        <f>IFERROR(VLOOKUP(C194,ATIVOS!A:B,2,0),0)</f>
        <v>0</v>
      </c>
      <c r="V194" s="8">
        <f>IFERROR(VLOOKUP(C194,ADVERTENCIAS!J:M,4,0),0)</f>
        <v>0</v>
      </c>
    </row>
    <row r="195">
      <c r="A195" s="10">
        <f t="shared" si="1"/>
        <v>897</v>
      </c>
      <c r="B195" s="10" t="s">
        <v>246</v>
      </c>
      <c r="C195" s="10">
        <v>41686.0</v>
      </c>
      <c r="D195" s="7" t="str">
        <f t="shared" si="2"/>
        <v>Prata</v>
      </c>
      <c r="E195" s="10">
        <v>44264.0</v>
      </c>
      <c r="F195" s="10" t="s">
        <v>23</v>
      </c>
      <c r="G195" s="10">
        <v>21230.0</v>
      </c>
      <c r="H195" s="10">
        <v>1.0</v>
      </c>
      <c r="I195" s="10">
        <v>1.0</v>
      </c>
      <c r="J195" s="10">
        <v>20.0</v>
      </c>
      <c r="K195" s="10">
        <v>0.0</v>
      </c>
      <c r="L195" s="10">
        <v>0.0</v>
      </c>
      <c r="M195" s="10">
        <v>0.0</v>
      </c>
      <c r="N195" s="10">
        <v>0.0</v>
      </c>
      <c r="O195" s="10">
        <v>0.0</v>
      </c>
      <c r="P195" s="10">
        <v>0.0</v>
      </c>
      <c r="Q195" s="10">
        <v>0.0</v>
      </c>
      <c r="R195" s="10">
        <v>36.0</v>
      </c>
      <c r="S195" s="10" t="s">
        <v>24</v>
      </c>
      <c r="T195" s="10">
        <f t="shared" si="5"/>
        <v>0</v>
      </c>
      <c r="U195" s="10">
        <f>IFERROR(VLOOKUP(C195,ATIVOS!A:B,2,0),0)</f>
        <v>0</v>
      </c>
      <c r="V195" s="10">
        <f>IFERROR(VLOOKUP(C195,ADVERTENCIAS!J:M,4,0),0)</f>
        <v>0</v>
      </c>
    </row>
    <row r="196">
      <c r="A196" s="8">
        <f t="shared" si="1"/>
        <v>897</v>
      </c>
      <c r="B196" s="8" t="s">
        <v>247</v>
      </c>
      <c r="C196" s="8">
        <v>58750.0</v>
      </c>
      <c r="D196" s="7" t="str">
        <f t="shared" si="2"/>
        <v>Prata</v>
      </c>
      <c r="E196" s="8">
        <v>45544.0</v>
      </c>
      <c r="F196" s="8" t="s">
        <v>209</v>
      </c>
      <c r="G196" s="8">
        <v>25296.0</v>
      </c>
      <c r="H196" s="8">
        <v>1.0</v>
      </c>
      <c r="I196" s="8">
        <v>1.0</v>
      </c>
      <c r="J196" s="8">
        <v>0.0</v>
      </c>
      <c r="K196" s="8">
        <v>0.0</v>
      </c>
      <c r="L196" s="8">
        <v>1.0</v>
      </c>
      <c r="M196" s="8">
        <v>0.0</v>
      </c>
      <c r="N196" s="8">
        <v>0.0</v>
      </c>
      <c r="O196" s="8">
        <v>0.0</v>
      </c>
      <c r="P196" s="8">
        <v>0.0</v>
      </c>
      <c r="Q196" s="8">
        <v>1.0</v>
      </c>
      <c r="R196" s="8">
        <v>0.0</v>
      </c>
      <c r="S196" s="8" t="s">
        <v>24</v>
      </c>
      <c r="T196" s="8">
        <f t="shared" si="5"/>
        <v>0</v>
      </c>
      <c r="U196" s="8">
        <f>IFERROR(VLOOKUP(C196,ATIVOS!A:B,2,0),0)</f>
        <v>0</v>
      </c>
      <c r="V196" s="8">
        <f>IFERROR(VLOOKUP(C196,ADVERTENCIAS!J:M,4,0),0)</f>
        <v>0</v>
      </c>
    </row>
    <row r="197">
      <c r="A197" s="10">
        <f t="shared" si="1"/>
        <v>897</v>
      </c>
      <c r="B197" s="10" t="s">
        <v>248</v>
      </c>
      <c r="C197" s="10">
        <v>41629.0</v>
      </c>
      <c r="D197" s="7" t="str">
        <f t="shared" si="2"/>
        <v>Prata</v>
      </c>
      <c r="E197" s="10">
        <v>44259.0</v>
      </c>
      <c r="F197" s="10" t="s">
        <v>44</v>
      </c>
      <c r="G197" s="10">
        <v>20340.0</v>
      </c>
      <c r="H197" s="10">
        <v>1.0</v>
      </c>
      <c r="I197" s="10">
        <v>1.0</v>
      </c>
      <c r="J197" s="10">
        <v>0.0</v>
      </c>
      <c r="K197" s="10">
        <v>0.0</v>
      </c>
      <c r="L197" s="10">
        <v>1.0</v>
      </c>
      <c r="M197" s="10">
        <v>0.0</v>
      </c>
      <c r="N197" s="10">
        <v>0.0</v>
      </c>
      <c r="O197" s="10">
        <v>0.0</v>
      </c>
      <c r="P197" s="10">
        <v>0.0</v>
      </c>
      <c r="Q197" s="10">
        <v>1.0</v>
      </c>
      <c r="R197" s="10">
        <v>2.0</v>
      </c>
      <c r="S197" s="10" t="s">
        <v>24</v>
      </c>
      <c r="T197" s="10">
        <f t="shared" si="5"/>
        <v>0</v>
      </c>
      <c r="U197" s="10">
        <f>IFERROR(VLOOKUP(C197,ATIVOS!A:B,2,0),0)</f>
        <v>0</v>
      </c>
      <c r="V197" s="10">
        <f>IFERROR(VLOOKUP(C197,ADVERTENCIAS!J:M,4,0),0)</f>
        <v>0</v>
      </c>
    </row>
    <row r="198">
      <c r="A198" s="8">
        <f t="shared" si="1"/>
        <v>897</v>
      </c>
      <c r="B198" s="8" t="s">
        <v>249</v>
      </c>
      <c r="C198" s="8">
        <v>58851.0</v>
      </c>
      <c r="D198" s="7" t="str">
        <f t="shared" si="2"/>
        <v>Prata</v>
      </c>
      <c r="E198" s="8">
        <v>45548.0</v>
      </c>
      <c r="F198" s="8" t="s">
        <v>209</v>
      </c>
      <c r="G198" s="8">
        <v>22614.0</v>
      </c>
      <c r="H198" s="8">
        <v>0.0</v>
      </c>
      <c r="I198" s="8">
        <v>3.0</v>
      </c>
      <c r="J198" s="8">
        <v>0.0</v>
      </c>
      <c r="K198" s="8">
        <v>0.0</v>
      </c>
      <c r="L198" s="8">
        <v>0.0</v>
      </c>
      <c r="M198" s="8">
        <v>1.0</v>
      </c>
      <c r="N198" s="8">
        <v>0.0</v>
      </c>
      <c r="O198" s="8">
        <v>0.0</v>
      </c>
      <c r="P198" s="8">
        <v>0.0</v>
      </c>
      <c r="Q198" s="8">
        <f>SUM(K198:P198)</f>
        <v>1</v>
      </c>
      <c r="R198" s="8">
        <f>SUM(H198:J198)</f>
        <v>3</v>
      </c>
      <c r="S198" s="8" t="s">
        <v>24</v>
      </c>
      <c r="T198" s="8">
        <f t="shared" si="5"/>
        <v>0</v>
      </c>
      <c r="U198" s="8">
        <f>IFERROR(VLOOKUP(C198,ATIVOS!A:B,2,0),0)</f>
        <v>0</v>
      </c>
      <c r="V198" s="8">
        <f>IFERROR(VLOOKUP(C198,ADVERTENCIAS!J:M,4,0),0)</f>
        <v>0</v>
      </c>
    </row>
    <row r="199">
      <c r="A199" s="10">
        <f t="shared" si="1"/>
        <v>896</v>
      </c>
      <c r="B199" s="10" t="s">
        <v>250</v>
      </c>
      <c r="C199" s="10">
        <v>56473.0</v>
      </c>
      <c r="D199" s="7" t="str">
        <f t="shared" si="2"/>
        <v>Prata</v>
      </c>
      <c r="E199" s="10">
        <v>43384.0</v>
      </c>
      <c r="F199" s="10" t="s">
        <v>237</v>
      </c>
      <c r="G199" s="10">
        <v>15542.0</v>
      </c>
      <c r="H199" s="10">
        <v>52.0</v>
      </c>
      <c r="I199" s="10">
        <v>0.0</v>
      </c>
      <c r="J199" s="10">
        <v>0.0</v>
      </c>
      <c r="K199" s="10">
        <v>0.0</v>
      </c>
      <c r="L199" s="10">
        <v>0.0</v>
      </c>
      <c r="M199" s="10">
        <v>0.0</v>
      </c>
      <c r="N199" s="10">
        <v>0.0</v>
      </c>
      <c r="O199" s="10">
        <v>0.0</v>
      </c>
      <c r="P199" s="10">
        <v>0.0</v>
      </c>
      <c r="Q199" s="10">
        <v>0.0</v>
      </c>
      <c r="R199" s="10">
        <v>260.0</v>
      </c>
      <c r="S199" s="10" t="s">
        <v>24</v>
      </c>
      <c r="T199" s="10">
        <f t="shared" si="5"/>
        <v>0</v>
      </c>
      <c r="U199" s="10">
        <f>IFERROR(VLOOKUP(C199,ATIVOS!A:B,2,0),0)</f>
        <v>0</v>
      </c>
      <c r="V199" s="10">
        <f>IFERROR(VLOOKUP(C199,ADVERTENCIAS!J:M,4,0),0)</f>
        <v>0</v>
      </c>
    </row>
    <row r="200">
      <c r="A200" s="8">
        <f t="shared" si="1"/>
        <v>896</v>
      </c>
      <c r="B200" s="8" t="s">
        <v>251</v>
      </c>
      <c r="C200" s="8">
        <v>58521.0</v>
      </c>
      <c r="D200" s="7" t="str">
        <f t="shared" si="2"/>
        <v>Prata</v>
      </c>
      <c r="E200" s="8">
        <v>45532.0</v>
      </c>
      <c r="F200" s="8" t="s">
        <v>44</v>
      </c>
      <c r="G200" s="8">
        <v>25766.0</v>
      </c>
      <c r="H200" s="8">
        <v>2.0</v>
      </c>
      <c r="I200" s="8">
        <v>0.0</v>
      </c>
      <c r="J200" s="8">
        <v>0.0</v>
      </c>
      <c r="K200" s="8">
        <v>0.0</v>
      </c>
      <c r="L200" s="8">
        <v>1.0</v>
      </c>
      <c r="M200" s="8">
        <v>0.0</v>
      </c>
      <c r="N200" s="8">
        <v>0.0</v>
      </c>
      <c r="O200" s="8">
        <v>0.0</v>
      </c>
      <c r="P200" s="8">
        <v>0.0</v>
      </c>
      <c r="Q200" s="8">
        <v>1.0</v>
      </c>
      <c r="R200" s="8">
        <v>0.0</v>
      </c>
      <c r="S200" s="8" t="s">
        <v>24</v>
      </c>
      <c r="T200" s="8">
        <f t="shared" si="5"/>
        <v>0</v>
      </c>
      <c r="U200" s="8">
        <f>IFERROR(VLOOKUP(C200,ATIVOS!A:B,2,0),0)</f>
        <v>0</v>
      </c>
      <c r="V200" s="8">
        <f>IFERROR(VLOOKUP(C200,ADVERTENCIAS!J:M,4,0),0)</f>
        <v>0</v>
      </c>
    </row>
    <row r="201">
      <c r="A201" s="10">
        <f t="shared" si="1"/>
        <v>896</v>
      </c>
      <c r="B201" s="10" t="s">
        <v>252</v>
      </c>
      <c r="C201" s="10">
        <v>57005.0</v>
      </c>
      <c r="D201" s="7" t="str">
        <f t="shared" si="2"/>
        <v>Prata</v>
      </c>
      <c r="E201" s="10">
        <v>45440.0</v>
      </c>
      <c r="F201" s="10" t="s">
        <v>23</v>
      </c>
      <c r="G201" s="10">
        <v>32932.0</v>
      </c>
      <c r="H201" s="10">
        <v>0.0</v>
      </c>
      <c r="I201" s="10">
        <v>4.0</v>
      </c>
      <c r="J201" s="10">
        <v>0.0</v>
      </c>
      <c r="K201" s="10">
        <v>0.0</v>
      </c>
      <c r="L201" s="10">
        <v>0.0</v>
      </c>
      <c r="M201" s="10">
        <v>1.0</v>
      </c>
      <c r="N201" s="10">
        <v>0.0</v>
      </c>
      <c r="O201" s="10">
        <v>0.0</v>
      </c>
      <c r="P201" s="10">
        <v>0.0</v>
      </c>
      <c r="Q201" s="10">
        <f>SUM(K201:P201)</f>
        <v>1</v>
      </c>
      <c r="R201" s="10">
        <f>SUM(H201:J201)</f>
        <v>4</v>
      </c>
      <c r="S201" s="10" t="s">
        <v>24</v>
      </c>
      <c r="T201" s="10">
        <f t="shared" si="5"/>
        <v>0</v>
      </c>
      <c r="U201" s="10">
        <f>IFERROR(VLOOKUP(C201,ATIVOS!A:B,2,0),0)</f>
        <v>0</v>
      </c>
      <c r="V201" s="10">
        <f>IFERROR(VLOOKUP(C201,ADVERTENCIAS!J:M,4,0),0)</f>
        <v>0</v>
      </c>
    </row>
    <row r="202">
      <c r="A202" s="8">
        <f t="shared" si="1"/>
        <v>895</v>
      </c>
      <c r="B202" s="8" t="s">
        <v>253</v>
      </c>
      <c r="C202" s="8">
        <v>58894.0</v>
      </c>
      <c r="D202" s="7" t="str">
        <f t="shared" si="2"/>
        <v>Prata</v>
      </c>
      <c r="E202" s="8">
        <v>45553.0</v>
      </c>
      <c r="F202" s="8" t="s">
        <v>101</v>
      </c>
      <c r="G202" s="8">
        <v>16890.0</v>
      </c>
      <c r="H202" s="8">
        <v>2.0</v>
      </c>
      <c r="I202" s="8">
        <v>1.0</v>
      </c>
      <c r="J202" s="8">
        <v>0.0</v>
      </c>
      <c r="K202" s="8">
        <v>0.0</v>
      </c>
      <c r="L202" s="8">
        <v>1.0</v>
      </c>
      <c r="M202" s="8">
        <v>0.0</v>
      </c>
      <c r="N202" s="8">
        <v>0.0</v>
      </c>
      <c r="O202" s="8">
        <v>0.0</v>
      </c>
      <c r="P202" s="8">
        <v>0.0</v>
      </c>
      <c r="Q202" s="8">
        <v>1.0</v>
      </c>
      <c r="R202" s="8">
        <v>0.0</v>
      </c>
      <c r="S202" s="8" t="s">
        <v>24</v>
      </c>
      <c r="T202" s="8">
        <f t="shared" si="5"/>
        <v>0</v>
      </c>
      <c r="U202" s="8">
        <f>IFERROR(VLOOKUP(C202,ATIVOS!A:B,2,0),0)</f>
        <v>0</v>
      </c>
      <c r="V202" s="8">
        <f>IFERROR(VLOOKUP(C202,ADVERTENCIAS!J:M,4,0),0)</f>
        <v>0</v>
      </c>
    </row>
    <row r="203">
      <c r="A203" s="10">
        <f t="shared" si="1"/>
        <v>895</v>
      </c>
      <c r="B203" s="10" t="s">
        <v>254</v>
      </c>
      <c r="C203" s="10">
        <v>56233.0</v>
      </c>
      <c r="D203" s="7" t="str">
        <f t="shared" si="2"/>
        <v>Prata</v>
      </c>
      <c r="E203" s="10">
        <v>40221.0</v>
      </c>
      <c r="F203" s="10" t="s">
        <v>42</v>
      </c>
      <c r="G203" s="10">
        <v>19168.0</v>
      </c>
      <c r="H203" s="10">
        <v>0.0</v>
      </c>
      <c r="I203" s="10">
        <v>0.0</v>
      </c>
      <c r="J203" s="10">
        <v>1.0</v>
      </c>
      <c r="K203" s="10">
        <v>0.0</v>
      </c>
      <c r="L203" s="10">
        <v>0.0</v>
      </c>
      <c r="M203" s="10">
        <v>1.0</v>
      </c>
      <c r="N203" s="10">
        <v>0.0</v>
      </c>
      <c r="O203" s="10">
        <v>0.0</v>
      </c>
      <c r="P203" s="10">
        <v>0.0</v>
      </c>
      <c r="Q203" s="10">
        <f t="shared" ref="Q203:Q204" si="36">SUM(K203:P203)</f>
        <v>1</v>
      </c>
      <c r="R203" s="10">
        <f t="shared" ref="R203:R204" si="37">SUM(H203:J203)</f>
        <v>1</v>
      </c>
      <c r="S203" s="10" t="s">
        <v>24</v>
      </c>
      <c r="T203" s="10">
        <f t="shared" si="5"/>
        <v>0</v>
      </c>
      <c r="U203" s="10">
        <f>IFERROR(VLOOKUP(C203,ATIVOS!A:B,2,0),0)</f>
        <v>0</v>
      </c>
      <c r="V203" s="10">
        <f>IFERROR(VLOOKUP(C203,ADVERTENCIAS!J:M,4,0),0)</f>
        <v>0</v>
      </c>
    </row>
    <row r="204">
      <c r="A204" s="8">
        <f t="shared" si="1"/>
        <v>895</v>
      </c>
      <c r="B204" s="8" t="s">
        <v>255</v>
      </c>
      <c r="C204" s="8">
        <v>54716.0</v>
      </c>
      <c r="D204" s="7" t="str">
        <f t="shared" si="2"/>
        <v>Prata</v>
      </c>
      <c r="E204" s="8">
        <v>45343.0</v>
      </c>
      <c r="F204" s="8" t="s">
        <v>44</v>
      </c>
      <c r="G204" s="8">
        <v>26720.0</v>
      </c>
      <c r="H204" s="8">
        <v>0.0</v>
      </c>
      <c r="I204" s="8">
        <v>5.0</v>
      </c>
      <c r="J204" s="8">
        <v>0.0</v>
      </c>
      <c r="K204" s="8">
        <v>0.0</v>
      </c>
      <c r="L204" s="8">
        <v>0.0</v>
      </c>
      <c r="M204" s="8">
        <v>1.0</v>
      </c>
      <c r="N204" s="8">
        <v>0.0</v>
      </c>
      <c r="O204" s="8">
        <v>0.0</v>
      </c>
      <c r="P204" s="8">
        <v>0.0</v>
      </c>
      <c r="Q204" s="8">
        <f t="shared" si="36"/>
        <v>1</v>
      </c>
      <c r="R204" s="8">
        <f t="shared" si="37"/>
        <v>5</v>
      </c>
      <c r="S204" s="8" t="s">
        <v>24</v>
      </c>
      <c r="T204" s="8">
        <f t="shared" si="5"/>
        <v>0</v>
      </c>
      <c r="U204" s="8">
        <f>IFERROR(VLOOKUP(C204,ATIVOS!A:B,2,0),0)</f>
        <v>0</v>
      </c>
      <c r="V204" s="8">
        <f>IFERROR(VLOOKUP(C204,ADVERTENCIAS!J:M,4,0),0)</f>
        <v>0</v>
      </c>
    </row>
    <row r="205">
      <c r="A205" s="10">
        <f t="shared" si="1"/>
        <v>894</v>
      </c>
      <c r="B205" s="10" t="s">
        <v>256</v>
      </c>
      <c r="C205" s="10">
        <v>56470.0</v>
      </c>
      <c r="D205" s="7" t="str">
        <f t="shared" si="2"/>
        <v>Prata</v>
      </c>
      <c r="E205" s="10">
        <v>43381.0</v>
      </c>
      <c r="F205" s="10" t="s">
        <v>103</v>
      </c>
      <c r="G205" s="10">
        <v>18458.0</v>
      </c>
      <c r="H205" s="10">
        <v>53.0</v>
      </c>
      <c r="I205" s="10">
        <v>0.0</v>
      </c>
      <c r="J205" s="10">
        <v>0.0</v>
      </c>
      <c r="K205" s="10">
        <v>0.0</v>
      </c>
      <c r="L205" s="10">
        <v>0.0</v>
      </c>
      <c r="M205" s="10">
        <v>0.0</v>
      </c>
      <c r="N205" s="10">
        <v>0.0</v>
      </c>
      <c r="O205" s="10">
        <v>0.0</v>
      </c>
      <c r="P205" s="10">
        <v>0.0</v>
      </c>
      <c r="Q205" s="10">
        <v>0.0</v>
      </c>
      <c r="R205" s="10">
        <v>66.0</v>
      </c>
      <c r="S205" s="10" t="s">
        <v>24</v>
      </c>
      <c r="T205" s="10">
        <f t="shared" si="5"/>
        <v>0</v>
      </c>
      <c r="U205" s="10">
        <f>IFERROR(VLOOKUP(C205,ATIVOS!A:B,2,0),0)</f>
        <v>0</v>
      </c>
      <c r="V205" s="10">
        <f>IFERROR(VLOOKUP(C205,ADVERTENCIAS!J:M,4,0),0)</f>
        <v>0</v>
      </c>
    </row>
    <row r="206">
      <c r="A206" s="8">
        <f t="shared" si="1"/>
        <v>894</v>
      </c>
      <c r="B206" s="8" t="s">
        <v>257</v>
      </c>
      <c r="C206" s="8">
        <v>56280.0</v>
      </c>
      <c r="D206" s="7" t="str">
        <f t="shared" si="2"/>
        <v>Prata</v>
      </c>
      <c r="E206" s="8">
        <v>41220.0</v>
      </c>
      <c r="F206" s="8" t="s">
        <v>116</v>
      </c>
      <c r="G206" s="8">
        <v>15544.0</v>
      </c>
      <c r="H206" s="8">
        <v>3.0</v>
      </c>
      <c r="I206" s="8">
        <v>0.0</v>
      </c>
      <c r="J206" s="8">
        <v>0.0</v>
      </c>
      <c r="K206" s="8">
        <v>0.0</v>
      </c>
      <c r="L206" s="8">
        <v>1.0</v>
      </c>
      <c r="M206" s="8">
        <v>0.0</v>
      </c>
      <c r="N206" s="8">
        <v>0.0</v>
      </c>
      <c r="O206" s="8">
        <v>0.0</v>
      </c>
      <c r="P206" s="8">
        <v>0.0</v>
      </c>
      <c r="Q206" s="8">
        <v>1.0</v>
      </c>
      <c r="R206" s="8">
        <v>100.0</v>
      </c>
      <c r="S206" s="8"/>
      <c r="T206" s="8">
        <f t="shared" si="5"/>
        <v>0</v>
      </c>
      <c r="U206" s="8">
        <f>IFERROR(VLOOKUP(C206,ATIVOS!A:B,2,0),0)</f>
        <v>0</v>
      </c>
      <c r="V206" s="8">
        <f>IFERROR(VLOOKUP(C206,ADVERTENCIAS!J:M,4,0),0)</f>
        <v>0</v>
      </c>
    </row>
    <row r="207">
      <c r="A207" s="10">
        <f t="shared" si="1"/>
        <v>894</v>
      </c>
      <c r="B207" s="10" t="s">
        <v>258</v>
      </c>
      <c r="C207" s="10">
        <v>57728.0</v>
      </c>
      <c r="D207" s="7" t="str">
        <f t="shared" si="2"/>
        <v>Prata</v>
      </c>
      <c r="E207" s="10">
        <v>45481.0</v>
      </c>
      <c r="F207" s="10" t="s">
        <v>62</v>
      </c>
      <c r="G207" s="10">
        <v>21524.0</v>
      </c>
      <c r="H207" s="10">
        <v>3.0</v>
      </c>
      <c r="I207" s="10">
        <v>0.0</v>
      </c>
      <c r="J207" s="10">
        <v>0.0</v>
      </c>
      <c r="K207" s="10">
        <v>0.0</v>
      </c>
      <c r="L207" s="10">
        <v>1.0</v>
      </c>
      <c r="M207" s="10">
        <v>0.0</v>
      </c>
      <c r="N207" s="10">
        <v>0.0</v>
      </c>
      <c r="O207" s="10">
        <v>0.0</v>
      </c>
      <c r="P207" s="10">
        <v>0.0</v>
      </c>
      <c r="Q207" s="10">
        <v>1.0</v>
      </c>
      <c r="R207" s="10">
        <v>0.0</v>
      </c>
      <c r="S207" s="10" t="s">
        <v>24</v>
      </c>
      <c r="T207" s="10">
        <f t="shared" si="5"/>
        <v>0</v>
      </c>
      <c r="U207" s="10">
        <f>IFERROR(VLOOKUP(C207,ATIVOS!A:B,2,0),0)</f>
        <v>0</v>
      </c>
      <c r="V207" s="10">
        <f>IFERROR(VLOOKUP(C207,ADVERTENCIAS!J:M,4,0),0)</f>
        <v>0</v>
      </c>
    </row>
    <row r="208">
      <c r="A208" s="8">
        <f t="shared" si="1"/>
        <v>894</v>
      </c>
      <c r="B208" s="8" t="s">
        <v>259</v>
      </c>
      <c r="C208" s="8">
        <v>43323.0</v>
      </c>
      <c r="D208" s="7" t="str">
        <f t="shared" si="2"/>
        <v>Prata</v>
      </c>
      <c r="E208" s="8">
        <v>44397.0</v>
      </c>
      <c r="F208" s="8" t="s">
        <v>23</v>
      </c>
      <c r="G208" s="8">
        <v>16280.0</v>
      </c>
      <c r="H208" s="8">
        <v>2.0</v>
      </c>
      <c r="I208" s="8">
        <v>2.0</v>
      </c>
      <c r="J208" s="8">
        <v>0.0</v>
      </c>
      <c r="K208" s="8">
        <v>0.0</v>
      </c>
      <c r="L208" s="8">
        <v>0.0</v>
      </c>
      <c r="M208" s="8">
        <v>1.0</v>
      </c>
      <c r="N208" s="8">
        <v>0.0</v>
      </c>
      <c r="O208" s="8">
        <v>0.0</v>
      </c>
      <c r="P208" s="8">
        <v>0.0</v>
      </c>
      <c r="Q208" s="8">
        <v>1.0</v>
      </c>
      <c r="R208" s="8">
        <v>0.0</v>
      </c>
      <c r="S208" s="8" t="s">
        <v>24</v>
      </c>
      <c r="T208" s="8">
        <f t="shared" si="5"/>
        <v>0</v>
      </c>
      <c r="U208" s="8">
        <f>IFERROR(VLOOKUP(C208,ATIVOS!A:B,2,0),0)</f>
        <v>0</v>
      </c>
      <c r="V208" s="8">
        <f>IFERROR(VLOOKUP(C208,ADVERTENCIAS!J:M,4,0),0)</f>
        <v>0</v>
      </c>
    </row>
    <row r="209">
      <c r="A209" s="10">
        <f t="shared" si="1"/>
        <v>893</v>
      </c>
      <c r="B209" s="10" t="s">
        <v>260</v>
      </c>
      <c r="C209" s="10">
        <v>53023.0</v>
      </c>
      <c r="D209" s="7" t="str">
        <f t="shared" si="2"/>
        <v>Prata</v>
      </c>
      <c r="E209" s="10">
        <v>45182.0</v>
      </c>
      <c r="F209" s="10" t="s">
        <v>44</v>
      </c>
      <c r="G209" s="10">
        <v>26346.0</v>
      </c>
      <c r="H209" s="10">
        <v>1.0</v>
      </c>
      <c r="I209" s="10">
        <v>5.0</v>
      </c>
      <c r="J209" s="10">
        <v>0.0</v>
      </c>
      <c r="K209" s="10">
        <v>0.0</v>
      </c>
      <c r="L209" s="10">
        <v>0.0</v>
      </c>
      <c r="M209" s="10">
        <v>1.0</v>
      </c>
      <c r="N209" s="10">
        <v>0.0</v>
      </c>
      <c r="O209" s="10">
        <v>0.0</v>
      </c>
      <c r="P209" s="10">
        <v>0.0</v>
      </c>
      <c r="Q209" s="10">
        <v>1.0</v>
      </c>
      <c r="R209" s="10">
        <v>0.0</v>
      </c>
      <c r="S209" s="10" t="s">
        <v>24</v>
      </c>
      <c r="T209" s="10">
        <f t="shared" si="5"/>
        <v>0</v>
      </c>
      <c r="U209" s="10">
        <f>IFERROR(VLOOKUP(C209,ATIVOS!A:B,2,0),0)</f>
        <v>0</v>
      </c>
      <c r="V209" s="10">
        <f>IFERROR(VLOOKUP(C209,ADVERTENCIAS!J:M,4,0),0)</f>
        <v>0</v>
      </c>
    </row>
    <row r="210">
      <c r="A210" s="8">
        <f t="shared" si="1"/>
        <v>892</v>
      </c>
      <c r="B210" s="8" t="s">
        <v>261</v>
      </c>
      <c r="C210" s="8">
        <v>51874.0</v>
      </c>
      <c r="D210" s="7" t="str">
        <f t="shared" si="2"/>
        <v>Prata</v>
      </c>
      <c r="E210" s="8">
        <v>45097.0</v>
      </c>
      <c r="F210" s="8" t="s">
        <v>44</v>
      </c>
      <c r="G210" s="8">
        <v>23508.0</v>
      </c>
      <c r="H210" s="8">
        <v>0.0</v>
      </c>
      <c r="I210" s="8">
        <v>8.0</v>
      </c>
      <c r="J210" s="8">
        <v>0.0</v>
      </c>
      <c r="K210" s="8">
        <v>0.0</v>
      </c>
      <c r="L210" s="8">
        <v>1.0</v>
      </c>
      <c r="M210" s="8">
        <v>0.0</v>
      </c>
      <c r="N210" s="8">
        <v>0.0</v>
      </c>
      <c r="O210" s="8">
        <v>0.0</v>
      </c>
      <c r="P210" s="8">
        <v>0.0</v>
      </c>
      <c r="Q210" s="8">
        <f>SUM(K210:P210)</f>
        <v>1</v>
      </c>
      <c r="R210" s="8">
        <f>SUM(H210:J210)</f>
        <v>8</v>
      </c>
      <c r="S210" s="8" t="s">
        <v>24</v>
      </c>
      <c r="T210" s="8">
        <f t="shared" si="5"/>
        <v>0</v>
      </c>
      <c r="U210" s="8">
        <f>IFERROR(VLOOKUP(C210,ATIVOS!A:B,2,0),0)</f>
        <v>0</v>
      </c>
      <c r="V210" s="8">
        <f>IFERROR(VLOOKUP(C210,ADVERTENCIAS!J:M,4,0),0)</f>
        <v>0</v>
      </c>
    </row>
    <row r="211">
      <c r="A211" s="10">
        <f t="shared" si="1"/>
        <v>892</v>
      </c>
      <c r="B211" s="10" t="s">
        <v>262</v>
      </c>
      <c r="C211" s="10">
        <v>56406.0</v>
      </c>
      <c r="D211" s="7" t="str">
        <f t="shared" si="2"/>
        <v>Prata</v>
      </c>
      <c r="E211" s="10">
        <v>42828.0</v>
      </c>
      <c r="F211" s="10" t="s">
        <v>103</v>
      </c>
      <c r="G211" s="10">
        <v>17472.0</v>
      </c>
      <c r="H211" s="10">
        <v>4.0</v>
      </c>
      <c r="I211" s="10">
        <v>0.0</v>
      </c>
      <c r="J211" s="10">
        <v>0.0</v>
      </c>
      <c r="K211" s="10">
        <v>0.0</v>
      </c>
      <c r="L211" s="10">
        <v>0.0</v>
      </c>
      <c r="M211" s="10">
        <v>1.0</v>
      </c>
      <c r="N211" s="10">
        <v>0.0</v>
      </c>
      <c r="O211" s="10">
        <v>0.0</v>
      </c>
      <c r="P211" s="10">
        <v>0.0</v>
      </c>
      <c r="Q211" s="10">
        <v>1.0</v>
      </c>
      <c r="R211" s="10">
        <v>25.0</v>
      </c>
      <c r="S211" s="10" t="s">
        <v>24</v>
      </c>
      <c r="T211" s="10">
        <f t="shared" si="5"/>
        <v>0</v>
      </c>
      <c r="U211" s="10">
        <f>IFERROR(VLOOKUP(C211,ATIVOS!A:B,2,0),0)</f>
        <v>0</v>
      </c>
      <c r="V211" s="10">
        <f>IFERROR(VLOOKUP(C211,ADVERTENCIAS!J:M,4,0),0)</f>
        <v>0</v>
      </c>
    </row>
    <row r="212">
      <c r="A212" s="8">
        <f t="shared" si="1"/>
        <v>891</v>
      </c>
      <c r="B212" s="8" t="s">
        <v>263</v>
      </c>
      <c r="C212" s="8">
        <v>43242.0</v>
      </c>
      <c r="D212" s="7" t="str">
        <f t="shared" si="2"/>
        <v>Prata</v>
      </c>
      <c r="E212" s="8">
        <v>44391.0</v>
      </c>
      <c r="F212" s="8" t="s">
        <v>103</v>
      </c>
      <c r="G212" s="8">
        <v>19292.0</v>
      </c>
      <c r="H212" s="8">
        <v>3.0</v>
      </c>
      <c r="I212" s="8">
        <v>3.0</v>
      </c>
      <c r="J212" s="8">
        <v>0.0</v>
      </c>
      <c r="K212" s="8">
        <v>0.0</v>
      </c>
      <c r="L212" s="8">
        <v>1.0</v>
      </c>
      <c r="M212" s="8">
        <v>0.0</v>
      </c>
      <c r="N212" s="8">
        <v>0.0</v>
      </c>
      <c r="O212" s="8">
        <v>0.0</v>
      </c>
      <c r="P212" s="8">
        <v>0.0</v>
      </c>
      <c r="Q212" s="8">
        <v>1.0</v>
      </c>
      <c r="R212" s="8">
        <v>0.0</v>
      </c>
      <c r="S212" s="8" t="s">
        <v>24</v>
      </c>
      <c r="T212" s="8">
        <f t="shared" si="5"/>
        <v>0</v>
      </c>
      <c r="U212" s="8">
        <f>IFERROR(VLOOKUP(C212,ATIVOS!A:B,2,0),0)</f>
        <v>0</v>
      </c>
      <c r="V212" s="8">
        <f>IFERROR(VLOOKUP(C212,ADVERTENCIAS!J:M,4,0),0)</f>
        <v>0</v>
      </c>
    </row>
    <row r="213">
      <c r="A213" s="10">
        <f t="shared" si="1"/>
        <v>890</v>
      </c>
      <c r="B213" s="10" t="s">
        <v>264</v>
      </c>
      <c r="C213" s="10">
        <v>47204.0</v>
      </c>
      <c r="D213" s="7" t="str">
        <f t="shared" si="2"/>
        <v>Prata</v>
      </c>
      <c r="E213" s="10">
        <v>44722.0</v>
      </c>
      <c r="F213" s="10" t="s">
        <v>209</v>
      </c>
      <c r="G213" s="10">
        <v>25092.0</v>
      </c>
      <c r="H213" s="10">
        <v>5.0</v>
      </c>
      <c r="I213" s="10">
        <v>0.0</v>
      </c>
      <c r="J213" s="10">
        <v>0.0</v>
      </c>
      <c r="K213" s="10">
        <v>0.0</v>
      </c>
      <c r="L213" s="10">
        <v>1.0</v>
      </c>
      <c r="M213" s="10">
        <v>0.0</v>
      </c>
      <c r="N213" s="10">
        <v>0.0</v>
      </c>
      <c r="O213" s="10">
        <v>0.0</v>
      </c>
      <c r="P213" s="10">
        <v>0.0</v>
      </c>
      <c r="Q213" s="10">
        <v>1.0</v>
      </c>
      <c r="R213" s="10">
        <v>0.0</v>
      </c>
      <c r="S213" s="10" t="s">
        <v>24</v>
      </c>
      <c r="T213" s="10">
        <f t="shared" si="5"/>
        <v>0</v>
      </c>
      <c r="U213" s="10">
        <f>IFERROR(VLOOKUP(C213,ATIVOS!A:B,2,0),0)</f>
        <v>0</v>
      </c>
      <c r="V213" s="10">
        <f>IFERROR(VLOOKUP(C213,ADVERTENCIAS!J:M,4,0),0)</f>
        <v>0</v>
      </c>
    </row>
    <row r="214">
      <c r="A214" s="8">
        <f t="shared" si="1"/>
        <v>889</v>
      </c>
      <c r="B214" s="8" t="s">
        <v>265</v>
      </c>
      <c r="C214" s="8">
        <v>58609.0</v>
      </c>
      <c r="D214" s="7" t="str">
        <f t="shared" si="2"/>
        <v>Prata</v>
      </c>
      <c r="E214" s="8">
        <v>45538.0</v>
      </c>
      <c r="F214" s="8" t="s">
        <v>62</v>
      </c>
      <c r="G214" s="8">
        <v>22680.0</v>
      </c>
      <c r="H214" s="8">
        <v>1.0</v>
      </c>
      <c r="I214" s="8">
        <v>9.0</v>
      </c>
      <c r="J214" s="8">
        <v>0.0</v>
      </c>
      <c r="K214" s="8">
        <v>0.0</v>
      </c>
      <c r="L214" s="8">
        <v>1.0</v>
      </c>
      <c r="M214" s="8">
        <v>0.0</v>
      </c>
      <c r="N214" s="8">
        <v>0.0</v>
      </c>
      <c r="O214" s="8">
        <v>0.0</v>
      </c>
      <c r="P214" s="8">
        <v>0.0</v>
      </c>
      <c r="Q214" s="8">
        <v>1.0</v>
      </c>
      <c r="R214" s="8">
        <v>0.0</v>
      </c>
      <c r="S214" s="8" t="s">
        <v>24</v>
      </c>
      <c r="T214" s="8">
        <f t="shared" si="5"/>
        <v>0</v>
      </c>
      <c r="U214" s="8">
        <f>IFERROR(VLOOKUP(C214,ATIVOS!A:B,2,0),0)</f>
        <v>0</v>
      </c>
      <c r="V214" s="8">
        <f>IFERROR(VLOOKUP(C214,ADVERTENCIAS!J:M,4,0),0)</f>
        <v>0</v>
      </c>
    </row>
    <row r="215">
      <c r="A215" s="10">
        <f t="shared" si="1"/>
        <v>889</v>
      </c>
      <c r="B215" s="10" t="s">
        <v>266</v>
      </c>
      <c r="C215" s="10">
        <v>43918.0</v>
      </c>
      <c r="D215" s="7" t="str">
        <f t="shared" si="2"/>
        <v>Prata</v>
      </c>
      <c r="E215" s="10">
        <v>44452.0</v>
      </c>
      <c r="F215" s="10" t="s">
        <v>103</v>
      </c>
      <c r="G215" s="10">
        <v>17073.12</v>
      </c>
      <c r="H215" s="10">
        <v>5.0</v>
      </c>
      <c r="I215" s="10">
        <v>1.0</v>
      </c>
      <c r="J215" s="10">
        <v>0.0</v>
      </c>
      <c r="K215" s="10">
        <v>0.0</v>
      </c>
      <c r="L215" s="10">
        <v>0.0</v>
      </c>
      <c r="M215" s="10">
        <v>1.0</v>
      </c>
      <c r="N215" s="10">
        <v>0.0</v>
      </c>
      <c r="O215" s="10">
        <v>0.0</v>
      </c>
      <c r="P215" s="10">
        <v>0.0</v>
      </c>
      <c r="Q215" s="10">
        <v>1.0</v>
      </c>
      <c r="R215" s="10">
        <v>0.0</v>
      </c>
      <c r="S215" s="10" t="s">
        <v>24</v>
      </c>
      <c r="T215" s="10">
        <f t="shared" si="5"/>
        <v>0</v>
      </c>
      <c r="U215" s="10">
        <f>IFERROR(VLOOKUP(C215,ATIVOS!A:B,2,0),0)</f>
        <v>0</v>
      </c>
      <c r="V215" s="10">
        <f>IFERROR(VLOOKUP(C215,ADVERTENCIAS!J:M,4,0),0)</f>
        <v>0</v>
      </c>
    </row>
    <row r="216">
      <c r="A216" s="8">
        <f t="shared" si="1"/>
        <v>889</v>
      </c>
      <c r="B216" s="8" t="s">
        <v>267</v>
      </c>
      <c r="C216" s="8">
        <v>55574.0</v>
      </c>
      <c r="D216" s="7" t="str">
        <f t="shared" si="2"/>
        <v>Prata</v>
      </c>
      <c r="E216" s="8">
        <v>40091.0</v>
      </c>
      <c r="F216" s="8" t="s">
        <v>42</v>
      </c>
      <c r="G216" s="8">
        <v>20442.0</v>
      </c>
      <c r="H216" s="8">
        <v>0.0</v>
      </c>
      <c r="I216" s="8">
        <v>11.0</v>
      </c>
      <c r="J216" s="8">
        <v>0.0</v>
      </c>
      <c r="K216" s="8">
        <v>0.0</v>
      </c>
      <c r="L216" s="8">
        <v>0.0</v>
      </c>
      <c r="M216" s="8">
        <v>1.0</v>
      </c>
      <c r="N216" s="8">
        <v>0.0</v>
      </c>
      <c r="O216" s="8">
        <v>0.0</v>
      </c>
      <c r="P216" s="8">
        <v>0.0</v>
      </c>
      <c r="Q216" s="8">
        <f>SUM(K216:P216)</f>
        <v>1</v>
      </c>
      <c r="R216" s="8">
        <f>SUM(H216:J216)</f>
        <v>11</v>
      </c>
      <c r="S216" s="8" t="s">
        <v>24</v>
      </c>
      <c r="T216" s="8">
        <f t="shared" si="5"/>
        <v>0</v>
      </c>
      <c r="U216" s="8">
        <f>IFERROR(VLOOKUP(C216,ATIVOS!A:B,2,0),0)</f>
        <v>0</v>
      </c>
      <c r="V216" s="8">
        <f>IFERROR(VLOOKUP(C216,ADVERTENCIAS!J:M,4,0),0)</f>
        <v>0</v>
      </c>
    </row>
    <row r="217">
      <c r="A217" s="10">
        <f t="shared" si="1"/>
        <v>887</v>
      </c>
      <c r="B217" s="10" t="s">
        <v>268</v>
      </c>
      <c r="C217" s="10">
        <v>42226.0</v>
      </c>
      <c r="D217" s="7" t="str">
        <f t="shared" si="2"/>
        <v>Prata</v>
      </c>
      <c r="E217" s="10">
        <v>44312.0</v>
      </c>
      <c r="F217" s="10" t="s">
        <v>62</v>
      </c>
      <c r="G217" s="10">
        <v>20394.0</v>
      </c>
      <c r="H217" s="10">
        <v>3.0</v>
      </c>
      <c r="I217" s="10">
        <v>2.0</v>
      </c>
      <c r="J217" s="10">
        <v>21.0</v>
      </c>
      <c r="K217" s="10">
        <v>0.0</v>
      </c>
      <c r="L217" s="10">
        <v>0.0</v>
      </c>
      <c r="M217" s="10">
        <v>0.0</v>
      </c>
      <c r="N217" s="10">
        <v>0.0</v>
      </c>
      <c r="O217" s="10">
        <v>0.0</v>
      </c>
      <c r="P217" s="10">
        <v>0.0</v>
      </c>
      <c r="Q217" s="10">
        <v>0.0</v>
      </c>
      <c r="R217" s="10">
        <v>26.0</v>
      </c>
      <c r="S217" s="10" t="s">
        <v>24</v>
      </c>
      <c r="T217" s="10">
        <f t="shared" si="5"/>
        <v>0</v>
      </c>
      <c r="U217" s="10">
        <f>IFERROR(VLOOKUP(C217,ATIVOS!A:B,2,0),0)</f>
        <v>0</v>
      </c>
      <c r="V217" s="10">
        <f>IFERROR(VLOOKUP(C217,ADVERTENCIAS!J:M,4,0),0)</f>
        <v>0</v>
      </c>
    </row>
    <row r="218">
      <c r="A218" s="8">
        <f t="shared" si="1"/>
        <v>886</v>
      </c>
      <c r="B218" s="8" t="s">
        <v>269</v>
      </c>
      <c r="C218" s="8">
        <v>53719.0</v>
      </c>
      <c r="D218" s="7" t="str">
        <f t="shared" si="2"/>
        <v>Prata</v>
      </c>
      <c r="E218" s="8">
        <v>45230.0</v>
      </c>
      <c r="F218" s="8" t="s">
        <v>44</v>
      </c>
      <c r="G218" s="8">
        <v>29596.0</v>
      </c>
      <c r="H218" s="8">
        <v>3.0</v>
      </c>
      <c r="I218" s="8">
        <v>8.0</v>
      </c>
      <c r="J218" s="8">
        <v>0.0</v>
      </c>
      <c r="K218" s="8">
        <v>0.0</v>
      </c>
      <c r="L218" s="8">
        <v>0.0</v>
      </c>
      <c r="M218" s="8">
        <v>1.0</v>
      </c>
      <c r="N218" s="8">
        <v>0.0</v>
      </c>
      <c r="O218" s="8">
        <v>0.0</v>
      </c>
      <c r="P218" s="8">
        <v>0.0</v>
      </c>
      <c r="Q218" s="8">
        <v>1.0</v>
      </c>
      <c r="R218" s="8">
        <v>0.0</v>
      </c>
      <c r="S218" s="8" t="s">
        <v>24</v>
      </c>
      <c r="T218" s="8">
        <f t="shared" si="5"/>
        <v>0</v>
      </c>
      <c r="U218" s="8">
        <f>IFERROR(VLOOKUP(C218,ATIVOS!A:B,2,0),0)</f>
        <v>0</v>
      </c>
      <c r="V218" s="8">
        <f>IFERROR(VLOOKUP(C218,ADVERTENCIAS!J:M,4,0),0)</f>
        <v>0</v>
      </c>
    </row>
    <row r="219">
      <c r="A219" s="10">
        <f t="shared" si="1"/>
        <v>884</v>
      </c>
      <c r="B219" s="10" t="s">
        <v>270</v>
      </c>
      <c r="C219" s="10">
        <v>57250.0</v>
      </c>
      <c r="D219" s="7" t="str">
        <f t="shared" si="2"/>
        <v>Prata</v>
      </c>
      <c r="E219" s="10">
        <v>44363.0</v>
      </c>
      <c r="F219" s="10" t="s">
        <v>271</v>
      </c>
      <c r="G219" s="10">
        <v>23370.0</v>
      </c>
      <c r="H219" s="10">
        <v>8.0</v>
      </c>
      <c r="I219" s="10">
        <v>0.0</v>
      </c>
      <c r="J219" s="10">
        <v>0.0</v>
      </c>
      <c r="K219" s="10">
        <v>0.0</v>
      </c>
      <c r="L219" s="10">
        <v>0.0</v>
      </c>
      <c r="M219" s="10">
        <v>1.0</v>
      </c>
      <c r="N219" s="10">
        <v>0.0</v>
      </c>
      <c r="O219" s="10">
        <v>0.0</v>
      </c>
      <c r="P219" s="10">
        <v>0.0</v>
      </c>
      <c r="Q219" s="10">
        <v>1.0</v>
      </c>
      <c r="R219" s="10">
        <v>0.0</v>
      </c>
      <c r="S219" s="10" t="s">
        <v>24</v>
      </c>
      <c r="T219" s="10">
        <f t="shared" si="5"/>
        <v>0</v>
      </c>
      <c r="U219" s="10">
        <f>IFERROR(VLOOKUP(C219,ATIVOS!A:B,2,0),0)</f>
        <v>0</v>
      </c>
      <c r="V219" s="10">
        <f>IFERROR(VLOOKUP(C219,ADVERTENCIAS!J:M,4,0),0)</f>
        <v>0</v>
      </c>
    </row>
    <row r="220">
      <c r="A220" s="8">
        <f t="shared" si="1"/>
        <v>883</v>
      </c>
      <c r="B220" s="8" t="s">
        <v>272</v>
      </c>
      <c r="C220" s="8">
        <v>56240.0</v>
      </c>
      <c r="D220" s="7" t="str">
        <f t="shared" si="2"/>
        <v>Prata</v>
      </c>
      <c r="E220" s="8">
        <v>40379.0</v>
      </c>
      <c r="F220" s="8" t="s">
        <v>273</v>
      </c>
      <c r="G220" s="8">
        <v>23632.0</v>
      </c>
      <c r="H220" s="8">
        <v>0.0</v>
      </c>
      <c r="I220" s="8">
        <v>17.0</v>
      </c>
      <c r="J220" s="8">
        <v>0.0</v>
      </c>
      <c r="K220" s="8">
        <v>0.0</v>
      </c>
      <c r="L220" s="8">
        <v>0.0</v>
      </c>
      <c r="M220" s="8">
        <v>1.0</v>
      </c>
      <c r="N220" s="8">
        <v>0.0</v>
      </c>
      <c r="O220" s="8">
        <v>0.0</v>
      </c>
      <c r="P220" s="8">
        <v>0.0</v>
      </c>
      <c r="Q220" s="8">
        <f>SUM(K220:P220)</f>
        <v>1</v>
      </c>
      <c r="R220" s="8">
        <f>SUM(H220:J220)</f>
        <v>17</v>
      </c>
      <c r="S220" s="8" t="s">
        <v>24</v>
      </c>
      <c r="T220" s="8">
        <f t="shared" si="5"/>
        <v>0</v>
      </c>
      <c r="U220" s="8">
        <f>IFERROR(VLOOKUP(C220,ATIVOS!A:B,2,0),0)</f>
        <v>0</v>
      </c>
      <c r="V220" s="8">
        <f>IFERROR(VLOOKUP(C220,ADVERTENCIAS!J:M,4,0),0)</f>
        <v>0</v>
      </c>
    </row>
    <row r="221">
      <c r="A221" s="10">
        <f t="shared" si="1"/>
        <v>880</v>
      </c>
      <c r="B221" s="10" t="s">
        <v>274</v>
      </c>
      <c r="C221" s="10">
        <v>44211.0</v>
      </c>
      <c r="D221" s="7" t="str">
        <f t="shared" si="2"/>
        <v>Prata</v>
      </c>
      <c r="E221" s="10">
        <v>44473.0</v>
      </c>
      <c r="F221" s="10" t="s">
        <v>57</v>
      </c>
      <c r="G221" s="10">
        <v>24258.0</v>
      </c>
      <c r="H221" s="10">
        <v>7.0</v>
      </c>
      <c r="I221" s="10">
        <v>6.0</v>
      </c>
      <c r="J221" s="10">
        <v>0.0</v>
      </c>
      <c r="K221" s="10">
        <v>0.0</v>
      </c>
      <c r="L221" s="10">
        <v>1.0</v>
      </c>
      <c r="M221" s="10">
        <v>0.0</v>
      </c>
      <c r="N221" s="10">
        <v>0.0</v>
      </c>
      <c r="O221" s="10">
        <v>0.0</v>
      </c>
      <c r="P221" s="10">
        <v>0.0</v>
      </c>
      <c r="Q221" s="10">
        <v>1.0</v>
      </c>
      <c r="R221" s="10">
        <v>0.0</v>
      </c>
      <c r="S221" s="10" t="s">
        <v>24</v>
      </c>
      <c r="T221" s="10">
        <f t="shared" si="5"/>
        <v>0</v>
      </c>
      <c r="U221" s="10">
        <f>IFERROR(VLOOKUP(C221,ATIVOS!A:B,2,0),0)</f>
        <v>0</v>
      </c>
      <c r="V221" s="10">
        <f>IFERROR(VLOOKUP(C221,ADVERTENCIAS!J:M,4,0),0)</f>
        <v>0</v>
      </c>
    </row>
    <row r="222">
      <c r="A222" s="8">
        <f t="shared" si="1"/>
        <v>880</v>
      </c>
      <c r="B222" s="8" t="s">
        <v>275</v>
      </c>
      <c r="C222" s="8">
        <v>56278.0</v>
      </c>
      <c r="D222" s="7" t="str">
        <f t="shared" si="2"/>
        <v>Prata</v>
      </c>
      <c r="E222" s="8">
        <v>41204.0</v>
      </c>
      <c r="F222" s="8" t="s">
        <v>23</v>
      </c>
      <c r="G222" s="8">
        <v>22590.0</v>
      </c>
      <c r="H222" s="8">
        <v>10.0</v>
      </c>
      <c r="I222" s="8">
        <v>0.0</v>
      </c>
      <c r="J222" s="8">
        <v>0.0</v>
      </c>
      <c r="K222" s="8">
        <v>0.0</v>
      </c>
      <c r="L222" s="8">
        <v>0.0</v>
      </c>
      <c r="M222" s="8">
        <v>1.0</v>
      </c>
      <c r="N222" s="8">
        <v>0.0</v>
      </c>
      <c r="O222" s="8">
        <v>0.0</v>
      </c>
      <c r="P222" s="8">
        <v>0.0</v>
      </c>
      <c r="Q222" s="8">
        <v>1.0</v>
      </c>
      <c r="R222" s="8">
        <v>2.0</v>
      </c>
      <c r="S222" s="8" t="s">
        <v>24</v>
      </c>
      <c r="T222" s="8">
        <f t="shared" si="5"/>
        <v>0</v>
      </c>
      <c r="U222" s="8">
        <f>IFERROR(VLOOKUP(C222,ATIVOS!A:B,2,0),0)</f>
        <v>0</v>
      </c>
      <c r="V222" s="8">
        <f>IFERROR(VLOOKUP(C222,ADVERTENCIAS!J:M,4,0),0)</f>
        <v>0</v>
      </c>
    </row>
    <row r="223">
      <c r="A223" s="10">
        <f t="shared" si="1"/>
        <v>880</v>
      </c>
      <c r="B223" s="10" t="s">
        <v>276</v>
      </c>
      <c r="C223" s="10">
        <v>41662.0</v>
      </c>
      <c r="D223" s="7" t="str">
        <f t="shared" si="2"/>
        <v>Prata</v>
      </c>
      <c r="E223" s="10">
        <v>44263.0</v>
      </c>
      <c r="F223" s="10" t="s">
        <v>81</v>
      </c>
      <c r="G223" s="10">
        <v>19058.0</v>
      </c>
      <c r="H223" s="10">
        <v>1.0</v>
      </c>
      <c r="I223" s="10">
        <v>8.0</v>
      </c>
      <c r="J223" s="10">
        <v>2.0</v>
      </c>
      <c r="K223" s="10">
        <v>0.0</v>
      </c>
      <c r="L223" s="10">
        <v>0.0</v>
      </c>
      <c r="M223" s="10">
        <v>1.0</v>
      </c>
      <c r="N223" s="10">
        <v>0.0</v>
      </c>
      <c r="O223" s="10">
        <v>0.0</v>
      </c>
      <c r="P223" s="10">
        <v>0.0</v>
      </c>
      <c r="Q223" s="10">
        <v>1.0</v>
      </c>
      <c r="R223" s="10">
        <v>3.0</v>
      </c>
      <c r="S223" s="10" t="s">
        <v>24</v>
      </c>
      <c r="T223" s="10">
        <f t="shared" si="5"/>
        <v>0</v>
      </c>
      <c r="U223" s="10">
        <f>IFERROR(VLOOKUP(C223,ATIVOS!A:B,2,0),0)</f>
        <v>0</v>
      </c>
      <c r="V223" s="10">
        <f>IFERROR(VLOOKUP(C223,ADVERTENCIAS!J:M,4,0),0)</f>
        <v>0</v>
      </c>
    </row>
    <row r="224">
      <c r="A224" s="8">
        <f t="shared" si="1"/>
        <v>879</v>
      </c>
      <c r="B224" s="8" t="s">
        <v>277</v>
      </c>
      <c r="C224" s="8">
        <v>41664.0</v>
      </c>
      <c r="D224" s="7" t="str">
        <f t="shared" si="2"/>
        <v>Prata</v>
      </c>
      <c r="E224" s="8">
        <v>44263.0</v>
      </c>
      <c r="F224" s="8" t="s">
        <v>81</v>
      </c>
      <c r="G224" s="8">
        <v>20524.0</v>
      </c>
      <c r="H224" s="8">
        <v>2.0</v>
      </c>
      <c r="I224" s="8">
        <v>17.0</v>
      </c>
      <c r="J224" s="8">
        <v>0.0</v>
      </c>
      <c r="K224" s="8">
        <v>0.0</v>
      </c>
      <c r="L224" s="8">
        <v>1.0</v>
      </c>
      <c r="M224" s="8">
        <v>0.0</v>
      </c>
      <c r="N224" s="8">
        <v>0.0</v>
      </c>
      <c r="O224" s="8">
        <v>0.0</v>
      </c>
      <c r="P224" s="8">
        <v>0.0</v>
      </c>
      <c r="Q224" s="8">
        <v>1.0</v>
      </c>
      <c r="R224" s="8">
        <v>16.0</v>
      </c>
      <c r="S224" s="8" t="s">
        <v>24</v>
      </c>
      <c r="T224" s="8">
        <f t="shared" si="5"/>
        <v>0</v>
      </c>
      <c r="U224" s="8">
        <f>IFERROR(VLOOKUP(C224,ATIVOS!A:B,2,0),0)</f>
        <v>0</v>
      </c>
      <c r="V224" s="8">
        <f>IFERROR(VLOOKUP(C224,ADVERTENCIAS!J:M,4,0),0)</f>
        <v>0</v>
      </c>
    </row>
    <row r="225">
      <c r="A225" s="10">
        <f t="shared" si="1"/>
        <v>878</v>
      </c>
      <c r="B225" s="10" t="s">
        <v>278</v>
      </c>
      <c r="C225" s="10">
        <v>46448.0</v>
      </c>
      <c r="D225" s="7" t="str">
        <f t="shared" si="2"/>
        <v>Prata</v>
      </c>
      <c r="E225" s="10">
        <v>44671.0</v>
      </c>
      <c r="F225" s="10" t="s">
        <v>101</v>
      </c>
      <c r="G225" s="10">
        <v>17886.0</v>
      </c>
      <c r="H225" s="10">
        <v>1.0</v>
      </c>
      <c r="I225" s="10">
        <v>5.0</v>
      </c>
      <c r="J225" s="10">
        <v>3.0</v>
      </c>
      <c r="K225" s="10">
        <v>0.0</v>
      </c>
      <c r="L225" s="10">
        <v>0.0</v>
      </c>
      <c r="M225" s="10">
        <v>1.0</v>
      </c>
      <c r="N225" s="10">
        <v>0.0</v>
      </c>
      <c r="O225" s="10">
        <v>0.0</v>
      </c>
      <c r="P225" s="10">
        <v>0.0</v>
      </c>
      <c r="Q225" s="10">
        <v>1.0</v>
      </c>
      <c r="R225" s="10">
        <v>3.0</v>
      </c>
      <c r="S225" s="10" t="s">
        <v>24</v>
      </c>
      <c r="T225" s="10">
        <f t="shared" si="5"/>
        <v>0</v>
      </c>
      <c r="U225" s="10">
        <f>IFERROR(VLOOKUP(C225,ATIVOS!A:B,2,0),0)</f>
        <v>0</v>
      </c>
      <c r="V225" s="10">
        <f>IFERROR(VLOOKUP(C225,ADVERTENCIAS!J:M,4,0),0)</f>
        <v>0</v>
      </c>
    </row>
    <row r="226">
      <c r="A226" s="8">
        <f t="shared" si="1"/>
        <v>876</v>
      </c>
      <c r="B226" s="8" t="s">
        <v>279</v>
      </c>
      <c r="C226" s="8">
        <v>41608.0</v>
      </c>
      <c r="D226" s="7" t="str">
        <f t="shared" si="2"/>
        <v>Prata</v>
      </c>
      <c r="E226" s="8">
        <v>44257.0</v>
      </c>
      <c r="F226" s="8" t="s">
        <v>280</v>
      </c>
      <c r="G226" s="8">
        <v>41154.0</v>
      </c>
      <c r="H226" s="8">
        <v>0.0</v>
      </c>
      <c r="I226" s="8">
        <v>24.0</v>
      </c>
      <c r="J226" s="8">
        <v>0.0</v>
      </c>
      <c r="K226" s="8">
        <v>0.0</v>
      </c>
      <c r="L226" s="8">
        <v>1.0</v>
      </c>
      <c r="M226" s="8">
        <v>0.0</v>
      </c>
      <c r="N226" s="8">
        <v>0.0</v>
      </c>
      <c r="O226" s="8">
        <v>0.0</v>
      </c>
      <c r="P226" s="8">
        <v>0.0</v>
      </c>
      <c r="Q226" s="8">
        <f t="shared" ref="Q226:Q227" si="38">SUM(K226:P226)</f>
        <v>1</v>
      </c>
      <c r="R226" s="8">
        <f t="shared" ref="R226:R227" si="39">SUM(H226:J226)</f>
        <v>24</v>
      </c>
      <c r="S226" s="8" t="s">
        <v>24</v>
      </c>
      <c r="T226" s="8">
        <f t="shared" si="5"/>
        <v>0</v>
      </c>
      <c r="U226" s="8">
        <f>IFERROR(VLOOKUP(C226,ATIVOS!A:B,2,0),0)</f>
        <v>0</v>
      </c>
      <c r="V226" s="8">
        <f>IFERROR(VLOOKUP(C226,ADVERTENCIAS!J:M,4,0),0)</f>
        <v>0</v>
      </c>
    </row>
    <row r="227">
      <c r="A227" s="10">
        <f t="shared" si="1"/>
        <v>873</v>
      </c>
      <c r="B227" s="10" t="s">
        <v>281</v>
      </c>
      <c r="C227" s="10">
        <v>55575.0</v>
      </c>
      <c r="D227" s="7" t="str">
        <f t="shared" si="2"/>
        <v>Prata</v>
      </c>
      <c r="E227" s="10">
        <v>40331.0</v>
      </c>
      <c r="F227" s="10" t="s">
        <v>23</v>
      </c>
      <c r="G227" s="10">
        <v>29007.0</v>
      </c>
      <c r="H227" s="10">
        <v>0.0</v>
      </c>
      <c r="I227" s="10">
        <v>27.0</v>
      </c>
      <c r="J227" s="10">
        <v>0.0</v>
      </c>
      <c r="K227" s="10">
        <v>0.0</v>
      </c>
      <c r="L227" s="10">
        <v>1.0</v>
      </c>
      <c r="M227" s="10">
        <v>0.0</v>
      </c>
      <c r="N227" s="10">
        <v>0.0</v>
      </c>
      <c r="O227" s="10">
        <v>0.0</v>
      </c>
      <c r="P227" s="10">
        <v>0.0</v>
      </c>
      <c r="Q227" s="10">
        <f t="shared" si="38"/>
        <v>1</v>
      </c>
      <c r="R227" s="10">
        <f t="shared" si="39"/>
        <v>27</v>
      </c>
      <c r="S227" s="10" t="s">
        <v>24</v>
      </c>
      <c r="T227" s="10">
        <f t="shared" si="5"/>
        <v>0</v>
      </c>
      <c r="U227" s="10">
        <f>IFERROR(VLOOKUP(C227,ATIVOS!A:B,2,0),0)</f>
        <v>0</v>
      </c>
      <c r="V227" s="10">
        <f>IFERROR(VLOOKUP(C227,ADVERTENCIAS!J:M,4,0),0)</f>
        <v>0</v>
      </c>
    </row>
    <row r="228">
      <c r="A228" s="8">
        <f t="shared" si="1"/>
        <v>873</v>
      </c>
      <c r="B228" s="8" t="s">
        <v>282</v>
      </c>
      <c r="C228" s="8">
        <v>58687.0</v>
      </c>
      <c r="D228" s="7" t="str">
        <f t="shared" si="2"/>
        <v>Prata</v>
      </c>
      <c r="E228" s="8">
        <v>45541.0</v>
      </c>
      <c r="F228" s="8" t="s">
        <v>62</v>
      </c>
      <c r="G228" s="8">
        <v>19294.0</v>
      </c>
      <c r="H228" s="8">
        <v>9.0</v>
      </c>
      <c r="I228" s="8">
        <v>9.0</v>
      </c>
      <c r="J228" s="8">
        <v>0.0</v>
      </c>
      <c r="K228" s="8">
        <v>0.0</v>
      </c>
      <c r="L228" s="8">
        <v>0.0</v>
      </c>
      <c r="M228" s="8">
        <v>1.0</v>
      </c>
      <c r="N228" s="8">
        <v>0.0</v>
      </c>
      <c r="O228" s="8">
        <v>0.0</v>
      </c>
      <c r="P228" s="8">
        <v>0.0</v>
      </c>
      <c r="Q228" s="8">
        <v>1.0</v>
      </c>
      <c r="R228" s="8">
        <v>0.0</v>
      </c>
      <c r="S228" s="8" t="s">
        <v>24</v>
      </c>
      <c r="T228" s="8">
        <f t="shared" si="5"/>
        <v>0</v>
      </c>
      <c r="U228" s="8">
        <f>IFERROR(VLOOKUP(C228,ATIVOS!A:B,2,0),0)</f>
        <v>0</v>
      </c>
      <c r="V228" s="8">
        <f>IFERROR(VLOOKUP(C228,ADVERTENCIAS!J:M,4,0),0)</f>
        <v>0</v>
      </c>
    </row>
    <row r="229">
      <c r="A229" s="10">
        <f t="shared" si="1"/>
        <v>871</v>
      </c>
      <c r="B229" s="10" t="s">
        <v>283</v>
      </c>
      <c r="C229" s="10">
        <v>56467.0</v>
      </c>
      <c r="D229" s="7" t="str">
        <f t="shared" si="2"/>
        <v>Prata</v>
      </c>
      <c r="E229" s="10">
        <v>43376.0</v>
      </c>
      <c r="F229" s="10" t="s">
        <v>284</v>
      </c>
      <c r="G229" s="10">
        <v>15541.0</v>
      </c>
      <c r="H229" s="10">
        <v>0.0</v>
      </c>
      <c r="I229" s="10">
        <v>9.0</v>
      </c>
      <c r="J229" s="10">
        <v>4.0</v>
      </c>
      <c r="K229" s="10">
        <v>0.0</v>
      </c>
      <c r="L229" s="10">
        <v>0.0</v>
      </c>
      <c r="M229" s="10">
        <v>1.0</v>
      </c>
      <c r="N229" s="10">
        <v>0.0</v>
      </c>
      <c r="O229" s="10">
        <v>0.0</v>
      </c>
      <c r="P229" s="10">
        <v>0.0</v>
      </c>
      <c r="Q229" s="10">
        <f>SUM(K229:P229)</f>
        <v>1</v>
      </c>
      <c r="R229" s="10">
        <f>SUM(H229:J229)</f>
        <v>13</v>
      </c>
      <c r="S229" s="10" t="s">
        <v>24</v>
      </c>
      <c r="T229" s="10">
        <f t="shared" si="5"/>
        <v>0</v>
      </c>
      <c r="U229" s="10">
        <f>IFERROR(VLOOKUP(C229,ATIVOS!A:B,2,0),0)</f>
        <v>0</v>
      </c>
      <c r="V229" s="10">
        <f>IFERROR(VLOOKUP(C229,ADVERTENCIAS!J:M,4,0),0)</f>
        <v>0</v>
      </c>
    </row>
    <row r="230">
      <c r="A230" s="8">
        <f t="shared" si="1"/>
        <v>870</v>
      </c>
      <c r="B230" s="8" t="s">
        <v>285</v>
      </c>
      <c r="C230" s="8">
        <v>58697.0</v>
      </c>
      <c r="D230" s="7" t="str">
        <f t="shared" si="2"/>
        <v>Prata</v>
      </c>
      <c r="E230" s="8">
        <v>45541.0</v>
      </c>
      <c r="F230" s="8" t="s">
        <v>95</v>
      </c>
      <c r="G230" s="8">
        <v>15210.0</v>
      </c>
      <c r="H230" s="8">
        <v>3.0</v>
      </c>
      <c r="I230" s="8">
        <v>24.0</v>
      </c>
      <c r="J230" s="8">
        <v>0.0</v>
      </c>
      <c r="K230" s="8">
        <v>0.0</v>
      </c>
      <c r="L230" s="8">
        <v>1.0</v>
      </c>
      <c r="M230" s="8">
        <v>0.0</v>
      </c>
      <c r="N230" s="8">
        <v>0.0</v>
      </c>
      <c r="O230" s="8">
        <v>0.0</v>
      </c>
      <c r="P230" s="8">
        <v>0.0</v>
      </c>
      <c r="Q230" s="8">
        <v>1.0</v>
      </c>
      <c r="R230" s="8">
        <v>0.0</v>
      </c>
      <c r="S230" s="8" t="s">
        <v>24</v>
      </c>
      <c r="T230" s="8">
        <f t="shared" si="5"/>
        <v>0</v>
      </c>
      <c r="U230" s="8">
        <f>IFERROR(VLOOKUP(C230,ATIVOS!A:B,2,0),0)</f>
        <v>0</v>
      </c>
      <c r="V230" s="8">
        <f>IFERROR(VLOOKUP(C230,ADVERTENCIAS!J:M,4,0),0)</f>
        <v>0</v>
      </c>
    </row>
    <row r="231">
      <c r="A231" s="10">
        <f t="shared" si="1"/>
        <v>867</v>
      </c>
      <c r="B231" s="10" t="s">
        <v>286</v>
      </c>
      <c r="C231" s="10">
        <v>54675.0</v>
      </c>
      <c r="D231" s="7" t="str">
        <f t="shared" si="2"/>
        <v>Prata</v>
      </c>
      <c r="E231" s="10">
        <v>45342.0</v>
      </c>
      <c r="F231" s="10" t="s">
        <v>209</v>
      </c>
      <c r="G231" s="10">
        <v>24372.0</v>
      </c>
      <c r="H231" s="10">
        <v>0.0</v>
      </c>
      <c r="I231" s="10">
        <v>33.0</v>
      </c>
      <c r="J231" s="10">
        <v>0.0</v>
      </c>
      <c r="K231" s="10">
        <v>0.0</v>
      </c>
      <c r="L231" s="10">
        <v>1.0</v>
      </c>
      <c r="M231" s="10">
        <v>0.0</v>
      </c>
      <c r="N231" s="10">
        <v>0.0</v>
      </c>
      <c r="O231" s="10">
        <v>0.0</v>
      </c>
      <c r="P231" s="10">
        <v>0.0</v>
      </c>
      <c r="Q231" s="10">
        <f>SUM(K231:P231)</f>
        <v>1</v>
      </c>
      <c r="R231" s="10">
        <f>SUM(H231:J231)</f>
        <v>33</v>
      </c>
      <c r="S231" s="10" t="s">
        <v>24</v>
      </c>
      <c r="T231" s="10">
        <f t="shared" si="5"/>
        <v>0</v>
      </c>
      <c r="U231" s="10">
        <f>IFERROR(VLOOKUP(C231,ATIVOS!A:B,2,0),0)</f>
        <v>0</v>
      </c>
      <c r="V231" s="10">
        <f>IFERROR(VLOOKUP(C231,ADVERTENCIAS!J:M,4,0),0)</f>
        <v>0</v>
      </c>
    </row>
    <row r="232">
      <c r="A232" s="8">
        <f t="shared" si="1"/>
        <v>862</v>
      </c>
      <c r="B232" s="8" t="s">
        <v>287</v>
      </c>
      <c r="C232" s="8">
        <v>56301.0</v>
      </c>
      <c r="D232" s="7" t="str">
        <f t="shared" si="2"/>
        <v>Prata</v>
      </c>
      <c r="E232" s="8">
        <v>41774.0</v>
      </c>
      <c r="F232" s="8" t="s">
        <v>103</v>
      </c>
      <c r="G232" s="8">
        <v>18458.0</v>
      </c>
      <c r="H232" s="8">
        <v>19.0</v>
      </c>
      <c r="I232" s="8">
        <v>0.0</v>
      </c>
      <c r="J232" s="8">
        <v>0.0</v>
      </c>
      <c r="K232" s="8">
        <v>0.0</v>
      </c>
      <c r="L232" s="8">
        <v>0.0</v>
      </c>
      <c r="M232" s="8">
        <v>1.0</v>
      </c>
      <c r="N232" s="8">
        <v>0.0</v>
      </c>
      <c r="O232" s="8">
        <v>0.0</v>
      </c>
      <c r="P232" s="8">
        <v>0.0</v>
      </c>
      <c r="Q232" s="8">
        <v>1.0</v>
      </c>
      <c r="R232" s="8">
        <v>11.0</v>
      </c>
      <c r="S232" s="8" t="s">
        <v>24</v>
      </c>
      <c r="T232" s="8">
        <f t="shared" si="5"/>
        <v>0</v>
      </c>
      <c r="U232" s="8">
        <f>IFERROR(VLOOKUP(C232,ATIVOS!A:B,2,0),0)</f>
        <v>0</v>
      </c>
      <c r="V232" s="8">
        <f>IFERROR(VLOOKUP(C232,ADVERTENCIAS!J:M,4,0),0)</f>
        <v>0</v>
      </c>
    </row>
    <row r="233">
      <c r="A233" s="10">
        <f t="shared" si="1"/>
        <v>861</v>
      </c>
      <c r="B233" s="10" t="s">
        <v>288</v>
      </c>
      <c r="C233" s="10">
        <v>56481.0</v>
      </c>
      <c r="D233" s="7" t="str">
        <f t="shared" si="2"/>
        <v>Prata</v>
      </c>
      <c r="E233" s="10">
        <v>43439.0</v>
      </c>
      <c r="F233" s="10" t="s">
        <v>81</v>
      </c>
      <c r="G233" s="10">
        <v>15660.0</v>
      </c>
      <c r="H233" s="10">
        <v>7.0</v>
      </c>
      <c r="I233" s="10">
        <v>0.0</v>
      </c>
      <c r="J233" s="10">
        <v>5.0</v>
      </c>
      <c r="K233" s="10">
        <v>0.0</v>
      </c>
      <c r="L233" s="10">
        <v>0.0</v>
      </c>
      <c r="M233" s="10">
        <v>1.0</v>
      </c>
      <c r="N233" s="10">
        <v>0.0</v>
      </c>
      <c r="O233" s="10">
        <v>0.0</v>
      </c>
      <c r="P233" s="10">
        <v>0.0</v>
      </c>
      <c r="Q233" s="10">
        <v>1.0</v>
      </c>
      <c r="R233" s="10">
        <v>68.0</v>
      </c>
      <c r="S233" s="10" t="s">
        <v>24</v>
      </c>
      <c r="T233" s="10">
        <f t="shared" si="5"/>
        <v>0</v>
      </c>
      <c r="U233" s="10">
        <f>IFERROR(VLOOKUP(C233,ATIVOS!A:B,2,0),0)</f>
        <v>0</v>
      </c>
      <c r="V233" s="10">
        <f>IFERROR(VLOOKUP(C233,ADVERTENCIAS!J:M,4,0),0)</f>
        <v>0</v>
      </c>
    </row>
    <row r="234">
      <c r="A234" s="8">
        <f t="shared" si="1"/>
        <v>859</v>
      </c>
      <c r="B234" s="8" t="s">
        <v>289</v>
      </c>
      <c r="C234" s="8">
        <v>44285.0</v>
      </c>
      <c r="D234" s="7" t="str">
        <f t="shared" si="2"/>
        <v>Prata</v>
      </c>
      <c r="E234" s="8">
        <v>44475.0</v>
      </c>
      <c r="F234" s="8" t="s">
        <v>62</v>
      </c>
      <c r="G234" s="8">
        <v>20140.0</v>
      </c>
      <c r="H234" s="8">
        <v>10.0</v>
      </c>
      <c r="I234" s="8">
        <v>121.0</v>
      </c>
      <c r="J234" s="8">
        <v>0.0</v>
      </c>
      <c r="K234" s="8">
        <v>0.0</v>
      </c>
      <c r="L234" s="8">
        <v>0.0</v>
      </c>
      <c r="M234" s="8">
        <v>0.0</v>
      </c>
      <c r="N234" s="8">
        <v>0.0</v>
      </c>
      <c r="O234" s="8">
        <v>0.0</v>
      </c>
      <c r="P234" s="8">
        <v>0.0</v>
      </c>
      <c r="Q234" s="8">
        <v>0.0</v>
      </c>
      <c r="R234" s="8">
        <v>131.0</v>
      </c>
      <c r="S234" s="8" t="s">
        <v>24</v>
      </c>
      <c r="T234" s="8">
        <f t="shared" si="5"/>
        <v>0</v>
      </c>
      <c r="U234" s="8">
        <f>IFERROR(VLOOKUP(C234,ATIVOS!A:B,2,0),0)</f>
        <v>0</v>
      </c>
      <c r="V234" s="8">
        <f>IFERROR(VLOOKUP(C234,ADVERTENCIAS!J:M,4,0),0)</f>
        <v>0</v>
      </c>
    </row>
    <row r="235">
      <c r="A235" s="10">
        <f t="shared" si="1"/>
        <v>855</v>
      </c>
      <c r="B235" s="10" t="s">
        <v>290</v>
      </c>
      <c r="C235" s="10">
        <v>52956.0</v>
      </c>
      <c r="D235" s="7" t="str">
        <f t="shared" si="2"/>
        <v>Prata</v>
      </c>
      <c r="E235" s="10">
        <v>45175.0</v>
      </c>
      <c r="F235" s="10" t="s">
        <v>57</v>
      </c>
      <c r="G235" s="10">
        <v>17500.0</v>
      </c>
      <c r="H235" s="10">
        <v>4.0</v>
      </c>
      <c r="I235" s="10">
        <v>137.0</v>
      </c>
      <c r="J235" s="10">
        <v>0.0</v>
      </c>
      <c r="K235" s="10">
        <v>0.0</v>
      </c>
      <c r="L235" s="10">
        <v>0.0</v>
      </c>
      <c r="M235" s="10">
        <v>0.0</v>
      </c>
      <c r="N235" s="10">
        <v>0.0</v>
      </c>
      <c r="O235" s="10">
        <v>0.0</v>
      </c>
      <c r="P235" s="10">
        <v>0.0</v>
      </c>
      <c r="Q235" s="10">
        <v>0.0</v>
      </c>
      <c r="R235" s="10">
        <v>141.0</v>
      </c>
      <c r="S235" s="10" t="s">
        <v>24</v>
      </c>
      <c r="T235" s="10">
        <f t="shared" si="5"/>
        <v>0</v>
      </c>
      <c r="U235" s="10">
        <f>IFERROR(VLOOKUP(C235,ATIVOS!A:B,2,0),0)</f>
        <v>0</v>
      </c>
      <c r="V235" s="10">
        <f>IFERROR(VLOOKUP(C235,ADVERTENCIAS!J:M,4,0),0)</f>
        <v>0</v>
      </c>
    </row>
    <row r="236">
      <c r="A236" s="8">
        <f t="shared" si="1"/>
        <v>852</v>
      </c>
      <c r="B236" s="8" t="s">
        <v>291</v>
      </c>
      <c r="C236" s="8">
        <v>45298.0</v>
      </c>
      <c r="D236" s="7" t="str">
        <f t="shared" si="2"/>
        <v>Prata</v>
      </c>
      <c r="E236" s="8">
        <v>44545.0</v>
      </c>
      <c r="F236" s="8" t="s">
        <v>196</v>
      </c>
      <c r="G236" s="8">
        <v>22082.0</v>
      </c>
      <c r="H236" s="8">
        <v>2.0</v>
      </c>
      <c r="I236" s="8">
        <v>44.0</v>
      </c>
      <c r="J236" s="8">
        <v>0.0</v>
      </c>
      <c r="K236" s="8">
        <v>0.0</v>
      </c>
      <c r="L236" s="8">
        <v>1.0</v>
      </c>
      <c r="M236" s="8">
        <v>0.0</v>
      </c>
      <c r="N236" s="8">
        <v>0.0</v>
      </c>
      <c r="O236" s="8">
        <v>0.0</v>
      </c>
      <c r="P236" s="8">
        <v>0.0</v>
      </c>
      <c r="Q236" s="8">
        <v>1.0</v>
      </c>
      <c r="R236" s="8">
        <v>0.0</v>
      </c>
      <c r="S236" s="8" t="s">
        <v>24</v>
      </c>
      <c r="T236" s="8">
        <f t="shared" si="5"/>
        <v>0</v>
      </c>
      <c r="U236" s="8">
        <f>IFERROR(VLOOKUP(C236,ATIVOS!A:B,2,0),0)</f>
        <v>0</v>
      </c>
      <c r="V236" s="8">
        <f>IFERROR(VLOOKUP(C236,ADVERTENCIAS!J:M,4,0),0)</f>
        <v>0</v>
      </c>
    </row>
    <row r="237">
      <c r="A237" s="10">
        <f t="shared" si="1"/>
        <v>850</v>
      </c>
      <c r="B237" s="10" t="s">
        <v>292</v>
      </c>
      <c r="C237" s="10">
        <v>56671.0</v>
      </c>
      <c r="D237" s="7" t="str">
        <f t="shared" si="2"/>
        <v>Prata</v>
      </c>
      <c r="E237" s="10">
        <v>44294.0</v>
      </c>
      <c r="F237" s="10" t="s">
        <v>135</v>
      </c>
      <c r="G237" s="10">
        <v>23826.0</v>
      </c>
      <c r="H237" s="10">
        <v>0.0</v>
      </c>
      <c r="I237" s="10">
        <v>0.0</v>
      </c>
      <c r="J237" s="10">
        <v>0.0</v>
      </c>
      <c r="K237" s="10">
        <v>0.0</v>
      </c>
      <c r="L237" s="10">
        <v>0.0</v>
      </c>
      <c r="M237" s="10">
        <v>0.0</v>
      </c>
      <c r="N237" s="10">
        <v>1.0</v>
      </c>
      <c r="O237" s="10">
        <v>0.0</v>
      </c>
      <c r="P237" s="10">
        <v>0.0</v>
      </c>
      <c r="Q237" s="10">
        <f t="shared" ref="Q237:Q239" si="40">SUM(K237:P237)</f>
        <v>1</v>
      </c>
      <c r="R237" s="10">
        <f t="shared" ref="R237:R239" si="41">SUM(H237:J237)</f>
        <v>0</v>
      </c>
      <c r="S237" s="10" t="s">
        <v>24</v>
      </c>
      <c r="T237" s="10">
        <f t="shared" si="5"/>
        <v>0</v>
      </c>
      <c r="U237" s="10">
        <f>IFERROR(VLOOKUP(C237,ATIVOS!A:B,2,0),0)</f>
        <v>0</v>
      </c>
      <c r="V237" s="10">
        <f>IFERROR(VLOOKUP(C237,ADVERTENCIAS!J:M,4,0),0)</f>
        <v>0</v>
      </c>
    </row>
    <row r="238">
      <c r="A238" s="8">
        <f t="shared" si="1"/>
        <v>850</v>
      </c>
      <c r="B238" s="8" t="s">
        <v>293</v>
      </c>
      <c r="C238" s="8">
        <v>58840.0</v>
      </c>
      <c r="D238" s="7" t="str">
        <f t="shared" si="2"/>
        <v>Prata</v>
      </c>
      <c r="E238" s="8">
        <v>45548.0</v>
      </c>
      <c r="F238" s="8" t="s">
        <v>62</v>
      </c>
      <c r="G238" s="8">
        <v>22260.0</v>
      </c>
      <c r="H238" s="8">
        <v>0.0</v>
      </c>
      <c r="I238" s="8">
        <v>0.0</v>
      </c>
      <c r="J238" s="8">
        <v>0.0</v>
      </c>
      <c r="K238" s="8">
        <v>0.0</v>
      </c>
      <c r="L238" s="8">
        <v>0.0</v>
      </c>
      <c r="M238" s="8">
        <v>0.0</v>
      </c>
      <c r="N238" s="8">
        <v>1.0</v>
      </c>
      <c r="O238" s="8">
        <v>0.0</v>
      </c>
      <c r="P238" s="8">
        <v>0.0</v>
      </c>
      <c r="Q238" s="8">
        <f t="shared" si="40"/>
        <v>1</v>
      </c>
      <c r="R238" s="8">
        <f t="shared" si="41"/>
        <v>0</v>
      </c>
      <c r="S238" s="8" t="s">
        <v>24</v>
      </c>
      <c r="T238" s="8">
        <f t="shared" si="5"/>
        <v>0</v>
      </c>
      <c r="U238" s="8">
        <f>IFERROR(VLOOKUP(C238,ATIVOS!A:B,2,0),0)</f>
        <v>0</v>
      </c>
      <c r="V238" s="8">
        <f>IFERROR(VLOOKUP(C238,ADVERTENCIAS!J:M,4,0),0)</f>
        <v>0</v>
      </c>
    </row>
    <row r="239">
      <c r="A239" s="10">
        <f t="shared" si="1"/>
        <v>849</v>
      </c>
      <c r="B239" s="10" t="s">
        <v>294</v>
      </c>
      <c r="C239" s="10">
        <v>51213.0</v>
      </c>
      <c r="D239" s="7" t="str">
        <f t="shared" si="2"/>
        <v>Prata</v>
      </c>
      <c r="E239" s="10">
        <v>45043.0</v>
      </c>
      <c r="F239" s="10" t="s">
        <v>23</v>
      </c>
      <c r="G239" s="10">
        <v>24850.0</v>
      </c>
      <c r="H239" s="10">
        <v>0.0</v>
      </c>
      <c r="I239" s="10">
        <v>1.0</v>
      </c>
      <c r="J239" s="10">
        <v>0.0</v>
      </c>
      <c r="K239" s="10">
        <v>0.0</v>
      </c>
      <c r="L239" s="10">
        <v>0.0</v>
      </c>
      <c r="M239" s="10">
        <v>0.0</v>
      </c>
      <c r="N239" s="10">
        <v>1.0</v>
      </c>
      <c r="O239" s="10">
        <v>0.0</v>
      </c>
      <c r="P239" s="10">
        <v>0.0</v>
      </c>
      <c r="Q239" s="10">
        <f t="shared" si="40"/>
        <v>1</v>
      </c>
      <c r="R239" s="10">
        <f t="shared" si="41"/>
        <v>1</v>
      </c>
      <c r="S239" s="10" t="s">
        <v>24</v>
      </c>
      <c r="T239" s="10">
        <f t="shared" si="5"/>
        <v>0</v>
      </c>
      <c r="U239" s="10">
        <f>IFERROR(VLOOKUP(C239,ATIVOS!A:B,2,0),0)</f>
        <v>0</v>
      </c>
      <c r="V239" s="10">
        <f>IFERROR(VLOOKUP(C239,ADVERTENCIAS!J:M,4,0),0)</f>
        <v>0</v>
      </c>
    </row>
    <row r="240">
      <c r="A240" s="8">
        <f t="shared" si="1"/>
        <v>848</v>
      </c>
      <c r="B240" s="8" t="s">
        <v>295</v>
      </c>
      <c r="C240" s="8">
        <v>56266.0</v>
      </c>
      <c r="D240" s="7" t="str">
        <f t="shared" si="2"/>
        <v>Prata</v>
      </c>
      <c r="E240" s="8">
        <v>40948.0</v>
      </c>
      <c r="F240" s="8" t="s">
        <v>23</v>
      </c>
      <c r="G240" s="8">
        <v>33350.0</v>
      </c>
      <c r="H240" s="8">
        <v>1.0</v>
      </c>
      <c r="I240" s="8">
        <v>0.0</v>
      </c>
      <c r="J240" s="8">
        <v>0.0</v>
      </c>
      <c r="K240" s="8">
        <v>0.0</v>
      </c>
      <c r="L240" s="8">
        <v>0.0</v>
      </c>
      <c r="M240" s="8">
        <v>0.0</v>
      </c>
      <c r="N240" s="8">
        <v>1.0</v>
      </c>
      <c r="O240" s="8">
        <v>0.0</v>
      </c>
      <c r="P240" s="8">
        <v>0.0</v>
      </c>
      <c r="Q240" s="8">
        <v>1.0</v>
      </c>
      <c r="R240" s="8">
        <v>2.0</v>
      </c>
      <c r="S240" s="8" t="s">
        <v>24</v>
      </c>
      <c r="T240" s="8">
        <f t="shared" si="5"/>
        <v>0</v>
      </c>
      <c r="U240" s="8">
        <f>IFERROR(VLOOKUP(C240,ATIVOS!A:B,2,0),0)</f>
        <v>0</v>
      </c>
      <c r="V240" s="8">
        <f>IFERROR(VLOOKUP(C240,ADVERTENCIAS!J:M,4,0),0)</f>
        <v>0</v>
      </c>
    </row>
    <row r="241">
      <c r="A241" s="10">
        <f t="shared" si="1"/>
        <v>848</v>
      </c>
      <c r="B241" s="10" t="s">
        <v>296</v>
      </c>
      <c r="C241" s="10">
        <v>44296.0</v>
      </c>
      <c r="D241" s="7" t="str">
        <f t="shared" si="2"/>
        <v>Prata</v>
      </c>
      <c r="E241" s="10">
        <v>44475.0</v>
      </c>
      <c r="F241" s="10" t="s">
        <v>44</v>
      </c>
      <c r="G241" s="10">
        <v>22824.0</v>
      </c>
      <c r="H241" s="10">
        <v>0.0</v>
      </c>
      <c r="I241" s="10">
        <v>2.0</v>
      </c>
      <c r="J241" s="10">
        <v>0.0</v>
      </c>
      <c r="K241" s="10">
        <v>0.0</v>
      </c>
      <c r="L241" s="10">
        <v>0.0</v>
      </c>
      <c r="M241" s="10">
        <v>0.0</v>
      </c>
      <c r="N241" s="10">
        <v>1.0</v>
      </c>
      <c r="O241" s="10">
        <v>0.0</v>
      </c>
      <c r="P241" s="10">
        <v>0.0</v>
      </c>
      <c r="Q241" s="10">
        <f>SUM(K241:P241)</f>
        <v>1</v>
      </c>
      <c r="R241" s="10">
        <f>SUM(H241:J241)</f>
        <v>2</v>
      </c>
      <c r="S241" s="10" t="s">
        <v>24</v>
      </c>
      <c r="T241" s="10">
        <f t="shared" si="5"/>
        <v>0</v>
      </c>
      <c r="U241" s="10">
        <f>IFERROR(VLOOKUP(C241,ATIVOS!A:B,2,0),0)</f>
        <v>0</v>
      </c>
      <c r="V241" s="10">
        <f>IFERROR(VLOOKUP(C241,ADVERTENCIAS!J:M,4,0),0)</f>
        <v>0</v>
      </c>
    </row>
    <row r="242">
      <c r="A242" s="8">
        <f t="shared" si="1"/>
        <v>848</v>
      </c>
      <c r="B242" s="8" t="s">
        <v>297</v>
      </c>
      <c r="C242" s="8">
        <v>56572.0</v>
      </c>
      <c r="D242" s="7" t="str">
        <f t="shared" si="2"/>
        <v>Prata</v>
      </c>
      <c r="E242" s="8">
        <v>44089.0</v>
      </c>
      <c r="F242" s="8" t="s">
        <v>23</v>
      </c>
      <c r="G242" s="8">
        <v>16700.0</v>
      </c>
      <c r="H242" s="8">
        <v>1.0</v>
      </c>
      <c r="I242" s="8">
        <v>0.0</v>
      </c>
      <c r="J242" s="8">
        <v>0.0</v>
      </c>
      <c r="K242" s="8">
        <v>0.0</v>
      </c>
      <c r="L242" s="8">
        <v>0.0</v>
      </c>
      <c r="M242" s="8">
        <v>0.0</v>
      </c>
      <c r="N242" s="8">
        <v>1.0</v>
      </c>
      <c r="O242" s="8">
        <v>0.0</v>
      </c>
      <c r="P242" s="8">
        <v>0.0</v>
      </c>
      <c r="Q242" s="8">
        <v>1.0</v>
      </c>
      <c r="R242" s="8">
        <v>16.0</v>
      </c>
      <c r="S242" s="8" t="s">
        <v>24</v>
      </c>
      <c r="T242" s="8">
        <f t="shared" si="5"/>
        <v>0</v>
      </c>
      <c r="U242" s="8">
        <f>IFERROR(VLOOKUP(C242,ATIVOS!A:B,2,0),0)</f>
        <v>0</v>
      </c>
      <c r="V242" s="8">
        <f>IFERROR(VLOOKUP(C242,ADVERTENCIAS!J:M,4,0),0)</f>
        <v>0</v>
      </c>
    </row>
    <row r="243">
      <c r="A243" s="10">
        <f t="shared" si="1"/>
        <v>842</v>
      </c>
      <c r="B243" s="10" t="s">
        <v>298</v>
      </c>
      <c r="C243" s="10">
        <v>48594.0</v>
      </c>
      <c r="D243" s="7" t="str">
        <f t="shared" si="2"/>
        <v>Prata</v>
      </c>
      <c r="E243" s="10">
        <v>44825.0</v>
      </c>
      <c r="F243" s="10" t="s">
        <v>280</v>
      </c>
      <c r="G243" s="10">
        <v>22560.0</v>
      </c>
      <c r="H243" s="10">
        <v>3.0</v>
      </c>
      <c r="I243" s="10">
        <v>2.0</v>
      </c>
      <c r="J243" s="10">
        <v>0.0</v>
      </c>
      <c r="K243" s="10">
        <v>0.0</v>
      </c>
      <c r="L243" s="10">
        <v>0.0</v>
      </c>
      <c r="M243" s="10">
        <v>0.0</v>
      </c>
      <c r="N243" s="10">
        <v>1.0</v>
      </c>
      <c r="O243" s="10">
        <v>0.0</v>
      </c>
      <c r="P243" s="10">
        <v>0.0</v>
      </c>
      <c r="Q243" s="10">
        <v>1.0</v>
      </c>
      <c r="R243" s="10">
        <v>0.0</v>
      </c>
      <c r="S243" s="10" t="s">
        <v>24</v>
      </c>
      <c r="T243" s="10">
        <f t="shared" si="5"/>
        <v>0</v>
      </c>
      <c r="U243" s="10">
        <f>IFERROR(VLOOKUP(C243,ATIVOS!A:B,2,0),0)</f>
        <v>0</v>
      </c>
      <c r="V243" s="10">
        <f>IFERROR(VLOOKUP(C243,ADVERTENCIAS!J:M,4,0),0)</f>
        <v>0</v>
      </c>
    </row>
    <row r="244">
      <c r="A244" s="8">
        <f t="shared" si="1"/>
        <v>841</v>
      </c>
      <c r="B244" s="8" t="s">
        <v>299</v>
      </c>
      <c r="C244" s="8">
        <v>55641.0</v>
      </c>
      <c r="D244" s="7" t="str">
        <f t="shared" si="2"/>
        <v>Prata</v>
      </c>
      <c r="E244" s="8">
        <v>45429.0</v>
      </c>
      <c r="F244" s="8" t="s">
        <v>57</v>
      </c>
      <c r="G244" s="8">
        <v>22898.0</v>
      </c>
      <c r="H244" s="8">
        <v>0.0</v>
      </c>
      <c r="I244" s="8">
        <v>4.0</v>
      </c>
      <c r="J244" s="8">
        <v>1.0</v>
      </c>
      <c r="K244" s="8">
        <v>0.0</v>
      </c>
      <c r="L244" s="8">
        <v>0.0</v>
      </c>
      <c r="M244" s="8">
        <v>0.0</v>
      </c>
      <c r="N244" s="8">
        <v>1.0</v>
      </c>
      <c r="O244" s="8">
        <v>0.0</v>
      </c>
      <c r="P244" s="8">
        <v>0.0</v>
      </c>
      <c r="Q244" s="8">
        <f>SUM(K244:P244)</f>
        <v>1</v>
      </c>
      <c r="R244" s="8">
        <f>SUM(H244:J244)</f>
        <v>5</v>
      </c>
      <c r="S244" s="8" t="s">
        <v>24</v>
      </c>
      <c r="T244" s="8">
        <f t="shared" si="5"/>
        <v>0</v>
      </c>
      <c r="U244" s="8">
        <f>IFERROR(VLOOKUP(C244,ATIVOS!A:B,2,0),0)</f>
        <v>0</v>
      </c>
      <c r="V244" s="8">
        <f>IFERROR(VLOOKUP(C244,ADVERTENCIAS!J:M,4,0),0)</f>
        <v>0</v>
      </c>
    </row>
    <row r="245">
      <c r="A245" s="10">
        <f t="shared" si="1"/>
        <v>838</v>
      </c>
      <c r="B245" s="10" t="s">
        <v>300</v>
      </c>
      <c r="C245" s="10">
        <v>57170.0</v>
      </c>
      <c r="D245" s="7" t="str">
        <f t="shared" si="2"/>
        <v>Prata</v>
      </c>
      <c r="E245" s="10">
        <v>45450.0</v>
      </c>
      <c r="F245" s="10" t="s">
        <v>301</v>
      </c>
      <c r="G245" s="10">
        <v>16128.0</v>
      </c>
      <c r="H245" s="10">
        <v>10.0</v>
      </c>
      <c r="I245" s="10">
        <v>42.0</v>
      </c>
      <c r="J245" s="10">
        <v>0.0</v>
      </c>
      <c r="K245" s="10">
        <v>0.0</v>
      </c>
      <c r="L245" s="10">
        <v>0.0</v>
      </c>
      <c r="M245" s="10">
        <v>1.0</v>
      </c>
      <c r="N245" s="10">
        <v>0.0</v>
      </c>
      <c r="O245" s="10">
        <v>0.0</v>
      </c>
      <c r="P245" s="10">
        <v>0.0</v>
      </c>
      <c r="Q245" s="10">
        <v>1.0</v>
      </c>
      <c r="R245" s="10">
        <v>0.0</v>
      </c>
      <c r="S245" s="10" t="s">
        <v>24</v>
      </c>
      <c r="T245" s="10">
        <f t="shared" si="5"/>
        <v>0</v>
      </c>
      <c r="U245" s="10">
        <f>IFERROR(VLOOKUP(C245,ATIVOS!A:B,2,0),0)</f>
        <v>0</v>
      </c>
      <c r="V245" s="10">
        <f>IFERROR(VLOOKUP(C245,ADVERTENCIAS!J:M,4,0),0)</f>
        <v>0</v>
      </c>
    </row>
    <row r="246">
      <c r="A246" s="8">
        <f t="shared" si="1"/>
        <v>836</v>
      </c>
      <c r="B246" s="8" t="s">
        <v>302</v>
      </c>
      <c r="C246" s="8">
        <v>51823.0</v>
      </c>
      <c r="D246" s="7" t="str">
        <f t="shared" si="2"/>
        <v>Prata</v>
      </c>
      <c r="E246" s="8">
        <v>45096.0</v>
      </c>
      <c r="F246" s="8" t="s">
        <v>273</v>
      </c>
      <c r="G246" s="8">
        <v>25640.0</v>
      </c>
      <c r="H246" s="8">
        <v>4.0</v>
      </c>
      <c r="I246" s="8">
        <v>1.0</v>
      </c>
      <c r="J246" s="8">
        <v>31.0</v>
      </c>
      <c r="K246" s="8">
        <v>0.0</v>
      </c>
      <c r="L246" s="8">
        <v>0.0</v>
      </c>
      <c r="M246" s="8">
        <v>0.0</v>
      </c>
      <c r="N246" s="8">
        <v>0.0</v>
      </c>
      <c r="O246" s="8">
        <v>0.0</v>
      </c>
      <c r="P246" s="8">
        <v>0.0</v>
      </c>
      <c r="Q246" s="8">
        <v>0.0</v>
      </c>
      <c r="R246" s="8">
        <v>31.0</v>
      </c>
      <c r="S246" s="8" t="s">
        <v>24</v>
      </c>
      <c r="T246" s="8">
        <f t="shared" si="5"/>
        <v>0</v>
      </c>
      <c r="U246" s="8">
        <f>IFERROR(VLOOKUP(C246,ATIVOS!A:B,2,0),0)</f>
        <v>0</v>
      </c>
      <c r="V246" s="8">
        <f>IFERROR(VLOOKUP(C246,ADVERTENCIAS!J:M,4,0),0)</f>
        <v>0</v>
      </c>
    </row>
    <row r="247">
      <c r="A247" s="10">
        <f t="shared" si="1"/>
        <v>835</v>
      </c>
      <c r="B247" s="10" t="s">
        <v>303</v>
      </c>
      <c r="C247" s="10">
        <v>44839.0</v>
      </c>
      <c r="D247" s="7" t="str">
        <f t="shared" si="2"/>
        <v>Prata</v>
      </c>
      <c r="E247" s="10">
        <v>44512.0</v>
      </c>
      <c r="F247" s="10" t="s">
        <v>126</v>
      </c>
      <c r="G247" s="10">
        <v>22389.8</v>
      </c>
      <c r="H247" s="10">
        <v>0.0</v>
      </c>
      <c r="I247" s="10">
        <v>0.0</v>
      </c>
      <c r="J247" s="10">
        <v>33.0</v>
      </c>
      <c r="K247" s="10">
        <v>0.0</v>
      </c>
      <c r="L247" s="10">
        <v>0.0</v>
      </c>
      <c r="M247" s="10">
        <v>0.0</v>
      </c>
      <c r="N247" s="10">
        <v>0.0</v>
      </c>
      <c r="O247" s="10">
        <v>0.0</v>
      </c>
      <c r="P247" s="10">
        <v>0.0</v>
      </c>
      <c r="Q247" s="10">
        <f>SUM(K247:P247)</f>
        <v>0</v>
      </c>
      <c r="R247" s="10">
        <f>SUM(H247:J247)</f>
        <v>33</v>
      </c>
      <c r="S247" s="10" t="s">
        <v>24</v>
      </c>
      <c r="T247" s="10">
        <f t="shared" si="5"/>
        <v>0</v>
      </c>
      <c r="U247" s="10">
        <f>IFERROR(VLOOKUP(C247,ATIVOS!A:B,2,0),0)</f>
        <v>0</v>
      </c>
      <c r="V247" s="10">
        <f>IFERROR(VLOOKUP(C247,ADVERTENCIAS!J:M,4,0),0)</f>
        <v>0</v>
      </c>
    </row>
    <row r="248">
      <c r="A248" s="8">
        <f t="shared" si="1"/>
        <v>828</v>
      </c>
      <c r="B248" s="8" t="s">
        <v>304</v>
      </c>
      <c r="C248" s="8">
        <v>56581.0</v>
      </c>
      <c r="D248" s="7" t="str">
        <f t="shared" si="2"/>
        <v>Prata</v>
      </c>
      <c r="E248" s="8">
        <v>44098.0</v>
      </c>
      <c r="F248" s="8" t="s">
        <v>23</v>
      </c>
      <c r="G248" s="8">
        <v>20570.0</v>
      </c>
      <c r="H248" s="8">
        <v>11.0</v>
      </c>
      <c r="I248" s="8">
        <v>0.0</v>
      </c>
      <c r="J248" s="8">
        <v>0.0</v>
      </c>
      <c r="K248" s="8">
        <v>0.0</v>
      </c>
      <c r="L248" s="8">
        <v>0.0</v>
      </c>
      <c r="M248" s="8">
        <v>0.0</v>
      </c>
      <c r="N248" s="8">
        <v>1.0</v>
      </c>
      <c r="O248" s="8">
        <v>0.0</v>
      </c>
      <c r="P248" s="8">
        <v>0.0</v>
      </c>
      <c r="Q248" s="8">
        <v>1.0</v>
      </c>
      <c r="R248" s="8">
        <v>9.0</v>
      </c>
      <c r="S248" s="8" t="s">
        <v>24</v>
      </c>
      <c r="T248" s="8">
        <f t="shared" si="5"/>
        <v>0</v>
      </c>
      <c r="U248" s="8">
        <f>IFERROR(VLOOKUP(C248,ATIVOS!A:B,2,0),0)</f>
        <v>0</v>
      </c>
      <c r="V248" s="8">
        <f>IFERROR(VLOOKUP(C248,ADVERTENCIAS!J:M,4,0),0)</f>
        <v>0</v>
      </c>
    </row>
    <row r="249">
      <c r="A249" s="10">
        <f t="shared" si="1"/>
        <v>827</v>
      </c>
      <c r="B249" s="10" t="s">
        <v>305</v>
      </c>
      <c r="C249" s="10">
        <v>42443.0</v>
      </c>
      <c r="D249" s="7" t="str">
        <f t="shared" si="2"/>
        <v>Prata</v>
      </c>
      <c r="E249" s="10">
        <v>44328.0</v>
      </c>
      <c r="F249" s="10" t="s">
        <v>101</v>
      </c>
      <c r="G249" s="10">
        <v>16956.0</v>
      </c>
      <c r="H249" s="10">
        <v>25.0</v>
      </c>
      <c r="I249" s="10">
        <v>13.0</v>
      </c>
      <c r="J249" s="10">
        <v>2.0</v>
      </c>
      <c r="K249" s="10">
        <v>0.0</v>
      </c>
      <c r="L249" s="10">
        <v>1.0</v>
      </c>
      <c r="M249" s="10">
        <v>0.0</v>
      </c>
      <c r="N249" s="10">
        <v>0.0</v>
      </c>
      <c r="O249" s="10">
        <v>0.0</v>
      </c>
      <c r="P249" s="10">
        <v>0.0</v>
      </c>
      <c r="Q249" s="10">
        <v>1.0</v>
      </c>
      <c r="R249" s="10">
        <v>2.0</v>
      </c>
      <c r="S249" s="10" t="s">
        <v>24</v>
      </c>
      <c r="T249" s="10">
        <f t="shared" si="5"/>
        <v>0</v>
      </c>
      <c r="U249" s="10">
        <f>IFERROR(VLOOKUP(C249,ATIVOS!A:B,2,0),0)</f>
        <v>0</v>
      </c>
      <c r="V249" s="10">
        <f>IFERROR(VLOOKUP(C249,ADVERTENCIAS!J:M,4,0),0)</f>
        <v>0</v>
      </c>
    </row>
    <row r="250">
      <c r="A250" s="8">
        <f t="shared" si="1"/>
        <v>826</v>
      </c>
      <c r="B250" s="8" t="s">
        <v>306</v>
      </c>
      <c r="C250" s="8">
        <v>42366.0</v>
      </c>
      <c r="D250" s="7" t="str">
        <f t="shared" si="2"/>
        <v>Prata</v>
      </c>
      <c r="E250" s="8">
        <v>44323.0</v>
      </c>
      <c r="F250" s="8" t="s">
        <v>307</v>
      </c>
      <c r="G250" s="8">
        <v>29304.0</v>
      </c>
      <c r="H250" s="8">
        <v>4.0</v>
      </c>
      <c r="I250" s="8">
        <v>1.0</v>
      </c>
      <c r="J250" s="8">
        <v>13.0</v>
      </c>
      <c r="K250" s="8">
        <v>0.0</v>
      </c>
      <c r="L250" s="8">
        <v>0.0</v>
      </c>
      <c r="M250" s="8">
        <v>1.0</v>
      </c>
      <c r="N250" s="8">
        <v>0.0</v>
      </c>
      <c r="O250" s="8">
        <v>0.0</v>
      </c>
      <c r="P250" s="8">
        <v>0.0</v>
      </c>
      <c r="Q250" s="8">
        <v>1.0</v>
      </c>
      <c r="R250" s="8">
        <v>16.0</v>
      </c>
      <c r="S250" s="8" t="s">
        <v>24</v>
      </c>
      <c r="T250" s="8">
        <f t="shared" si="5"/>
        <v>0</v>
      </c>
      <c r="U250" s="8">
        <f>IFERROR(VLOOKUP(C250,ATIVOS!A:B,2,0),0)</f>
        <v>0</v>
      </c>
      <c r="V250" s="8">
        <f>IFERROR(VLOOKUP(C250,ADVERTENCIAS!J:M,4,0),0)</f>
        <v>0</v>
      </c>
    </row>
    <row r="251">
      <c r="A251" s="10">
        <f t="shared" si="1"/>
        <v>825</v>
      </c>
      <c r="B251" s="10" t="s">
        <v>308</v>
      </c>
      <c r="C251" s="10">
        <v>42501.0</v>
      </c>
      <c r="D251" s="7" t="str">
        <f t="shared" si="2"/>
        <v>Prata</v>
      </c>
      <c r="E251" s="10">
        <v>44333.0</v>
      </c>
      <c r="F251" s="10" t="s">
        <v>101</v>
      </c>
      <c r="G251" s="10">
        <v>15786.0</v>
      </c>
      <c r="H251" s="10">
        <v>2.0</v>
      </c>
      <c r="I251" s="10">
        <v>71.0</v>
      </c>
      <c r="J251" s="10">
        <v>0.0</v>
      </c>
      <c r="K251" s="10">
        <v>0.0</v>
      </c>
      <c r="L251" s="10">
        <v>0.0</v>
      </c>
      <c r="M251" s="10">
        <v>1.0</v>
      </c>
      <c r="N251" s="10">
        <v>0.0</v>
      </c>
      <c r="O251" s="10">
        <v>0.0</v>
      </c>
      <c r="P251" s="10">
        <v>0.0</v>
      </c>
      <c r="Q251" s="10">
        <v>1.0</v>
      </c>
      <c r="R251" s="10">
        <v>0.0</v>
      </c>
      <c r="S251" s="10" t="s">
        <v>24</v>
      </c>
      <c r="T251" s="10">
        <f t="shared" si="5"/>
        <v>0</v>
      </c>
      <c r="U251" s="10">
        <f>IFERROR(VLOOKUP(C251,ATIVOS!A:B,2,0),0)</f>
        <v>0</v>
      </c>
      <c r="V251" s="10">
        <f>IFERROR(VLOOKUP(C251,ADVERTENCIAS!J:M,4,0),0)</f>
        <v>0</v>
      </c>
    </row>
    <row r="252">
      <c r="A252" s="8">
        <f t="shared" si="1"/>
        <v>823</v>
      </c>
      <c r="B252" s="8" t="s">
        <v>309</v>
      </c>
      <c r="C252" s="8">
        <v>41457.0</v>
      </c>
      <c r="D252" s="7" t="str">
        <f t="shared" si="2"/>
        <v>Prata</v>
      </c>
      <c r="E252" s="8">
        <v>44236.0</v>
      </c>
      <c r="F252" s="8" t="s">
        <v>23</v>
      </c>
      <c r="G252" s="8">
        <v>27502.0</v>
      </c>
      <c r="H252" s="8">
        <v>0.0</v>
      </c>
      <c r="I252" s="8">
        <v>22.0</v>
      </c>
      <c r="J252" s="8">
        <v>1.0</v>
      </c>
      <c r="K252" s="8">
        <v>0.0</v>
      </c>
      <c r="L252" s="8">
        <v>0.0</v>
      </c>
      <c r="M252" s="8">
        <v>0.0</v>
      </c>
      <c r="N252" s="8">
        <v>1.0</v>
      </c>
      <c r="O252" s="8">
        <v>0.0</v>
      </c>
      <c r="P252" s="8">
        <v>0.0</v>
      </c>
      <c r="Q252" s="8">
        <f t="shared" ref="Q252:Q254" si="42">SUM(K252:P252)</f>
        <v>1</v>
      </c>
      <c r="R252" s="8">
        <f t="shared" ref="R252:R254" si="43">SUM(H252:J252)</f>
        <v>23</v>
      </c>
      <c r="S252" s="8" t="s">
        <v>24</v>
      </c>
      <c r="T252" s="8">
        <f t="shared" si="5"/>
        <v>0</v>
      </c>
      <c r="U252" s="8">
        <f>IFERROR(VLOOKUP(C252,ATIVOS!A:B,2,0),0)</f>
        <v>0</v>
      </c>
      <c r="V252" s="8">
        <f>IFERROR(VLOOKUP(C252,ADVERTENCIAS!J:M,4,0),0)</f>
        <v>0</v>
      </c>
    </row>
    <row r="253">
      <c r="A253" s="10">
        <f t="shared" si="1"/>
        <v>820</v>
      </c>
      <c r="B253" s="10" t="s">
        <v>310</v>
      </c>
      <c r="C253" s="10">
        <v>59404.0</v>
      </c>
      <c r="D253" s="7" t="str">
        <f t="shared" si="2"/>
        <v>Prata</v>
      </c>
      <c r="E253" s="10">
        <v>45587.0</v>
      </c>
      <c r="F253" s="10" t="s">
        <v>23</v>
      </c>
      <c r="G253" s="10">
        <v>17078.0</v>
      </c>
      <c r="H253" s="10">
        <v>0.0</v>
      </c>
      <c r="I253" s="10">
        <v>0.0</v>
      </c>
      <c r="J253" s="10">
        <v>0.0</v>
      </c>
      <c r="K253" s="10">
        <v>0.0</v>
      </c>
      <c r="L253" s="10">
        <v>0.0</v>
      </c>
      <c r="M253" s="10">
        <v>1.0</v>
      </c>
      <c r="N253" s="10">
        <v>0.0</v>
      </c>
      <c r="O253" s="10">
        <v>0.0</v>
      </c>
      <c r="P253" s="10">
        <v>0.0</v>
      </c>
      <c r="Q253" s="10">
        <f t="shared" si="42"/>
        <v>1</v>
      </c>
      <c r="R253" s="10">
        <f t="shared" si="43"/>
        <v>0</v>
      </c>
      <c r="S253" s="10" t="s">
        <v>311</v>
      </c>
      <c r="T253" s="10">
        <f t="shared" si="5"/>
        <v>80</v>
      </c>
      <c r="U253" s="10">
        <f>IFERROR(VLOOKUP(C253,ATIVOS!A:B,2,0),0)</f>
        <v>0</v>
      </c>
      <c r="V253" s="10">
        <f>IFERROR(VLOOKUP(C253,ADVERTENCIAS!J:M,4,0),0)</f>
        <v>0</v>
      </c>
    </row>
    <row r="254">
      <c r="A254" s="8">
        <f t="shared" si="1"/>
        <v>818</v>
      </c>
      <c r="B254" s="8" t="s">
        <v>312</v>
      </c>
      <c r="C254" s="8">
        <v>41515.0</v>
      </c>
      <c r="D254" s="7" t="str">
        <f t="shared" si="2"/>
        <v>Prata</v>
      </c>
      <c r="E254" s="8">
        <v>44249.0</v>
      </c>
      <c r="F254" s="8" t="s">
        <v>44</v>
      </c>
      <c r="G254" s="8">
        <v>26362.0</v>
      </c>
      <c r="H254" s="8">
        <v>0.0</v>
      </c>
      <c r="I254" s="8">
        <v>2.0</v>
      </c>
      <c r="J254" s="8">
        <v>6.0</v>
      </c>
      <c r="K254" s="8">
        <v>0.0</v>
      </c>
      <c r="L254" s="8">
        <v>0.0</v>
      </c>
      <c r="M254" s="8">
        <v>0.0</v>
      </c>
      <c r="N254" s="8">
        <v>1.0</v>
      </c>
      <c r="O254" s="8">
        <v>0.0</v>
      </c>
      <c r="P254" s="8">
        <v>0.0</v>
      </c>
      <c r="Q254" s="8">
        <f t="shared" si="42"/>
        <v>1</v>
      </c>
      <c r="R254" s="8">
        <f t="shared" si="43"/>
        <v>8</v>
      </c>
      <c r="S254" s="8" t="s">
        <v>24</v>
      </c>
      <c r="T254" s="8">
        <f t="shared" si="5"/>
        <v>0</v>
      </c>
      <c r="U254" s="8">
        <f>IFERROR(VLOOKUP(C254,ATIVOS!A:B,2,0),0)</f>
        <v>0</v>
      </c>
      <c r="V254" s="8">
        <f>IFERROR(VLOOKUP(C254,ADVERTENCIAS!J:M,4,0),0)</f>
        <v>0</v>
      </c>
    </row>
    <row r="255">
      <c r="A255" s="10">
        <f t="shared" si="1"/>
        <v>812</v>
      </c>
      <c r="B255" s="10" t="s">
        <v>313</v>
      </c>
      <c r="C255" s="10">
        <v>43411.0</v>
      </c>
      <c r="D255" s="7" t="str">
        <f t="shared" si="2"/>
        <v>Prata</v>
      </c>
      <c r="E255" s="10">
        <v>44403.0</v>
      </c>
      <c r="F255" s="10" t="s">
        <v>57</v>
      </c>
      <c r="G255" s="10">
        <v>25600.0</v>
      </c>
      <c r="H255" s="10">
        <v>12.0</v>
      </c>
      <c r="I255" s="10">
        <v>164.0</v>
      </c>
      <c r="J255" s="10">
        <v>0.0</v>
      </c>
      <c r="K255" s="10">
        <v>0.0</v>
      </c>
      <c r="L255" s="10">
        <v>0.0</v>
      </c>
      <c r="M255" s="10">
        <v>0.0</v>
      </c>
      <c r="N255" s="10">
        <v>0.0</v>
      </c>
      <c r="O255" s="10">
        <v>0.0</v>
      </c>
      <c r="P255" s="10">
        <v>0.0</v>
      </c>
      <c r="Q255" s="10">
        <v>0.0</v>
      </c>
      <c r="R255" s="10">
        <v>176.0</v>
      </c>
      <c r="S255" s="10" t="s">
        <v>24</v>
      </c>
      <c r="T255" s="10">
        <f t="shared" si="5"/>
        <v>0</v>
      </c>
      <c r="U255" s="10">
        <f>IFERROR(VLOOKUP(C255,ATIVOS!A:B,2,0),0)</f>
        <v>0</v>
      </c>
      <c r="V255" s="10">
        <f>IFERROR(VLOOKUP(C255,ADVERTENCIAS!J:M,4,0),0)</f>
        <v>0</v>
      </c>
    </row>
    <row r="256">
      <c r="A256" s="8">
        <f t="shared" si="1"/>
        <v>810</v>
      </c>
      <c r="B256" s="8" t="s">
        <v>314</v>
      </c>
      <c r="C256" s="8">
        <v>56236.0</v>
      </c>
      <c r="D256" s="7" t="str">
        <f t="shared" si="2"/>
        <v>Prata</v>
      </c>
      <c r="E256" s="8">
        <v>40301.0</v>
      </c>
      <c r="F256" s="8" t="s">
        <v>271</v>
      </c>
      <c r="G256" s="8">
        <v>24952.25</v>
      </c>
      <c r="H256" s="8">
        <v>26.0</v>
      </c>
      <c r="I256" s="8">
        <v>23.0</v>
      </c>
      <c r="J256" s="8">
        <v>3.0</v>
      </c>
      <c r="K256" s="8">
        <v>0.0</v>
      </c>
      <c r="L256" s="8">
        <v>0.0</v>
      </c>
      <c r="M256" s="8">
        <v>1.0</v>
      </c>
      <c r="N256" s="8">
        <v>0.0</v>
      </c>
      <c r="O256" s="8">
        <v>0.0</v>
      </c>
      <c r="P256" s="8">
        <v>0.0</v>
      </c>
      <c r="Q256" s="8">
        <v>1.0</v>
      </c>
      <c r="R256" s="8">
        <v>3.0</v>
      </c>
      <c r="S256" s="8" t="s">
        <v>24</v>
      </c>
      <c r="T256" s="8">
        <f t="shared" si="5"/>
        <v>0</v>
      </c>
      <c r="U256" s="8">
        <f>IFERROR(VLOOKUP(C256,ATIVOS!A:B,2,0),0)</f>
        <v>0</v>
      </c>
      <c r="V256" s="8">
        <f>IFERROR(VLOOKUP(C256,ADVERTENCIAS!J:M,4,0),0)</f>
        <v>0</v>
      </c>
    </row>
    <row r="257">
      <c r="A257" s="10">
        <f t="shared" si="1"/>
        <v>807</v>
      </c>
      <c r="B257" s="10" t="s">
        <v>315</v>
      </c>
      <c r="C257" s="10">
        <v>42029.0</v>
      </c>
      <c r="D257" s="7" t="str">
        <f t="shared" si="2"/>
        <v>Prata</v>
      </c>
      <c r="E257" s="10">
        <v>44293.0</v>
      </c>
      <c r="F257" s="10" t="s">
        <v>211</v>
      </c>
      <c r="G257" s="10">
        <v>15518.0</v>
      </c>
      <c r="H257" s="10">
        <v>6.0</v>
      </c>
      <c r="I257" s="10">
        <v>31.0</v>
      </c>
      <c r="J257" s="10">
        <v>0.0</v>
      </c>
      <c r="K257" s="10">
        <v>0.0</v>
      </c>
      <c r="L257" s="10">
        <v>0.0</v>
      </c>
      <c r="M257" s="10">
        <v>0.0</v>
      </c>
      <c r="N257" s="10">
        <v>1.0</v>
      </c>
      <c r="O257" s="10">
        <v>0.0</v>
      </c>
      <c r="P257" s="10">
        <v>0.0</v>
      </c>
      <c r="Q257" s="10">
        <v>1.0</v>
      </c>
      <c r="R257" s="10">
        <v>37.0</v>
      </c>
      <c r="S257" s="10" t="s">
        <v>24</v>
      </c>
      <c r="T257" s="10">
        <f t="shared" si="5"/>
        <v>0</v>
      </c>
      <c r="U257" s="10">
        <f>IFERROR(VLOOKUP(C257,ATIVOS!A:B,2,0),0)</f>
        <v>0</v>
      </c>
      <c r="V257" s="10">
        <f>IFERROR(VLOOKUP(C257,ADVERTENCIAS!J:M,4,0),0)</f>
        <v>0</v>
      </c>
    </row>
    <row r="258">
      <c r="A258" s="8">
        <f t="shared" si="1"/>
        <v>806</v>
      </c>
      <c r="B258" s="8" t="s">
        <v>316</v>
      </c>
      <c r="C258" s="8">
        <v>49914.0</v>
      </c>
      <c r="D258" s="7" t="str">
        <f t="shared" si="2"/>
        <v>Prata</v>
      </c>
      <c r="E258" s="8">
        <v>44914.0</v>
      </c>
      <c r="F258" s="8" t="s">
        <v>31</v>
      </c>
      <c r="G258" s="8">
        <v>23069.0</v>
      </c>
      <c r="H258" s="8">
        <v>9.0</v>
      </c>
      <c r="I258" s="8">
        <v>86.0</v>
      </c>
      <c r="J258" s="8">
        <v>18.0</v>
      </c>
      <c r="K258" s="8">
        <v>0.0</v>
      </c>
      <c r="L258" s="8">
        <v>0.0</v>
      </c>
      <c r="M258" s="8">
        <v>0.0</v>
      </c>
      <c r="N258" s="8">
        <v>0.0</v>
      </c>
      <c r="O258" s="8">
        <v>0.0</v>
      </c>
      <c r="P258" s="8">
        <v>0.0</v>
      </c>
      <c r="Q258" s="8">
        <v>0.0</v>
      </c>
      <c r="R258" s="8">
        <v>18.0</v>
      </c>
      <c r="S258" s="8" t="s">
        <v>24</v>
      </c>
      <c r="T258" s="8">
        <f t="shared" si="5"/>
        <v>0</v>
      </c>
      <c r="U258" s="8">
        <f>IFERROR(VLOOKUP(C258,ATIVOS!A:B,2,0),0)</f>
        <v>0</v>
      </c>
      <c r="V258" s="8">
        <f>IFERROR(VLOOKUP(C258,ADVERTENCIAS!J:M,4,0),0)</f>
        <v>0</v>
      </c>
    </row>
    <row r="259">
      <c r="A259" s="10">
        <f t="shared" si="1"/>
        <v>804</v>
      </c>
      <c r="B259" s="10" t="s">
        <v>317</v>
      </c>
      <c r="C259" s="10">
        <v>55712.0</v>
      </c>
      <c r="D259" s="7" t="str">
        <f t="shared" si="2"/>
        <v>Prata</v>
      </c>
      <c r="E259" s="10">
        <v>45398.0</v>
      </c>
      <c r="F259" s="10" t="s">
        <v>44</v>
      </c>
      <c r="G259" s="10">
        <v>21170.0</v>
      </c>
      <c r="H259" s="10">
        <v>7.0</v>
      </c>
      <c r="I259" s="10">
        <v>77.0</v>
      </c>
      <c r="J259" s="10">
        <v>1.0</v>
      </c>
      <c r="K259" s="10">
        <v>0.0</v>
      </c>
      <c r="L259" s="10">
        <v>0.0</v>
      </c>
      <c r="M259" s="10">
        <v>1.0</v>
      </c>
      <c r="N259" s="10">
        <v>0.0</v>
      </c>
      <c r="O259" s="10">
        <v>0.0</v>
      </c>
      <c r="P259" s="10">
        <v>0.0</v>
      </c>
      <c r="Q259" s="10">
        <v>1.0</v>
      </c>
      <c r="R259" s="10">
        <v>1.0</v>
      </c>
      <c r="S259" s="10" t="s">
        <v>24</v>
      </c>
      <c r="T259" s="10">
        <f t="shared" si="5"/>
        <v>0</v>
      </c>
      <c r="U259" s="10">
        <f>IFERROR(VLOOKUP(C259,ATIVOS!A:B,2,0),0)</f>
        <v>0</v>
      </c>
      <c r="V259" s="10">
        <f>IFERROR(VLOOKUP(C259,ADVERTENCIAS!J:M,4,0),0)</f>
        <v>0</v>
      </c>
    </row>
    <row r="260">
      <c r="A260" s="8">
        <f t="shared" si="1"/>
        <v>804</v>
      </c>
      <c r="B260" s="8" t="s">
        <v>318</v>
      </c>
      <c r="C260" s="8">
        <v>45365.0</v>
      </c>
      <c r="D260" s="7" t="str">
        <f t="shared" si="2"/>
        <v>Prata</v>
      </c>
      <c r="E260" s="8">
        <v>44550.0</v>
      </c>
      <c r="F260" s="8" t="s">
        <v>81</v>
      </c>
      <c r="G260" s="8">
        <v>17694.0</v>
      </c>
      <c r="H260" s="8">
        <v>0.0</v>
      </c>
      <c r="I260" s="8">
        <v>1.0</v>
      </c>
      <c r="J260" s="8">
        <v>19.0</v>
      </c>
      <c r="K260" s="8">
        <v>0.0</v>
      </c>
      <c r="L260" s="8">
        <v>0.0</v>
      </c>
      <c r="M260" s="8">
        <v>1.0</v>
      </c>
      <c r="N260" s="8">
        <v>0.0</v>
      </c>
      <c r="O260" s="8">
        <v>0.0</v>
      </c>
      <c r="P260" s="8">
        <v>0.0</v>
      </c>
      <c r="Q260" s="8">
        <f>SUM(K260:P260)</f>
        <v>1</v>
      </c>
      <c r="R260" s="8">
        <f>SUM(H260:J260)</f>
        <v>20</v>
      </c>
      <c r="S260" s="8" t="s">
        <v>24</v>
      </c>
      <c r="T260" s="8">
        <f t="shared" si="5"/>
        <v>0</v>
      </c>
      <c r="U260" s="8">
        <f>IFERROR(VLOOKUP(C260,ATIVOS!A:B,2,0),0)</f>
        <v>0</v>
      </c>
      <c r="V260" s="8">
        <f>IFERROR(VLOOKUP(C260,ADVERTENCIAS!J:M,4,0),0)</f>
        <v>0</v>
      </c>
    </row>
    <row r="261">
      <c r="A261" s="10">
        <f t="shared" si="1"/>
        <v>803</v>
      </c>
      <c r="B261" s="10" t="s">
        <v>319</v>
      </c>
      <c r="C261" s="10">
        <v>43345.0</v>
      </c>
      <c r="D261" s="7" t="str">
        <f t="shared" si="2"/>
        <v>Prata</v>
      </c>
      <c r="E261" s="10">
        <v>44399.0</v>
      </c>
      <c r="F261" s="10" t="s">
        <v>273</v>
      </c>
      <c r="G261" s="10">
        <v>23660.0</v>
      </c>
      <c r="H261" s="10">
        <v>9.0</v>
      </c>
      <c r="I261" s="10">
        <v>79.0</v>
      </c>
      <c r="J261" s="10">
        <v>0.0</v>
      </c>
      <c r="K261" s="10">
        <v>0.0</v>
      </c>
      <c r="L261" s="10">
        <v>0.0</v>
      </c>
      <c r="M261" s="10">
        <v>1.0</v>
      </c>
      <c r="N261" s="10">
        <v>0.0</v>
      </c>
      <c r="O261" s="10">
        <v>0.0</v>
      </c>
      <c r="P261" s="10">
        <v>0.0</v>
      </c>
      <c r="Q261" s="10">
        <v>1.0</v>
      </c>
      <c r="R261" s="10">
        <v>0.0</v>
      </c>
      <c r="S261" s="10" t="s">
        <v>24</v>
      </c>
      <c r="T261" s="10">
        <f t="shared" si="5"/>
        <v>0</v>
      </c>
      <c r="U261" s="10">
        <f>IFERROR(VLOOKUP(C261,ATIVOS!A:B,2,0),0)</f>
        <v>0</v>
      </c>
      <c r="V261" s="10">
        <f>IFERROR(VLOOKUP(C261,ADVERTENCIAS!J:M,4,0),0)</f>
        <v>0</v>
      </c>
    </row>
    <row r="262">
      <c r="A262" s="8">
        <f t="shared" si="1"/>
        <v>802</v>
      </c>
      <c r="B262" s="8" t="s">
        <v>320</v>
      </c>
      <c r="C262" s="8">
        <v>53560.0</v>
      </c>
      <c r="D262" s="7" t="str">
        <f t="shared" si="2"/>
        <v>Prata</v>
      </c>
      <c r="E262" s="8">
        <v>45218.0</v>
      </c>
      <c r="F262" s="8" t="s">
        <v>203</v>
      </c>
      <c r="G262" s="8">
        <v>21114.0</v>
      </c>
      <c r="H262" s="8">
        <v>5.0</v>
      </c>
      <c r="I262" s="8">
        <v>88.0</v>
      </c>
      <c r="J262" s="8">
        <v>0.0</v>
      </c>
      <c r="K262" s="8">
        <v>0.0</v>
      </c>
      <c r="L262" s="8">
        <v>0.0</v>
      </c>
      <c r="M262" s="8">
        <v>1.0</v>
      </c>
      <c r="N262" s="8">
        <v>0.0</v>
      </c>
      <c r="O262" s="8">
        <v>0.0</v>
      </c>
      <c r="P262" s="8">
        <v>0.0</v>
      </c>
      <c r="Q262" s="8">
        <v>1.0</v>
      </c>
      <c r="R262" s="8">
        <v>0.0</v>
      </c>
      <c r="S262" s="8" t="s">
        <v>24</v>
      </c>
      <c r="T262" s="8">
        <f t="shared" si="5"/>
        <v>0</v>
      </c>
      <c r="U262" s="8">
        <f>IFERROR(VLOOKUP(C262,ATIVOS!A:B,2,0),0)</f>
        <v>0</v>
      </c>
      <c r="V262" s="8">
        <f>IFERROR(VLOOKUP(C262,ADVERTENCIAS!J:M,4,0),0)</f>
        <v>0</v>
      </c>
    </row>
    <row r="263">
      <c r="A263" s="10">
        <f t="shared" si="1"/>
        <v>802</v>
      </c>
      <c r="B263" s="10" t="s">
        <v>321</v>
      </c>
      <c r="C263" s="10">
        <v>43417.0</v>
      </c>
      <c r="D263" s="7" t="str">
        <f t="shared" si="2"/>
        <v>Prata</v>
      </c>
      <c r="E263" s="10">
        <v>44404.0</v>
      </c>
      <c r="F263" s="10" t="s">
        <v>103</v>
      </c>
      <c r="G263" s="10">
        <v>16616.0</v>
      </c>
      <c r="H263" s="10">
        <v>0.0</v>
      </c>
      <c r="I263" s="10">
        <v>18.0</v>
      </c>
      <c r="J263" s="10">
        <v>16.0</v>
      </c>
      <c r="K263" s="10">
        <v>0.0</v>
      </c>
      <c r="L263" s="10">
        <v>0.0</v>
      </c>
      <c r="M263" s="10">
        <v>1.0</v>
      </c>
      <c r="N263" s="10">
        <v>0.0</v>
      </c>
      <c r="O263" s="10">
        <v>0.0</v>
      </c>
      <c r="P263" s="10">
        <v>0.0</v>
      </c>
      <c r="Q263" s="10">
        <f t="shared" ref="Q263:Q272" si="44">SUM(K263:P263)</f>
        <v>1</v>
      </c>
      <c r="R263" s="10">
        <f t="shared" ref="R263:R272" si="45">SUM(H263:J263)</f>
        <v>34</v>
      </c>
      <c r="S263" s="10" t="s">
        <v>24</v>
      </c>
      <c r="T263" s="10">
        <f t="shared" si="5"/>
        <v>0</v>
      </c>
      <c r="U263" s="10">
        <f>IFERROR(VLOOKUP(C263,ATIVOS!A:B,2,0),0)</f>
        <v>0</v>
      </c>
      <c r="V263" s="10">
        <f>IFERROR(VLOOKUP(C263,ADVERTENCIAS!J:M,4,0),0)</f>
        <v>0</v>
      </c>
    </row>
    <row r="264">
      <c r="A264" s="8">
        <f t="shared" si="1"/>
        <v>800</v>
      </c>
      <c r="B264" s="8" t="s">
        <v>322</v>
      </c>
      <c r="C264" s="8">
        <v>56295.0</v>
      </c>
      <c r="D264" s="7" t="str">
        <f t="shared" si="2"/>
        <v>Prata</v>
      </c>
      <c r="E264" s="8">
        <v>41610.0</v>
      </c>
      <c r="F264" s="8" t="s">
        <v>23</v>
      </c>
      <c r="G264" s="8">
        <v>24734.0</v>
      </c>
      <c r="H264" s="8">
        <v>0.0</v>
      </c>
      <c r="I264" s="8">
        <v>0.0</v>
      </c>
      <c r="J264" s="8">
        <v>0.0</v>
      </c>
      <c r="K264" s="8">
        <v>0.0</v>
      </c>
      <c r="L264" s="8">
        <v>0.0</v>
      </c>
      <c r="M264" s="8">
        <v>2.0</v>
      </c>
      <c r="N264" s="8">
        <v>0.0</v>
      </c>
      <c r="O264" s="8">
        <v>0.0</v>
      </c>
      <c r="P264" s="8">
        <v>0.0</v>
      </c>
      <c r="Q264" s="8">
        <f t="shared" si="44"/>
        <v>2</v>
      </c>
      <c r="R264" s="8">
        <f t="shared" si="45"/>
        <v>0</v>
      </c>
      <c r="S264" s="8" t="s">
        <v>24</v>
      </c>
      <c r="T264" s="8">
        <f t="shared" si="5"/>
        <v>0</v>
      </c>
      <c r="U264" s="8">
        <f>IFERROR(VLOOKUP(C264,ATIVOS!A:B,2,0),0)</f>
        <v>0</v>
      </c>
      <c r="V264" s="8">
        <f>IFERROR(VLOOKUP(C264,ADVERTENCIAS!J:M,4,0),0)</f>
        <v>0</v>
      </c>
    </row>
    <row r="265">
      <c r="A265" s="10">
        <f t="shared" si="1"/>
        <v>800</v>
      </c>
      <c r="B265" s="10" t="s">
        <v>323</v>
      </c>
      <c r="C265" s="10">
        <v>58588.0</v>
      </c>
      <c r="D265" s="7" t="str">
        <f t="shared" si="2"/>
        <v>Prata</v>
      </c>
      <c r="E265" s="10">
        <v>45534.0</v>
      </c>
      <c r="F265" s="10" t="s">
        <v>57</v>
      </c>
      <c r="G265" s="10">
        <v>24320.0</v>
      </c>
      <c r="H265" s="10">
        <v>0.0</v>
      </c>
      <c r="I265" s="10">
        <v>0.0</v>
      </c>
      <c r="J265" s="10">
        <v>0.0</v>
      </c>
      <c r="K265" s="10">
        <v>0.0</v>
      </c>
      <c r="L265" s="10">
        <v>1.0</v>
      </c>
      <c r="M265" s="10">
        <v>1.0</v>
      </c>
      <c r="N265" s="10">
        <v>0.0</v>
      </c>
      <c r="O265" s="10">
        <v>0.0</v>
      </c>
      <c r="P265" s="10">
        <v>0.0</v>
      </c>
      <c r="Q265" s="10">
        <f t="shared" si="44"/>
        <v>2</v>
      </c>
      <c r="R265" s="10">
        <f t="shared" si="45"/>
        <v>0</v>
      </c>
      <c r="S265" s="10" t="s">
        <v>24</v>
      </c>
      <c r="T265" s="10">
        <f t="shared" si="5"/>
        <v>0</v>
      </c>
      <c r="U265" s="10">
        <f>IFERROR(VLOOKUP(C265,ATIVOS!A:B,2,0),0)</f>
        <v>0</v>
      </c>
      <c r="V265" s="10">
        <f>IFERROR(VLOOKUP(C265,ADVERTENCIAS!J:M,4,0),0)</f>
        <v>0</v>
      </c>
    </row>
    <row r="266">
      <c r="A266" s="8">
        <f t="shared" si="1"/>
        <v>800</v>
      </c>
      <c r="B266" s="8" t="s">
        <v>324</v>
      </c>
      <c r="C266" s="8">
        <v>56546.0</v>
      </c>
      <c r="D266" s="7" t="str">
        <f t="shared" si="2"/>
        <v>Prata</v>
      </c>
      <c r="E266" s="8">
        <v>43864.0</v>
      </c>
      <c r="F266" s="8" t="s">
        <v>271</v>
      </c>
      <c r="G266" s="8">
        <v>22626.0</v>
      </c>
      <c r="H266" s="8">
        <v>0.0</v>
      </c>
      <c r="I266" s="8">
        <v>0.0</v>
      </c>
      <c r="J266" s="8">
        <v>0.0</v>
      </c>
      <c r="K266" s="8">
        <v>0.0</v>
      </c>
      <c r="L266" s="8">
        <v>0.0</v>
      </c>
      <c r="M266" s="8">
        <v>2.0</v>
      </c>
      <c r="N266" s="8">
        <v>0.0</v>
      </c>
      <c r="O266" s="8">
        <v>0.0</v>
      </c>
      <c r="P266" s="8">
        <v>0.0</v>
      </c>
      <c r="Q266" s="8">
        <f t="shared" si="44"/>
        <v>2</v>
      </c>
      <c r="R266" s="8">
        <f t="shared" si="45"/>
        <v>0</v>
      </c>
      <c r="S266" s="8" t="s">
        <v>24</v>
      </c>
      <c r="T266" s="8">
        <f t="shared" si="5"/>
        <v>0</v>
      </c>
      <c r="U266" s="8">
        <f>IFERROR(VLOOKUP(C266,ATIVOS!A:B,2,0),0)</f>
        <v>0</v>
      </c>
      <c r="V266" s="8">
        <f>IFERROR(VLOOKUP(C266,ADVERTENCIAS!J:M,4,0),0)</f>
        <v>0</v>
      </c>
    </row>
    <row r="267">
      <c r="A267" s="10">
        <f t="shared" si="1"/>
        <v>800</v>
      </c>
      <c r="B267" s="10" t="s">
        <v>325</v>
      </c>
      <c r="C267" s="10">
        <v>56328.0</v>
      </c>
      <c r="D267" s="7" t="str">
        <f t="shared" si="2"/>
        <v>Prata</v>
      </c>
      <c r="E267" s="10">
        <v>42249.0</v>
      </c>
      <c r="F267" s="10" t="s">
        <v>42</v>
      </c>
      <c r="G267" s="10">
        <v>21758.07</v>
      </c>
      <c r="H267" s="10">
        <v>0.0</v>
      </c>
      <c r="I267" s="10">
        <v>0.0</v>
      </c>
      <c r="J267" s="10">
        <v>0.0</v>
      </c>
      <c r="K267" s="10">
        <v>0.0</v>
      </c>
      <c r="L267" s="10">
        <v>2.0</v>
      </c>
      <c r="M267" s="10">
        <v>0.0</v>
      </c>
      <c r="N267" s="10">
        <v>0.0</v>
      </c>
      <c r="O267" s="10">
        <v>0.0</v>
      </c>
      <c r="P267" s="10">
        <v>0.0</v>
      </c>
      <c r="Q267" s="10">
        <f t="shared" si="44"/>
        <v>2</v>
      </c>
      <c r="R267" s="10">
        <f t="shared" si="45"/>
        <v>0</v>
      </c>
      <c r="S267" s="10" t="s">
        <v>24</v>
      </c>
      <c r="T267" s="10">
        <f t="shared" si="5"/>
        <v>0</v>
      </c>
      <c r="U267" s="10">
        <f>IFERROR(VLOOKUP(C267,ATIVOS!A:B,2,0),0)</f>
        <v>0</v>
      </c>
      <c r="V267" s="10">
        <f>IFERROR(VLOOKUP(C267,ADVERTENCIAS!J:M,4,0),0)</f>
        <v>0</v>
      </c>
    </row>
    <row r="268">
      <c r="A268" s="8">
        <f t="shared" si="1"/>
        <v>800</v>
      </c>
      <c r="B268" s="8" t="s">
        <v>326</v>
      </c>
      <c r="C268" s="8">
        <v>59074.0</v>
      </c>
      <c r="D268" s="7" t="str">
        <f t="shared" si="2"/>
        <v>Prata</v>
      </c>
      <c r="E268" s="8">
        <v>45566.0</v>
      </c>
      <c r="F268" s="8" t="s">
        <v>23</v>
      </c>
      <c r="G268" s="8">
        <v>20422.0</v>
      </c>
      <c r="H268" s="8">
        <v>0.0</v>
      </c>
      <c r="I268" s="8">
        <v>0.0</v>
      </c>
      <c r="J268" s="8">
        <v>0.0</v>
      </c>
      <c r="K268" s="8">
        <v>0.0</v>
      </c>
      <c r="L268" s="8">
        <v>0.0</v>
      </c>
      <c r="M268" s="8">
        <v>2.0</v>
      </c>
      <c r="N268" s="8">
        <v>0.0</v>
      </c>
      <c r="O268" s="8">
        <v>0.0</v>
      </c>
      <c r="P268" s="8">
        <v>0.0</v>
      </c>
      <c r="Q268" s="8">
        <f t="shared" si="44"/>
        <v>2</v>
      </c>
      <c r="R268" s="8">
        <f t="shared" si="45"/>
        <v>0</v>
      </c>
      <c r="S268" s="8" t="s">
        <v>24</v>
      </c>
      <c r="T268" s="8">
        <f t="shared" si="5"/>
        <v>0</v>
      </c>
      <c r="U268" s="8">
        <f>IFERROR(VLOOKUP(C268,ATIVOS!A:B,2,0),0)</f>
        <v>0</v>
      </c>
      <c r="V268" s="8">
        <f>IFERROR(VLOOKUP(C268,ADVERTENCIAS!J:M,4,0),0)</f>
        <v>0</v>
      </c>
    </row>
    <row r="269">
      <c r="A269" s="10">
        <f t="shared" si="1"/>
        <v>800</v>
      </c>
      <c r="B269" s="10" t="s">
        <v>327</v>
      </c>
      <c r="C269" s="10">
        <v>56174.0</v>
      </c>
      <c r="D269" s="7" t="str">
        <f t="shared" si="2"/>
        <v>Prata</v>
      </c>
      <c r="E269" s="10">
        <v>38264.0</v>
      </c>
      <c r="F269" s="10" t="s">
        <v>23</v>
      </c>
      <c r="G269" s="10">
        <v>18517.89</v>
      </c>
      <c r="H269" s="10">
        <v>0.0</v>
      </c>
      <c r="I269" s="10">
        <v>0.0</v>
      </c>
      <c r="J269" s="10">
        <v>0.0</v>
      </c>
      <c r="K269" s="10">
        <v>0.0</v>
      </c>
      <c r="L269" s="10">
        <v>0.0</v>
      </c>
      <c r="M269" s="10">
        <v>2.0</v>
      </c>
      <c r="N269" s="10">
        <v>0.0</v>
      </c>
      <c r="O269" s="10">
        <v>0.0</v>
      </c>
      <c r="P269" s="10">
        <v>0.0</v>
      </c>
      <c r="Q269" s="10">
        <f t="shared" si="44"/>
        <v>2</v>
      </c>
      <c r="R269" s="10">
        <f t="shared" si="45"/>
        <v>0</v>
      </c>
      <c r="S269" s="10" t="s">
        <v>24</v>
      </c>
      <c r="T269" s="10">
        <f t="shared" si="5"/>
        <v>0</v>
      </c>
      <c r="U269" s="10">
        <f>IFERROR(VLOOKUP(C269,ATIVOS!A:B,2,0),0)</f>
        <v>0</v>
      </c>
      <c r="V269" s="10">
        <f>IFERROR(VLOOKUP(C269,ADVERTENCIAS!J:M,4,0),0)</f>
        <v>0</v>
      </c>
    </row>
    <row r="270">
      <c r="A270" s="8">
        <f t="shared" si="1"/>
        <v>800</v>
      </c>
      <c r="B270" s="8" t="s">
        <v>328</v>
      </c>
      <c r="C270" s="8">
        <v>56623.0</v>
      </c>
      <c r="D270" s="7" t="str">
        <f t="shared" si="2"/>
        <v>Prata</v>
      </c>
      <c r="E270" s="8">
        <v>44146.0</v>
      </c>
      <c r="F270" s="8" t="s">
        <v>103</v>
      </c>
      <c r="G270" s="8">
        <v>18150.0</v>
      </c>
      <c r="H270" s="8">
        <v>0.0</v>
      </c>
      <c r="I270" s="8">
        <v>0.0</v>
      </c>
      <c r="J270" s="8">
        <v>0.0</v>
      </c>
      <c r="K270" s="8">
        <v>0.0</v>
      </c>
      <c r="L270" s="8">
        <v>0.0</v>
      </c>
      <c r="M270" s="8">
        <v>2.0</v>
      </c>
      <c r="N270" s="8">
        <v>0.0</v>
      </c>
      <c r="O270" s="8">
        <v>0.0</v>
      </c>
      <c r="P270" s="8">
        <v>0.0</v>
      </c>
      <c r="Q270" s="8">
        <f t="shared" si="44"/>
        <v>2</v>
      </c>
      <c r="R270" s="8">
        <f t="shared" si="45"/>
        <v>0</v>
      </c>
      <c r="S270" s="8" t="s">
        <v>24</v>
      </c>
      <c r="T270" s="8">
        <f t="shared" si="5"/>
        <v>0</v>
      </c>
      <c r="U270" s="8">
        <f>IFERROR(VLOOKUP(C270,ATIVOS!A:B,2,0),0)</f>
        <v>0</v>
      </c>
      <c r="V270" s="8">
        <f>IFERROR(VLOOKUP(C270,ADVERTENCIAS!J:M,4,0),0)</f>
        <v>0</v>
      </c>
    </row>
    <row r="271">
      <c r="A271" s="10">
        <f t="shared" si="1"/>
        <v>799</v>
      </c>
      <c r="B271" s="10" t="s">
        <v>329</v>
      </c>
      <c r="C271" s="10">
        <v>44494.0</v>
      </c>
      <c r="D271" s="7" t="str">
        <f t="shared" si="2"/>
        <v>Prata</v>
      </c>
      <c r="E271" s="10">
        <v>44489.0</v>
      </c>
      <c r="F271" s="10" t="s">
        <v>103</v>
      </c>
      <c r="G271" s="10">
        <v>20706.0</v>
      </c>
      <c r="H271" s="10">
        <v>0.0</v>
      </c>
      <c r="I271" s="10">
        <v>1.0</v>
      </c>
      <c r="J271" s="10">
        <v>0.0</v>
      </c>
      <c r="K271" s="10">
        <v>0.0</v>
      </c>
      <c r="L271" s="10">
        <v>0.0</v>
      </c>
      <c r="M271" s="10">
        <v>2.0</v>
      </c>
      <c r="N271" s="10">
        <v>0.0</v>
      </c>
      <c r="O271" s="10">
        <v>0.0</v>
      </c>
      <c r="P271" s="10">
        <v>0.0</v>
      </c>
      <c r="Q271" s="10">
        <f t="shared" si="44"/>
        <v>2</v>
      </c>
      <c r="R271" s="10">
        <f t="shared" si="45"/>
        <v>1</v>
      </c>
      <c r="S271" s="10" t="s">
        <v>24</v>
      </c>
      <c r="T271" s="10">
        <f t="shared" si="5"/>
        <v>0</v>
      </c>
      <c r="U271" s="10">
        <f>IFERROR(VLOOKUP(C271,ATIVOS!A:B,2,0),0)</f>
        <v>0</v>
      </c>
      <c r="V271" s="10">
        <f>IFERROR(VLOOKUP(C271,ADVERTENCIAS!J:M,4,0),0)</f>
        <v>0</v>
      </c>
    </row>
    <row r="272">
      <c r="A272" s="8">
        <f t="shared" si="1"/>
        <v>799</v>
      </c>
      <c r="B272" s="8" t="s">
        <v>330</v>
      </c>
      <c r="C272" s="8">
        <v>41670.0</v>
      </c>
      <c r="D272" s="7" t="str">
        <f t="shared" si="2"/>
        <v>Prata</v>
      </c>
      <c r="E272" s="8">
        <v>44263.0</v>
      </c>
      <c r="F272" s="8" t="s">
        <v>81</v>
      </c>
      <c r="G272" s="8">
        <v>19058.0</v>
      </c>
      <c r="H272" s="8">
        <v>0.0</v>
      </c>
      <c r="I272" s="8">
        <v>1.0</v>
      </c>
      <c r="J272" s="8">
        <v>0.0</v>
      </c>
      <c r="K272" s="8">
        <v>0.0</v>
      </c>
      <c r="L272" s="8">
        <v>0.0</v>
      </c>
      <c r="M272" s="8">
        <v>2.0</v>
      </c>
      <c r="N272" s="8">
        <v>0.0</v>
      </c>
      <c r="O272" s="8">
        <v>0.0</v>
      </c>
      <c r="P272" s="8">
        <v>0.0</v>
      </c>
      <c r="Q272" s="8">
        <f t="shared" si="44"/>
        <v>2</v>
      </c>
      <c r="R272" s="8">
        <f t="shared" si="45"/>
        <v>1</v>
      </c>
      <c r="S272" s="8" t="s">
        <v>24</v>
      </c>
      <c r="T272" s="8">
        <f t="shared" si="5"/>
        <v>0</v>
      </c>
      <c r="U272" s="8">
        <f>IFERROR(VLOOKUP(C272,ATIVOS!A:B,2,0),0)</f>
        <v>0</v>
      </c>
      <c r="V272" s="8">
        <f>IFERROR(VLOOKUP(C272,ADVERTENCIAS!J:M,4,0),0)</f>
        <v>0</v>
      </c>
    </row>
    <row r="273">
      <c r="A273" s="10">
        <f t="shared" si="1"/>
        <v>798</v>
      </c>
      <c r="B273" s="10" t="s">
        <v>331</v>
      </c>
      <c r="C273" s="10">
        <v>58466.0</v>
      </c>
      <c r="D273" s="7" t="str">
        <f t="shared" si="2"/>
        <v>Prata</v>
      </c>
      <c r="E273" s="10">
        <v>45531.0</v>
      </c>
      <c r="F273" s="10" t="s">
        <v>23</v>
      </c>
      <c r="G273" s="10">
        <v>25672.0</v>
      </c>
      <c r="H273" s="10">
        <v>1.0</v>
      </c>
      <c r="I273" s="10">
        <v>0.0</v>
      </c>
      <c r="J273" s="10">
        <v>0.0</v>
      </c>
      <c r="K273" s="10">
        <v>0.0</v>
      </c>
      <c r="L273" s="10">
        <v>0.0</v>
      </c>
      <c r="M273" s="10">
        <v>2.0</v>
      </c>
      <c r="N273" s="10">
        <v>0.0</v>
      </c>
      <c r="O273" s="10">
        <v>0.0</v>
      </c>
      <c r="P273" s="10">
        <v>0.0</v>
      </c>
      <c r="Q273" s="10">
        <v>2.0</v>
      </c>
      <c r="R273" s="10">
        <v>0.0</v>
      </c>
      <c r="S273" s="10" t="s">
        <v>24</v>
      </c>
      <c r="T273" s="10">
        <f t="shared" si="5"/>
        <v>0</v>
      </c>
      <c r="U273" s="10">
        <f>IFERROR(VLOOKUP(C273,ATIVOS!A:B,2,0),0)</f>
        <v>0</v>
      </c>
      <c r="V273" s="10">
        <f>IFERROR(VLOOKUP(C273,ADVERTENCIAS!J:M,4,0),0)</f>
        <v>0</v>
      </c>
    </row>
    <row r="274">
      <c r="A274" s="8">
        <f t="shared" si="1"/>
        <v>798</v>
      </c>
      <c r="B274" s="8" t="s">
        <v>332</v>
      </c>
      <c r="C274" s="8">
        <v>56219.0</v>
      </c>
      <c r="D274" s="7" t="str">
        <f t="shared" si="2"/>
        <v>Prata</v>
      </c>
      <c r="E274" s="8">
        <v>39737.0</v>
      </c>
      <c r="F274" s="8" t="s">
        <v>31</v>
      </c>
      <c r="G274" s="8">
        <v>22648.0</v>
      </c>
      <c r="H274" s="8">
        <v>1.0</v>
      </c>
      <c r="I274" s="8">
        <v>0.0</v>
      </c>
      <c r="J274" s="8">
        <v>0.0</v>
      </c>
      <c r="K274" s="8">
        <v>0.0</v>
      </c>
      <c r="L274" s="8">
        <v>0.0</v>
      </c>
      <c r="M274" s="8">
        <v>2.0</v>
      </c>
      <c r="N274" s="8">
        <v>0.0</v>
      </c>
      <c r="O274" s="8">
        <v>0.0</v>
      </c>
      <c r="P274" s="8">
        <v>0.0</v>
      </c>
      <c r="Q274" s="8">
        <v>2.0</v>
      </c>
      <c r="R274" s="8">
        <v>6.0</v>
      </c>
      <c r="S274" s="8" t="s">
        <v>24</v>
      </c>
      <c r="T274" s="8">
        <f t="shared" si="5"/>
        <v>0</v>
      </c>
      <c r="U274" s="8">
        <f>IFERROR(VLOOKUP(C274,ATIVOS!A:B,2,0),0)</f>
        <v>0</v>
      </c>
      <c r="V274" s="8">
        <f>IFERROR(VLOOKUP(C274,ADVERTENCIAS!J:M,4,0),0)</f>
        <v>0</v>
      </c>
    </row>
    <row r="275">
      <c r="A275" s="10">
        <f t="shared" si="1"/>
        <v>798</v>
      </c>
      <c r="B275" s="10" t="s">
        <v>333</v>
      </c>
      <c r="C275" s="10">
        <v>56622.0</v>
      </c>
      <c r="D275" s="7" t="str">
        <f t="shared" si="2"/>
        <v>Prata</v>
      </c>
      <c r="E275" s="10">
        <v>44145.0</v>
      </c>
      <c r="F275" s="10" t="s">
        <v>23</v>
      </c>
      <c r="G275" s="10">
        <v>23048.0</v>
      </c>
      <c r="H275" s="10">
        <v>1.0</v>
      </c>
      <c r="I275" s="10">
        <v>0.0</v>
      </c>
      <c r="J275" s="10">
        <v>0.0</v>
      </c>
      <c r="K275" s="10">
        <v>0.0</v>
      </c>
      <c r="L275" s="10">
        <v>1.0</v>
      </c>
      <c r="M275" s="10">
        <v>1.0</v>
      </c>
      <c r="N275" s="10">
        <v>0.0</v>
      </c>
      <c r="O275" s="10">
        <v>0.0</v>
      </c>
      <c r="P275" s="10">
        <v>0.0</v>
      </c>
      <c r="Q275" s="10">
        <v>2.0</v>
      </c>
      <c r="R275" s="10">
        <v>7.0</v>
      </c>
      <c r="S275" s="10" t="s">
        <v>24</v>
      </c>
      <c r="T275" s="10">
        <f t="shared" si="5"/>
        <v>0</v>
      </c>
      <c r="U275" s="10">
        <f>IFERROR(VLOOKUP(C275,ATIVOS!A:B,2,0),0)</f>
        <v>0</v>
      </c>
      <c r="V275" s="10">
        <f>IFERROR(VLOOKUP(C275,ADVERTENCIAS!J:M,4,0),0)</f>
        <v>0</v>
      </c>
    </row>
    <row r="276">
      <c r="A276" s="8">
        <f t="shared" si="1"/>
        <v>798</v>
      </c>
      <c r="B276" s="8" t="s">
        <v>334</v>
      </c>
      <c r="C276" s="8">
        <v>56362.0</v>
      </c>
      <c r="D276" s="7" t="str">
        <f t="shared" si="2"/>
        <v>Prata</v>
      </c>
      <c r="E276" s="8">
        <v>42534.0</v>
      </c>
      <c r="F276" s="8" t="s">
        <v>23</v>
      </c>
      <c r="G276" s="8">
        <v>20170.0</v>
      </c>
      <c r="H276" s="8">
        <v>1.0</v>
      </c>
      <c r="I276" s="8">
        <v>0.0</v>
      </c>
      <c r="J276" s="8">
        <v>0.0</v>
      </c>
      <c r="K276" s="8">
        <v>0.0</v>
      </c>
      <c r="L276" s="8">
        <v>0.0</v>
      </c>
      <c r="M276" s="8">
        <v>2.0</v>
      </c>
      <c r="N276" s="8">
        <v>0.0</v>
      </c>
      <c r="O276" s="8">
        <v>0.0</v>
      </c>
      <c r="P276" s="8">
        <v>0.0</v>
      </c>
      <c r="Q276" s="8">
        <v>2.0</v>
      </c>
      <c r="R276" s="8">
        <v>15.0</v>
      </c>
      <c r="S276" s="8" t="s">
        <v>24</v>
      </c>
      <c r="T276" s="8">
        <f t="shared" si="5"/>
        <v>0</v>
      </c>
      <c r="U276" s="8">
        <f>IFERROR(VLOOKUP(C276,ATIVOS!A:B,2,0),0)</f>
        <v>0</v>
      </c>
      <c r="V276" s="8">
        <f>IFERROR(VLOOKUP(C276,ADVERTENCIAS!J:M,4,0),0)</f>
        <v>0</v>
      </c>
    </row>
    <row r="277">
      <c r="A277" s="10">
        <f t="shared" si="1"/>
        <v>794</v>
      </c>
      <c r="B277" s="10" t="s">
        <v>335</v>
      </c>
      <c r="C277" s="10">
        <v>51733.0</v>
      </c>
      <c r="D277" s="7" t="str">
        <f t="shared" si="2"/>
        <v>Prata</v>
      </c>
      <c r="E277" s="10">
        <v>45089.0</v>
      </c>
      <c r="F277" s="10" t="s">
        <v>44</v>
      </c>
      <c r="G277" s="10">
        <v>24048.0</v>
      </c>
      <c r="H277" s="10">
        <v>2.0</v>
      </c>
      <c r="I277" s="10">
        <v>2.0</v>
      </c>
      <c r="J277" s="10">
        <v>0.0</v>
      </c>
      <c r="K277" s="10">
        <v>0.0</v>
      </c>
      <c r="L277" s="10">
        <v>0.0</v>
      </c>
      <c r="M277" s="10">
        <v>2.0</v>
      </c>
      <c r="N277" s="10">
        <v>0.0</v>
      </c>
      <c r="O277" s="10">
        <v>0.0</v>
      </c>
      <c r="P277" s="10">
        <v>0.0</v>
      </c>
      <c r="Q277" s="10">
        <v>2.0</v>
      </c>
      <c r="R277" s="10">
        <v>0.0</v>
      </c>
      <c r="S277" s="10" t="s">
        <v>24</v>
      </c>
      <c r="T277" s="10">
        <f t="shared" si="5"/>
        <v>0</v>
      </c>
      <c r="U277" s="10">
        <f>IFERROR(VLOOKUP(C277,ATIVOS!A:B,2,0),0)</f>
        <v>0</v>
      </c>
      <c r="V277" s="10">
        <f>IFERROR(VLOOKUP(C277,ADVERTENCIAS!J:M,4,0),0)</f>
        <v>0</v>
      </c>
    </row>
    <row r="278">
      <c r="A278" s="8">
        <f t="shared" si="1"/>
        <v>794</v>
      </c>
      <c r="B278" s="8" t="s">
        <v>336</v>
      </c>
      <c r="C278" s="8">
        <v>58693.0</v>
      </c>
      <c r="D278" s="7" t="str">
        <f t="shared" si="2"/>
        <v>Prata</v>
      </c>
      <c r="E278" s="8">
        <v>45540.0</v>
      </c>
      <c r="F278" s="8" t="s">
        <v>95</v>
      </c>
      <c r="G278" s="8">
        <v>15972.0</v>
      </c>
      <c r="H278" s="8">
        <v>2.0</v>
      </c>
      <c r="I278" s="8">
        <v>2.0</v>
      </c>
      <c r="J278" s="8">
        <v>0.0</v>
      </c>
      <c r="K278" s="8">
        <v>0.0</v>
      </c>
      <c r="L278" s="8">
        <v>0.0</v>
      </c>
      <c r="M278" s="8">
        <v>2.0</v>
      </c>
      <c r="N278" s="8">
        <v>0.0</v>
      </c>
      <c r="O278" s="8">
        <v>0.0</v>
      </c>
      <c r="P278" s="8">
        <v>0.0</v>
      </c>
      <c r="Q278" s="8">
        <v>2.0</v>
      </c>
      <c r="R278" s="8">
        <v>0.0</v>
      </c>
      <c r="S278" s="8" t="s">
        <v>24</v>
      </c>
      <c r="T278" s="8">
        <f t="shared" si="5"/>
        <v>0</v>
      </c>
      <c r="U278" s="8">
        <f>IFERROR(VLOOKUP(C278,ATIVOS!A:B,2,0),0)</f>
        <v>0</v>
      </c>
      <c r="V278" s="8">
        <f>IFERROR(VLOOKUP(C278,ADVERTENCIAS!J:M,4,0),0)</f>
        <v>0</v>
      </c>
    </row>
    <row r="279">
      <c r="A279" s="10">
        <f t="shared" si="1"/>
        <v>794</v>
      </c>
      <c r="B279" s="10" t="s">
        <v>337</v>
      </c>
      <c r="C279" s="10">
        <v>56368.0</v>
      </c>
      <c r="D279" s="7" t="str">
        <f t="shared" si="2"/>
        <v>Prata</v>
      </c>
      <c r="E279" s="10">
        <v>42557.0</v>
      </c>
      <c r="F279" s="10" t="s">
        <v>23</v>
      </c>
      <c r="G279" s="10">
        <v>22362.0</v>
      </c>
      <c r="H279" s="10">
        <v>3.0</v>
      </c>
      <c r="I279" s="10">
        <v>0.0</v>
      </c>
      <c r="J279" s="10">
        <v>0.0</v>
      </c>
      <c r="K279" s="10">
        <v>0.0</v>
      </c>
      <c r="L279" s="10">
        <v>0.0</v>
      </c>
      <c r="M279" s="10">
        <v>2.0</v>
      </c>
      <c r="N279" s="10">
        <v>0.0</v>
      </c>
      <c r="O279" s="10">
        <v>0.0</v>
      </c>
      <c r="P279" s="10">
        <v>0.0</v>
      </c>
      <c r="Q279" s="10">
        <v>2.0</v>
      </c>
      <c r="R279" s="10">
        <v>515.0</v>
      </c>
      <c r="S279" s="10" t="s">
        <v>24</v>
      </c>
      <c r="T279" s="10">
        <f t="shared" si="5"/>
        <v>0</v>
      </c>
      <c r="U279" s="10">
        <f>IFERROR(VLOOKUP(C279,ATIVOS!A:B,2,0),0)</f>
        <v>0</v>
      </c>
      <c r="V279" s="10">
        <f>IFERROR(VLOOKUP(C279,ADVERTENCIAS!J:M,4,0),0)</f>
        <v>0</v>
      </c>
    </row>
    <row r="280">
      <c r="A280" s="8">
        <f t="shared" si="1"/>
        <v>792</v>
      </c>
      <c r="B280" s="8" t="s">
        <v>338</v>
      </c>
      <c r="C280" s="8">
        <v>56275.0</v>
      </c>
      <c r="D280" s="7" t="str">
        <f t="shared" si="2"/>
        <v>Prata</v>
      </c>
      <c r="E280" s="8">
        <v>41190.0</v>
      </c>
      <c r="F280" s="8" t="s">
        <v>23</v>
      </c>
      <c r="G280" s="8">
        <v>21338.0</v>
      </c>
      <c r="H280" s="8">
        <v>4.0</v>
      </c>
      <c r="I280" s="8">
        <v>0.0</v>
      </c>
      <c r="J280" s="8">
        <v>0.0</v>
      </c>
      <c r="K280" s="8">
        <v>0.0</v>
      </c>
      <c r="L280" s="8">
        <v>2.0</v>
      </c>
      <c r="M280" s="8">
        <v>0.0</v>
      </c>
      <c r="N280" s="8">
        <v>0.0</v>
      </c>
      <c r="O280" s="8">
        <v>0.0</v>
      </c>
      <c r="P280" s="8">
        <v>0.0</v>
      </c>
      <c r="Q280" s="8">
        <v>2.0</v>
      </c>
      <c r="R280" s="8">
        <v>17.0</v>
      </c>
      <c r="S280" s="8" t="s">
        <v>24</v>
      </c>
      <c r="T280" s="8">
        <f t="shared" si="5"/>
        <v>0</v>
      </c>
      <c r="U280" s="8">
        <f>IFERROR(VLOOKUP(C280,ATIVOS!A:B,2,0),0)</f>
        <v>0</v>
      </c>
      <c r="V280" s="8">
        <f>IFERROR(VLOOKUP(C280,ADVERTENCIAS!J:M,4,0),0)</f>
        <v>0</v>
      </c>
    </row>
    <row r="281">
      <c r="A281" s="10">
        <f t="shared" si="1"/>
        <v>790</v>
      </c>
      <c r="B281" s="10" t="s">
        <v>339</v>
      </c>
      <c r="C281" s="10">
        <v>55661.0</v>
      </c>
      <c r="D281" s="7" t="str">
        <f t="shared" si="2"/>
        <v>Prata</v>
      </c>
      <c r="E281" s="10">
        <v>45398.0</v>
      </c>
      <c r="F281" s="10" t="s">
        <v>44</v>
      </c>
      <c r="G281" s="10">
        <v>15124.0</v>
      </c>
      <c r="H281" s="10">
        <v>35.0</v>
      </c>
      <c r="I281" s="10">
        <v>40.0</v>
      </c>
      <c r="J281" s="10">
        <v>0.0</v>
      </c>
      <c r="K281" s="10">
        <v>0.0</v>
      </c>
      <c r="L281" s="10">
        <v>1.0</v>
      </c>
      <c r="M281" s="10">
        <v>0.0</v>
      </c>
      <c r="N281" s="10">
        <v>0.0</v>
      </c>
      <c r="O281" s="10">
        <v>0.0</v>
      </c>
      <c r="P281" s="10">
        <v>0.0</v>
      </c>
      <c r="Q281" s="10">
        <v>1.0</v>
      </c>
      <c r="R281" s="10">
        <v>0.0</v>
      </c>
      <c r="S281" s="10" t="s">
        <v>24</v>
      </c>
      <c r="T281" s="10">
        <f t="shared" si="5"/>
        <v>0</v>
      </c>
      <c r="U281" s="10">
        <f>IFERROR(VLOOKUP(C281,ATIVOS!A:B,2,0),0)</f>
        <v>0</v>
      </c>
      <c r="V281" s="10">
        <f>IFERROR(VLOOKUP(C281,ADVERTENCIAS!J:M,4,0),0)</f>
        <v>0</v>
      </c>
    </row>
    <row r="282">
      <c r="A282" s="8">
        <f t="shared" si="1"/>
        <v>790</v>
      </c>
      <c r="B282" s="8" t="s">
        <v>340</v>
      </c>
      <c r="C282" s="8">
        <v>55716.0</v>
      </c>
      <c r="D282" s="7" t="str">
        <f t="shared" si="2"/>
        <v>Prata</v>
      </c>
      <c r="E282" s="8">
        <v>45398.0</v>
      </c>
      <c r="F282" s="8" t="s">
        <v>44</v>
      </c>
      <c r="G282" s="8">
        <v>25972.0</v>
      </c>
      <c r="H282" s="8">
        <v>1.0</v>
      </c>
      <c r="I282" s="8">
        <v>8.0</v>
      </c>
      <c r="J282" s="8">
        <v>0.0</v>
      </c>
      <c r="K282" s="8">
        <v>0.0</v>
      </c>
      <c r="L282" s="8">
        <v>2.0</v>
      </c>
      <c r="M282" s="8">
        <v>0.0</v>
      </c>
      <c r="N282" s="8">
        <v>0.0</v>
      </c>
      <c r="O282" s="8">
        <v>0.0</v>
      </c>
      <c r="P282" s="8">
        <v>0.0</v>
      </c>
      <c r="Q282" s="8">
        <v>2.0</v>
      </c>
      <c r="R282" s="8">
        <v>0.0</v>
      </c>
      <c r="S282" s="8" t="s">
        <v>24</v>
      </c>
      <c r="T282" s="8">
        <f t="shared" si="5"/>
        <v>0</v>
      </c>
      <c r="U282" s="8">
        <f>IFERROR(VLOOKUP(C282,ATIVOS!A:B,2,0),0)</f>
        <v>0</v>
      </c>
      <c r="V282" s="8">
        <f>IFERROR(VLOOKUP(C282,ADVERTENCIAS!J:M,4,0),0)</f>
        <v>0</v>
      </c>
    </row>
    <row r="283">
      <c r="A283" s="10">
        <f t="shared" si="1"/>
        <v>790</v>
      </c>
      <c r="B283" s="10" t="s">
        <v>341</v>
      </c>
      <c r="C283" s="10">
        <v>56330.0</v>
      </c>
      <c r="D283" s="7" t="str">
        <f t="shared" si="2"/>
        <v>Prata</v>
      </c>
      <c r="E283" s="10">
        <v>42249.0</v>
      </c>
      <c r="F283" s="10" t="s">
        <v>23</v>
      </c>
      <c r="G283" s="10">
        <v>33826.0</v>
      </c>
      <c r="H283" s="10">
        <v>5.0</v>
      </c>
      <c r="I283" s="10">
        <v>0.0</v>
      </c>
      <c r="J283" s="10">
        <v>0.0</v>
      </c>
      <c r="K283" s="10">
        <v>0.0</v>
      </c>
      <c r="L283" s="10">
        <v>2.0</v>
      </c>
      <c r="M283" s="10">
        <v>0.0</v>
      </c>
      <c r="N283" s="10">
        <v>0.0</v>
      </c>
      <c r="O283" s="10">
        <v>0.0</v>
      </c>
      <c r="P283" s="10">
        <v>0.0</v>
      </c>
      <c r="Q283" s="10">
        <v>2.0</v>
      </c>
      <c r="R283" s="10">
        <v>82.0</v>
      </c>
      <c r="S283" s="10" t="s">
        <v>24</v>
      </c>
      <c r="T283" s="10">
        <f t="shared" si="5"/>
        <v>0</v>
      </c>
      <c r="U283" s="10">
        <f>IFERROR(VLOOKUP(C283,ATIVOS!A:B,2,0),0)</f>
        <v>0</v>
      </c>
      <c r="V283" s="10">
        <f>IFERROR(VLOOKUP(C283,ADVERTENCIAS!J:M,4,0),0)</f>
        <v>0</v>
      </c>
    </row>
    <row r="284">
      <c r="A284" s="8">
        <f t="shared" si="1"/>
        <v>789</v>
      </c>
      <c r="B284" s="8" t="s">
        <v>342</v>
      </c>
      <c r="C284" s="8">
        <v>58580.0</v>
      </c>
      <c r="D284" s="7" t="str">
        <f t="shared" si="2"/>
        <v>Prata</v>
      </c>
      <c r="E284" s="8">
        <v>45534.0</v>
      </c>
      <c r="F284" s="8" t="s">
        <v>44</v>
      </c>
      <c r="G284" s="8">
        <v>25636.0</v>
      </c>
      <c r="H284" s="8">
        <v>1.0</v>
      </c>
      <c r="I284" s="8">
        <v>9.0</v>
      </c>
      <c r="J284" s="8">
        <v>0.0</v>
      </c>
      <c r="K284" s="8">
        <v>0.0</v>
      </c>
      <c r="L284" s="8">
        <v>0.0</v>
      </c>
      <c r="M284" s="8">
        <v>2.0</v>
      </c>
      <c r="N284" s="8">
        <v>0.0</v>
      </c>
      <c r="O284" s="8">
        <v>0.0</v>
      </c>
      <c r="P284" s="8">
        <v>0.0</v>
      </c>
      <c r="Q284" s="8">
        <v>2.0</v>
      </c>
      <c r="R284" s="8">
        <v>0.0</v>
      </c>
      <c r="S284" s="8" t="s">
        <v>24</v>
      </c>
      <c r="T284" s="8">
        <f t="shared" si="5"/>
        <v>0</v>
      </c>
      <c r="U284" s="8">
        <f>IFERROR(VLOOKUP(C284,ATIVOS!A:B,2,0),0)</f>
        <v>0</v>
      </c>
      <c r="V284" s="8">
        <f>IFERROR(VLOOKUP(C284,ADVERTENCIAS!J:M,4,0),0)</f>
        <v>0</v>
      </c>
    </row>
    <row r="285">
      <c r="A285" s="10">
        <f t="shared" si="1"/>
        <v>785</v>
      </c>
      <c r="B285" s="10" t="s">
        <v>343</v>
      </c>
      <c r="C285" s="10">
        <v>52461.0</v>
      </c>
      <c r="D285" s="7" t="str">
        <f t="shared" si="2"/>
        <v>Prata</v>
      </c>
      <c r="E285" s="10">
        <v>45141.0</v>
      </c>
      <c r="F285" s="10" t="s">
        <v>57</v>
      </c>
      <c r="G285" s="10">
        <v>24320.0</v>
      </c>
      <c r="H285" s="10">
        <v>2.0</v>
      </c>
      <c r="I285" s="10">
        <v>111.0</v>
      </c>
      <c r="J285" s="10">
        <v>0.0</v>
      </c>
      <c r="K285" s="10">
        <v>0.0</v>
      </c>
      <c r="L285" s="10">
        <v>0.0</v>
      </c>
      <c r="M285" s="10">
        <v>1.0</v>
      </c>
      <c r="N285" s="10">
        <v>0.0</v>
      </c>
      <c r="O285" s="10">
        <v>0.0</v>
      </c>
      <c r="P285" s="10">
        <v>0.0</v>
      </c>
      <c r="Q285" s="10">
        <v>1.0</v>
      </c>
      <c r="R285" s="10">
        <v>0.0</v>
      </c>
      <c r="S285" s="10" t="s">
        <v>24</v>
      </c>
      <c r="T285" s="10">
        <f t="shared" si="5"/>
        <v>0</v>
      </c>
      <c r="U285" s="10">
        <f>IFERROR(VLOOKUP(C285,ATIVOS!A:B,2,0),0)</f>
        <v>0</v>
      </c>
      <c r="V285" s="10">
        <f>IFERROR(VLOOKUP(C285,ADVERTENCIAS!J:M,4,0),0)</f>
        <v>0</v>
      </c>
    </row>
    <row r="286">
      <c r="A286" s="8">
        <f t="shared" si="1"/>
        <v>781</v>
      </c>
      <c r="B286" s="8" t="s">
        <v>344</v>
      </c>
      <c r="C286" s="8">
        <v>43940.0</v>
      </c>
      <c r="D286" s="7" t="str">
        <f t="shared" si="2"/>
        <v>Prata</v>
      </c>
      <c r="E286" s="8">
        <v>44452.0</v>
      </c>
      <c r="F286" s="8" t="s">
        <v>103</v>
      </c>
      <c r="G286" s="8">
        <v>17595.0</v>
      </c>
      <c r="H286" s="8">
        <v>3.0</v>
      </c>
      <c r="I286" s="8">
        <v>113.0</v>
      </c>
      <c r="J286" s="8">
        <v>0.0</v>
      </c>
      <c r="K286" s="8">
        <v>0.0</v>
      </c>
      <c r="L286" s="8">
        <v>0.0</v>
      </c>
      <c r="M286" s="8">
        <v>1.0</v>
      </c>
      <c r="N286" s="8">
        <v>0.0</v>
      </c>
      <c r="O286" s="8">
        <v>0.0</v>
      </c>
      <c r="P286" s="8">
        <v>0.0</v>
      </c>
      <c r="Q286" s="8">
        <v>1.0</v>
      </c>
      <c r="R286" s="8">
        <v>0.0</v>
      </c>
      <c r="S286" s="8" t="s">
        <v>24</v>
      </c>
      <c r="T286" s="8">
        <f t="shared" si="5"/>
        <v>0</v>
      </c>
      <c r="U286" s="8">
        <f>IFERROR(VLOOKUP(C286,ATIVOS!A:B,2,0),0)</f>
        <v>0</v>
      </c>
      <c r="V286" s="8">
        <f>IFERROR(VLOOKUP(C286,ADVERTENCIAS!J:M,4,0),0)</f>
        <v>0</v>
      </c>
    </row>
    <row r="287">
      <c r="A287" s="10">
        <f t="shared" si="1"/>
        <v>781</v>
      </c>
      <c r="B287" s="10" t="s">
        <v>345</v>
      </c>
      <c r="C287" s="10">
        <v>41641.0</v>
      </c>
      <c r="D287" s="7" t="str">
        <f t="shared" si="2"/>
        <v>Prata</v>
      </c>
      <c r="E287" s="10">
        <v>44260.0</v>
      </c>
      <c r="F287" s="10" t="s">
        <v>280</v>
      </c>
      <c r="G287" s="10">
        <v>22560.0</v>
      </c>
      <c r="H287" s="10">
        <v>1.0</v>
      </c>
      <c r="I287" s="10">
        <v>17.0</v>
      </c>
      <c r="J287" s="10">
        <v>0.0</v>
      </c>
      <c r="K287" s="10">
        <v>0.0</v>
      </c>
      <c r="L287" s="10">
        <v>1.0</v>
      </c>
      <c r="M287" s="10">
        <v>1.0</v>
      </c>
      <c r="N287" s="10">
        <v>0.0</v>
      </c>
      <c r="O287" s="10">
        <v>0.0</v>
      </c>
      <c r="P287" s="10">
        <v>0.0</v>
      </c>
      <c r="Q287" s="10">
        <v>2.0</v>
      </c>
      <c r="R287" s="10">
        <v>26.0</v>
      </c>
      <c r="S287" s="10" t="s">
        <v>24</v>
      </c>
      <c r="T287" s="10">
        <f t="shared" si="5"/>
        <v>0</v>
      </c>
      <c r="U287" s="10">
        <f>IFERROR(VLOOKUP(C287,ATIVOS!A:B,2,0),0)</f>
        <v>0</v>
      </c>
      <c r="V287" s="10">
        <f>IFERROR(VLOOKUP(C287,ADVERTENCIAS!J:M,4,0),0)</f>
        <v>0</v>
      </c>
    </row>
    <row r="288">
      <c r="A288" s="8">
        <f t="shared" si="1"/>
        <v>778</v>
      </c>
      <c r="B288" s="8" t="s">
        <v>346</v>
      </c>
      <c r="C288" s="8">
        <v>52455.0</v>
      </c>
      <c r="D288" s="7" t="str">
        <f t="shared" si="2"/>
        <v>Prata</v>
      </c>
      <c r="E288" s="8">
        <v>45141.0</v>
      </c>
      <c r="F288" s="8" t="s">
        <v>57</v>
      </c>
      <c r="G288" s="8">
        <v>19391.0</v>
      </c>
      <c r="H288" s="8">
        <v>18.0</v>
      </c>
      <c r="I288" s="8">
        <v>186.0</v>
      </c>
      <c r="J288" s="8">
        <v>0.0</v>
      </c>
      <c r="K288" s="8">
        <v>0.0</v>
      </c>
      <c r="L288" s="8">
        <v>0.0</v>
      </c>
      <c r="M288" s="8">
        <v>0.0</v>
      </c>
      <c r="N288" s="8">
        <v>0.0</v>
      </c>
      <c r="O288" s="8">
        <v>0.0</v>
      </c>
      <c r="P288" s="8">
        <v>0.0</v>
      </c>
      <c r="Q288" s="8">
        <v>0.0</v>
      </c>
      <c r="R288" s="8">
        <v>204.0</v>
      </c>
      <c r="S288" s="8" t="s">
        <v>24</v>
      </c>
      <c r="T288" s="8">
        <f t="shared" si="5"/>
        <v>0</v>
      </c>
      <c r="U288" s="8">
        <f>IFERROR(VLOOKUP(C288,ATIVOS!A:B,2,0),0)</f>
        <v>0</v>
      </c>
      <c r="V288" s="8">
        <f>IFERROR(VLOOKUP(C288,ADVERTENCIAS!J:M,4,0),0)</f>
        <v>0</v>
      </c>
    </row>
    <row r="289">
      <c r="A289" s="10">
        <f t="shared" si="1"/>
        <v>770</v>
      </c>
      <c r="B289" s="10" t="s">
        <v>347</v>
      </c>
      <c r="C289" s="10">
        <v>42342.0</v>
      </c>
      <c r="D289" s="7" t="str">
        <f t="shared" si="2"/>
        <v>Prata</v>
      </c>
      <c r="E289" s="10">
        <v>44320.0</v>
      </c>
      <c r="F289" s="10" t="s">
        <v>23</v>
      </c>
      <c r="G289" s="10">
        <v>26966.0</v>
      </c>
      <c r="H289" s="10">
        <v>7.0</v>
      </c>
      <c r="I289" s="10">
        <v>16.0</v>
      </c>
      <c r="J289" s="10">
        <v>0.0</v>
      </c>
      <c r="K289" s="10">
        <v>0.0</v>
      </c>
      <c r="L289" s="10">
        <v>0.0</v>
      </c>
      <c r="M289" s="10">
        <v>2.0</v>
      </c>
      <c r="N289" s="10">
        <v>0.0</v>
      </c>
      <c r="O289" s="10">
        <v>0.0</v>
      </c>
      <c r="P289" s="10">
        <v>0.0</v>
      </c>
      <c r="Q289" s="10">
        <v>2.0</v>
      </c>
      <c r="R289" s="10">
        <v>1.0</v>
      </c>
      <c r="S289" s="10" t="s">
        <v>24</v>
      </c>
      <c r="T289" s="10">
        <f t="shared" si="5"/>
        <v>0</v>
      </c>
      <c r="U289" s="10">
        <f>IFERROR(VLOOKUP(C289,ATIVOS!A:B,2,0),0)</f>
        <v>0</v>
      </c>
      <c r="V289" s="10">
        <f>IFERROR(VLOOKUP(C289,ADVERTENCIAS!J:M,4,0),0)</f>
        <v>0</v>
      </c>
    </row>
    <row r="290">
      <c r="A290" s="8">
        <f t="shared" si="1"/>
        <v>767</v>
      </c>
      <c r="B290" s="8" t="s">
        <v>348</v>
      </c>
      <c r="C290" s="8">
        <v>53002.0</v>
      </c>
      <c r="D290" s="7" t="str">
        <f t="shared" si="2"/>
        <v>Prata</v>
      </c>
      <c r="E290" s="8">
        <v>45182.0</v>
      </c>
      <c r="F290" s="8" t="s">
        <v>209</v>
      </c>
      <c r="G290" s="8">
        <v>27462.0</v>
      </c>
      <c r="H290" s="8">
        <v>1.0</v>
      </c>
      <c r="I290" s="8">
        <v>6.0</v>
      </c>
      <c r="J290" s="8">
        <v>5.0</v>
      </c>
      <c r="K290" s="8">
        <v>0.0</v>
      </c>
      <c r="L290" s="8">
        <v>2.0</v>
      </c>
      <c r="M290" s="8">
        <v>0.0</v>
      </c>
      <c r="N290" s="8">
        <v>0.0</v>
      </c>
      <c r="O290" s="8">
        <v>0.0</v>
      </c>
      <c r="P290" s="8">
        <v>0.0</v>
      </c>
      <c r="Q290" s="8">
        <v>2.0</v>
      </c>
      <c r="R290" s="8">
        <v>5.0</v>
      </c>
      <c r="S290" s="8" t="s">
        <v>24</v>
      </c>
      <c r="T290" s="8">
        <f t="shared" si="5"/>
        <v>0</v>
      </c>
      <c r="U290" s="8">
        <f>IFERROR(VLOOKUP(C290,ATIVOS!A:B,2,0),0)</f>
        <v>0</v>
      </c>
      <c r="V290" s="8">
        <f>IFERROR(VLOOKUP(C290,ADVERTENCIAS!J:M,4,0),0)</f>
        <v>0</v>
      </c>
    </row>
    <row r="291">
      <c r="A291" s="10">
        <f t="shared" si="1"/>
        <v>764</v>
      </c>
      <c r="B291" s="10" t="s">
        <v>349</v>
      </c>
      <c r="C291" s="10">
        <v>56214.0</v>
      </c>
      <c r="D291" s="7" t="str">
        <f t="shared" si="2"/>
        <v>Prata</v>
      </c>
      <c r="E291" s="10">
        <v>39420.0</v>
      </c>
      <c r="F291" s="10" t="s">
        <v>23</v>
      </c>
      <c r="G291" s="10">
        <v>20570.0</v>
      </c>
      <c r="H291" s="10">
        <v>2.0</v>
      </c>
      <c r="I291" s="10">
        <v>12.0</v>
      </c>
      <c r="J291" s="10">
        <v>44.0</v>
      </c>
      <c r="K291" s="10">
        <v>0.0</v>
      </c>
      <c r="L291" s="10">
        <v>0.0</v>
      </c>
      <c r="M291" s="10">
        <v>0.0</v>
      </c>
      <c r="N291" s="10">
        <v>0.0</v>
      </c>
      <c r="O291" s="10">
        <v>0.0</v>
      </c>
      <c r="P291" s="10">
        <v>0.0</v>
      </c>
      <c r="Q291" s="10">
        <f t="shared" ref="Q291:Q292" si="46">SUM(K291:P291)</f>
        <v>0</v>
      </c>
      <c r="R291" s="10">
        <f t="shared" ref="R291:R292" si="47">SUM(H291:J291)</f>
        <v>58</v>
      </c>
      <c r="S291" s="10" t="s">
        <v>24</v>
      </c>
      <c r="T291" s="10">
        <f t="shared" si="5"/>
        <v>0</v>
      </c>
      <c r="U291" s="10">
        <f>IFERROR(VLOOKUP(C291,ATIVOS!A:B,2,0),0)</f>
        <v>0</v>
      </c>
      <c r="V291" s="10">
        <f>IFERROR(VLOOKUP(C291,ADVERTENCIAS!J:M,4,0),0)</f>
        <v>0</v>
      </c>
    </row>
    <row r="292">
      <c r="A292" s="8">
        <f t="shared" si="1"/>
        <v>763</v>
      </c>
      <c r="B292" s="8" t="s">
        <v>350</v>
      </c>
      <c r="C292" s="8">
        <v>56247.0</v>
      </c>
      <c r="D292" s="7" t="str">
        <f t="shared" si="2"/>
        <v>Prata</v>
      </c>
      <c r="E292" s="8">
        <v>40603.0</v>
      </c>
      <c r="F292" s="8" t="s">
        <v>23</v>
      </c>
      <c r="G292" s="8">
        <v>34398.0</v>
      </c>
      <c r="H292" s="8">
        <v>0.0</v>
      </c>
      <c r="I292" s="8">
        <v>2.0</v>
      </c>
      <c r="J292" s="8">
        <v>47.0</v>
      </c>
      <c r="K292" s="8">
        <v>0.0</v>
      </c>
      <c r="L292" s="8">
        <v>0.0</v>
      </c>
      <c r="M292" s="8">
        <v>0.0</v>
      </c>
      <c r="N292" s="8">
        <v>0.0</v>
      </c>
      <c r="O292" s="8">
        <v>0.0</v>
      </c>
      <c r="P292" s="8">
        <v>0.0</v>
      </c>
      <c r="Q292" s="8">
        <f t="shared" si="46"/>
        <v>0</v>
      </c>
      <c r="R292" s="8">
        <f t="shared" si="47"/>
        <v>49</v>
      </c>
      <c r="S292" s="8" t="s">
        <v>24</v>
      </c>
      <c r="T292" s="8">
        <f t="shared" si="5"/>
        <v>0</v>
      </c>
      <c r="U292" s="8">
        <f>IFERROR(VLOOKUP(C292,ATIVOS!A:B,2,0),0)</f>
        <v>0</v>
      </c>
      <c r="V292" s="8">
        <f>IFERROR(VLOOKUP(C292,ADVERTENCIAS!J:M,4,0),0)</f>
        <v>0</v>
      </c>
    </row>
    <row r="293">
      <c r="A293" s="10">
        <f t="shared" si="1"/>
        <v>763</v>
      </c>
      <c r="B293" s="10" t="s">
        <v>351</v>
      </c>
      <c r="C293" s="10">
        <v>52777.0</v>
      </c>
      <c r="D293" s="7" t="str">
        <f t="shared" si="2"/>
        <v>Prata</v>
      </c>
      <c r="E293" s="10">
        <v>45162.0</v>
      </c>
      <c r="F293" s="10" t="s">
        <v>44</v>
      </c>
      <c r="G293" s="10">
        <v>26102.0</v>
      </c>
      <c r="H293" s="10">
        <v>9.0</v>
      </c>
      <c r="I293" s="10">
        <v>19.0</v>
      </c>
      <c r="J293" s="10">
        <v>0.0</v>
      </c>
      <c r="K293" s="10">
        <v>0.0</v>
      </c>
      <c r="L293" s="10">
        <v>0.0</v>
      </c>
      <c r="M293" s="10">
        <v>2.0</v>
      </c>
      <c r="N293" s="10">
        <v>0.0</v>
      </c>
      <c r="O293" s="10">
        <v>0.0</v>
      </c>
      <c r="P293" s="10">
        <v>0.0</v>
      </c>
      <c r="Q293" s="10">
        <v>2.0</v>
      </c>
      <c r="R293" s="10">
        <v>0.0</v>
      </c>
      <c r="S293" s="10" t="s">
        <v>24</v>
      </c>
      <c r="T293" s="10">
        <f t="shared" si="5"/>
        <v>0</v>
      </c>
      <c r="U293" s="10">
        <f>IFERROR(VLOOKUP(C293,ATIVOS!A:B,2,0),0)</f>
        <v>0</v>
      </c>
      <c r="V293" s="10">
        <f>IFERROR(VLOOKUP(C293,ADVERTENCIAS!J:M,4,0),0)</f>
        <v>0</v>
      </c>
    </row>
    <row r="294">
      <c r="A294" s="8">
        <f t="shared" si="1"/>
        <v>758</v>
      </c>
      <c r="B294" s="8" t="s">
        <v>352</v>
      </c>
      <c r="C294" s="8">
        <v>55656.0</v>
      </c>
      <c r="D294" s="7" t="str">
        <f t="shared" si="2"/>
        <v>Prata</v>
      </c>
      <c r="E294" s="8">
        <v>45398.0</v>
      </c>
      <c r="F294" s="8" t="s">
        <v>57</v>
      </c>
      <c r="G294" s="8">
        <v>25600.0</v>
      </c>
      <c r="H294" s="8">
        <v>1.0</v>
      </c>
      <c r="I294" s="8">
        <v>40.0</v>
      </c>
      <c r="J294" s="8">
        <v>0.0</v>
      </c>
      <c r="K294" s="8">
        <v>0.0</v>
      </c>
      <c r="L294" s="8">
        <v>1.0</v>
      </c>
      <c r="M294" s="8">
        <v>1.0</v>
      </c>
      <c r="N294" s="8">
        <v>0.0</v>
      </c>
      <c r="O294" s="8">
        <v>0.0</v>
      </c>
      <c r="P294" s="8">
        <v>0.0</v>
      </c>
      <c r="Q294" s="8">
        <v>2.0</v>
      </c>
      <c r="R294" s="8">
        <v>0.0</v>
      </c>
      <c r="S294" s="8" t="s">
        <v>24</v>
      </c>
      <c r="T294" s="8">
        <f t="shared" si="5"/>
        <v>0</v>
      </c>
      <c r="U294" s="8">
        <f>IFERROR(VLOOKUP(C294,ATIVOS!A:B,2,0),0)</f>
        <v>0</v>
      </c>
      <c r="V294" s="8">
        <f>IFERROR(VLOOKUP(C294,ADVERTENCIAS!J:M,4,0),0)</f>
        <v>0</v>
      </c>
    </row>
    <row r="295">
      <c r="A295" s="10">
        <f t="shared" si="1"/>
        <v>754</v>
      </c>
      <c r="B295" s="10" t="s">
        <v>353</v>
      </c>
      <c r="C295" s="10">
        <v>48874.0</v>
      </c>
      <c r="D295" s="7" t="str">
        <f t="shared" si="2"/>
        <v>Prata</v>
      </c>
      <c r="E295" s="10">
        <v>44844.0</v>
      </c>
      <c r="F295" s="10" t="s">
        <v>196</v>
      </c>
      <c r="G295" s="10">
        <v>19250.0</v>
      </c>
      <c r="H295" s="10">
        <v>0.0</v>
      </c>
      <c r="I295" s="10">
        <v>76.0</v>
      </c>
      <c r="J295" s="10">
        <v>34.0</v>
      </c>
      <c r="K295" s="10">
        <v>0.0</v>
      </c>
      <c r="L295" s="10">
        <v>0.0</v>
      </c>
      <c r="M295" s="10">
        <v>0.0</v>
      </c>
      <c r="N295" s="10">
        <v>0.0</v>
      </c>
      <c r="O295" s="10">
        <v>0.0</v>
      </c>
      <c r="P295" s="10">
        <v>0.0</v>
      </c>
      <c r="Q295" s="10">
        <f t="shared" ref="Q295:Q298" si="48">SUM(K295:P295)</f>
        <v>0</v>
      </c>
      <c r="R295" s="10">
        <f t="shared" ref="R295:R298" si="49">SUM(H295:J295)</f>
        <v>110</v>
      </c>
      <c r="S295" s="10" t="s">
        <v>24</v>
      </c>
      <c r="T295" s="10">
        <f t="shared" si="5"/>
        <v>0</v>
      </c>
      <c r="U295" s="10">
        <f>IFERROR(VLOOKUP(C295,ATIVOS!A:B,2,0),0)</f>
        <v>0</v>
      </c>
      <c r="V295" s="10">
        <f>IFERROR(VLOOKUP(C295,ADVERTENCIAS!J:M,4,0),0)</f>
        <v>0</v>
      </c>
    </row>
    <row r="296">
      <c r="A296" s="8">
        <f t="shared" si="1"/>
        <v>750</v>
      </c>
      <c r="B296" s="8" t="s">
        <v>354</v>
      </c>
      <c r="C296" s="8">
        <v>47770.0</v>
      </c>
      <c r="D296" s="7" t="str">
        <f t="shared" si="2"/>
        <v>Prata</v>
      </c>
      <c r="E296" s="8">
        <v>44774.0</v>
      </c>
      <c r="F296" s="8" t="s">
        <v>57</v>
      </c>
      <c r="G296" s="8">
        <v>23120.0</v>
      </c>
      <c r="H296" s="8">
        <v>0.0</v>
      </c>
      <c r="I296" s="8">
        <v>0.0</v>
      </c>
      <c r="J296" s="8">
        <v>0.0</v>
      </c>
      <c r="K296" s="8">
        <v>0.0</v>
      </c>
      <c r="L296" s="8">
        <v>0.0</v>
      </c>
      <c r="M296" s="8">
        <v>0.0</v>
      </c>
      <c r="N296" s="8">
        <v>0.0</v>
      </c>
      <c r="O296" s="8">
        <v>0.0</v>
      </c>
      <c r="P296" s="8">
        <v>1.0</v>
      </c>
      <c r="Q296" s="8">
        <f t="shared" si="48"/>
        <v>1</v>
      </c>
      <c r="R296" s="8">
        <f t="shared" si="49"/>
        <v>0</v>
      </c>
      <c r="S296" s="8" t="s">
        <v>24</v>
      </c>
      <c r="T296" s="8">
        <f t="shared" si="5"/>
        <v>0</v>
      </c>
      <c r="U296" s="8">
        <f>IFERROR(VLOOKUP(C296,ATIVOS!A:B,2,0),0)</f>
        <v>0</v>
      </c>
      <c r="V296" s="8">
        <f>IFERROR(VLOOKUP(C296,ADVERTENCIAS!J:M,4,0),0)</f>
        <v>0</v>
      </c>
    </row>
    <row r="297">
      <c r="A297" s="10">
        <f t="shared" si="1"/>
        <v>750</v>
      </c>
      <c r="B297" s="10" t="s">
        <v>355</v>
      </c>
      <c r="C297" s="10">
        <v>56237.0</v>
      </c>
      <c r="D297" s="7" t="str">
        <f t="shared" si="2"/>
        <v>Prata</v>
      </c>
      <c r="E297" s="10">
        <v>40301.0</v>
      </c>
      <c r="F297" s="10" t="s">
        <v>31</v>
      </c>
      <c r="G297" s="10">
        <v>23085.0</v>
      </c>
      <c r="H297" s="10">
        <v>0.0</v>
      </c>
      <c r="I297" s="10">
        <v>0.0</v>
      </c>
      <c r="J297" s="10">
        <v>0.0</v>
      </c>
      <c r="K297" s="10">
        <v>0.0</v>
      </c>
      <c r="L297" s="10">
        <v>1.0</v>
      </c>
      <c r="M297" s="10">
        <v>0.0</v>
      </c>
      <c r="N297" s="10">
        <v>1.0</v>
      </c>
      <c r="O297" s="10">
        <v>0.0</v>
      </c>
      <c r="P297" s="10">
        <v>0.0</v>
      </c>
      <c r="Q297" s="10">
        <f t="shared" si="48"/>
        <v>2</v>
      </c>
      <c r="R297" s="10">
        <f t="shared" si="49"/>
        <v>0</v>
      </c>
      <c r="S297" s="10" t="s">
        <v>24</v>
      </c>
      <c r="T297" s="10">
        <f t="shared" si="5"/>
        <v>0</v>
      </c>
      <c r="U297" s="10">
        <f>IFERROR(VLOOKUP(C297,ATIVOS!A:B,2,0),0)</f>
        <v>0</v>
      </c>
      <c r="V297" s="10">
        <f>IFERROR(VLOOKUP(C297,ADVERTENCIAS!J:M,4,0),0)</f>
        <v>0</v>
      </c>
    </row>
    <row r="298">
      <c r="A298" s="8">
        <f t="shared" si="1"/>
        <v>750</v>
      </c>
      <c r="B298" s="8" t="s">
        <v>356</v>
      </c>
      <c r="C298" s="8">
        <v>56582.0</v>
      </c>
      <c r="D298" s="7" t="str">
        <f t="shared" si="2"/>
        <v>Prata</v>
      </c>
      <c r="E298" s="8">
        <v>44099.0</v>
      </c>
      <c r="F298" s="8" t="s">
        <v>103</v>
      </c>
      <c r="G298" s="8">
        <v>16824.0</v>
      </c>
      <c r="H298" s="8">
        <v>0.0</v>
      </c>
      <c r="I298" s="8">
        <v>0.0</v>
      </c>
      <c r="J298" s="8">
        <v>0.0</v>
      </c>
      <c r="K298" s="8">
        <v>0.0</v>
      </c>
      <c r="L298" s="8">
        <v>0.0</v>
      </c>
      <c r="M298" s="8">
        <v>1.0</v>
      </c>
      <c r="N298" s="8">
        <v>1.0</v>
      </c>
      <c r="O298" s="8">
        <v>0.0</v>
      </c>
      <c r="P298" s="8">
        <v>0.0</v>
      </c>
      <c r="Q298" s="8">
        <f t="shared" si="48"/>
        <v>2</v>
      </c>
      <c r="R298" s="8">
        <f t="shared" si="49"/>
        <v>0</v>
      </c>
      <c r="S298" s="8" t="s">
        <v>24</v>
      </c>
      <c r="T298" s="8">
        <f t="shared" si="5"/>
        <v>0</v>
      </c>
      <c r="U298" s="8">
        <f>IFERROR(VLOOKUP(C298,ATIVOS!A:B,2,0),0)</f>
        <v>0</v>
      </c>
      <c r="V298" s="8">
        <f>IFERROR(VLOOKUP(C298,ADVERTENCIAS!J:M,4,0),0)</f>
        <v>0</v>
      </c>
    </row>
    <row r="299">
      <c r="A299" s="10">
        <f t="shared" si="1"/>
        <v>747</v>
      </c>
      <c r="B299" s="10" t="s">
        <v>357</v>
      </c>
      <c r="C299" s="10">
        <v>48864.0</v>
      </c>
      <c r="D299" s="7" t="str">
        <f t="shared" si="2"/>
        <v>Prata</v>
      </c>
      <c r="E299" s="10">
        <v>44851.0</v>
      </c>
      <c r="F299" s="10" t="s">
        <v>31</v>
      </c>
      <c r="G299" s="10">
        <v>20136.0</v>
      </c>
      <c r="H299" s="10">
        <v>1.0</v>
      </c>
      <c r="I299" s="10">
        <v>1.0</v>
      </c>
      <c r="J299" s="10">
        <v>0.0</v>
      </c>
      <c r="K299" s="10">
        <v>0.0</v>
      </c>
      <c r="L299" s="10">
        <v>0.0</v>
      </c>
      <c r="M299" s="10">
        <v>0.0</v>
      </c>
      <c r="N299" s="10">
        <v>0.0</v>
      </c>
      <c r="O299" s="10">
        <v>1.0</v>
      </c>
      <c r="P299" s="10">
        <v>0.0</v>
      </c>
      <c r="Q299" s="10">
        <v>1.0</v>
      </c>
      <c r="R299" s="10">
        <v>0.0</v>
      </c>
      <c r="S299" s="10" t="s">
        <v>24</v>
      </c>
      <c r="T299" s="10">
        <f t="shared" si="5"/>
        <v>0</v>
      </c>
      <c r="U299" s="10">
        <f>IFERROR(VLOOKUP(C299,ATIVOS!A:B,2,0),0)</f>
        <v>0</v>
      </c>
      <c r="V299" s="10">
        <f>IFERROR(VLOOKUP(C299,ADVERTENCIAS!J:M,4,0),0)</f>
        <v>0</v>
      </c>
    </row>
    <row r="300">
      <c r="A300" s="8">
        <f t="shared" si="1"/>
        <v>746</v>
      </c>
      <c r="B300" s="8" t="s">
        <v>358</v>
      </c>
      <c r="C300" s="8">
        <v>50550.0</v>
      </c>
      <c r="D300" s="7" t="str">
        <f t="shared" si="2"/>
        <v>Prata</v>
      </c>
      <c r="E300" s="8">
        <v>45006.0</v>
      </c>
      <c r="F300" s="8" t="s">
        <v>196</v>
      </c>
      <c r="G300" s="8">
        <v>22759.0</v>
      </c>
      <c r="H300" s="8">
        <v>0.0</v>
      </c>
      <c r="I300" s="8">
        <v>4.0</v>
      </c>
      <c r="J300" s="8">
        <v>0.0</v>
      </c>
      <c r="K300" s="8">
        <v>0.0</v>
      </c>
      <c r="L300" s="8">
        <v>0.0</v>
      </c>
      <c r="M300" s="8">
        <v>1.0</v>
      </c>
      <c r="N300" s="8">
        <v>1.0</v>
      </c>
      <c r="O300" s="8">
        <v>0.0</v>
      </c>
      <c r="P300" s="8">
        <v>0.0</v>
      </c>
      <c r="Q300" s="8">
        <f>SUM(K300:P300)</f>
        <v>2</v>
      </c>
      <c r="R300" s="8">
        <f>SUM(H300:J300)</f>
        <v>4</v>
      </c>
      <c r="S300" s="8" t="s">
        <v>24</v>
      </c>
      <c r="T300" s="8">
        <f t="shared" si="5"/>
        <v>0</v>
      </c>
      <c r="U300" s="8">
        <f>IFERROR(VLOOKUP(C300,ATIVOS!A:B,2,0),0)</f>
        <v>0</v>
      </c>
      <c r="V300" s="8">
        <f>IFERROR(VLOOKUP(C300,ADVERTENCIAS!J:M,4,0),0)</f>
        <v>0</v>
      </c>
    </row>
    <row r="301">
      <c r="A301" s="10">
        <f t="shared" si="1"/>
        <v>742</v>
      </c>
      <c r="B301" s="10" t="s">
        <v>359</v>
      </c>
      <c r="C301" s="10">
        <v>56213.0</v>
      </c>
      <c r="D301" s="7" t="str">
        <f t="shared" si="2"/>
        <v>Prata</v>
      </c>
      <c r="E301" s="10">
        <v>39419.0</v>
      </c>
      <c r="F301" s="10" t="s">
        <v>31</v>
      </c>
      <c r="G301" s="10">
        <v>19080.0</v>
      </c>
      <c r="H301" s="10">
        <v>4.0</v>
      </c>
      <c r="I301" s="10">
        <v>0.0</v>
      </c>
      <c r="J301" s="10">
        <v>0.0</v>
      </c>
      <c r="K301" s="10">
        <v>0.0</v>
      </c>
      <c r="L301" s="10">
        <v>0.0</v>
      </c>
      <c r="M301" s="10">
        <v>1.0</v>
      </c>
      <c r="N301" s="10">
        <v>1.0</v>
      </c>
      <c r="O301" s="10">
        <v>0.0</v>
      </c>
      <c r="P301" s="10">
        <v>0.0</v>
      </c>
      <c r="Q301" s="10">
        <v>2.0</v>
      </c>
      <c r="R301" s="10">
        <v>4.0</v>
      </c>
      <c r="S301" s="10" t="s">
        <v>24</v>
      </c>
      <c r="T301" s="10">
        <f t="shared" si="5"/>
        <v>0</v>
      </c>
      <c r="U301" s="10">
        <f>IFERROR(VLOOKUP(C301,ATIVOS!A:B,2,0),0)</f>
        <v>0</v>
      </c>
      <c r="V301" s="10">
        <f>IFERROR(VLOOKUP(C301,ADVERTENCIAS!J:M,4,0),0)</f>
        <v>0</v>
      </c>
    </row>
    <row r="302">
      <c r="A302" s="8">
        <f t="shared" si="1"/>
        <v>741</v>
      </c>
      <c r="B302" s="8" t="s">
        <v>360</v>
      </c>
      <c r="C302" s="8">
        <v>41422.0</v>
      </c>
      <c r="D302" s="7" t="str">
        <f t="shared" si="2"/>
        <v>Prata</v>
      </c>
      <c r="E302" s="8">
        <v>44231.0</v>
      </c>
      <c r="F302" s="8" t="s">
        <v>23</v>
      </c>
      <c r="G302" s="8">
        <v>19544.0</v>
      </c>
      <c r="H302" s="8">
        <v>3.0</v>
      </c>
      <c r="I302" s="8">
        <v>3.0</v>
      </c>
      <c r="J302" s="8">
        <v>0.0</v>
      </c>
      <c r="K302" s="8">
        <v>0.0</v>
      </c>
      <c r="L302" s="8">
        <v>0.0</v>
      </c>
      <c r="M302" s="8">
        <v>0.0</v>
      </c>
      <c r="N302" s="8">
        <v>0.0</v>
      </c>
      <c r="O302" s="8">
        <v>0.0</v>
      </c>
      <c r="P302" s="8">
        <v>1.0</v>
      </c>
      <c r="Q302" s="8">
        <v>1.0</v>
      </c>
      <c r="R302" s="8">
        <v>5.0</v>
      </c>
      <c r="S302" s="8" t="s">
        <v>24</v>
      </c>
      <c r="T302" s="8">
        <f t="shared" si="5"/>
        <v>0</v>
      </c>
      <c r="U302" s="8">
        <f>IFERROR(VLOOKUP(C302,ATIVOS!A:B,2,0),0)</f>
        <v>0</v>
      </c>
      <c r="V302" s="8">
        <f>IFERROR(VLOOKUP(C302,ADVERTENCIAS!J:M,4,0),0)</f>
        <v>0</v>
      </c>
    </row>
    <row r="303">
      <c r="A303" s="10">
        <f t="shared" si="1"/>
        <v>740</v>
      </c>
      <c r="B303" s="10" t="s">
        <v>361</v>
      </c>
      <c r="C303" s="10">
        <v>41840.0</v>
      </c>
      <c r="D303" s="7" t="str">
        <f t="shared" si="2"/>
        <v>Prata</v>
      </c>
      <c r="E303" s="10">
        <v>44274.0</v>
      </c>
      <c r="F303" s="10" t="s">
        <v>57</v>
      </c>
      <c r="G303" s="10">
        <v>24932.0</v>
      </c>
      <c r="H303" s="10">
        <v>5.0</v>
      </c>
      <c r="I303" s="10">
        <v>40.0</v>
      </c>
      <c r="J303" s="10">
        <v>2.0</v>
      </c>
      <c r="K303" s="10">
        <v>0.0</v>
      </c>
      <c r="L303" s="10">
        <v>0.0</v>
      </c>
      <c r="M303" s="10">
        <v>2.0</v>
      </c>
      <c r="N303" s="10">
        <v>0.0</v>
      </c>
      <c r="O303" s="10">
        <v>0.0</v>
      </c>
      <c r="P303" s="10">
        <v>0.0</v>
      </c>
      <c r="Q303" s="10">
        <v>2.0</v>
      </c>
      <c r="R303" s="10">
        <v>42.0</v>
      </c>
      <c r="S303" s="10" t="s">
        <v>24</v>
      </c>
      <c r="T303" s="10">
        <f t="shared" si="5"/>
        <v>0</v>
      </c>
      <c r="U303" s="10">
        <f>IFERROR(VLOOKUP(C303,ATIVOS!A:B,2,0),0)</f>
        <v>0</v>
      </c>
      <c r="V303" s="10">
        <f>IFERROR(VLOOKUP(C303,ADVERTENCIAS!J:M,4,0),0)</f>
        <v>0</v>
      </c>
    </row>
    <row r="304">
      <c r="A304" s="8">
        <f t="shared" si="1"/>
        <v>738</v>
      </c>
      <c r="B304" s="8" t="s">
        <v>362</v>
      </c>
      <c r="C304" s="8">
        <v>41842.0</v>
      </c>
      <c r="D304" s="7" t="str">
        <f t="shared" si="2"/>
        <v>Prata</v>
      </c>
      <c r="E304" s="8">
        <v>44274.0</v>
      </c>
      <c r="F304" s="8" t="s">
        <v>81</v>
      </c>
      <c r="G304" s="8">
        <v>20720.0</v>
      </c>
      <c r="H304" s="8">
        <v>13.0</v>
      </c>
      <c r="I304" s="8">
        <v>36.0</v>
      </c>
      <c r="J304" s="8">
        <v>0.0</v>
      </c>
      <c r="K304" s="8">
        <v>0.0</v>
      </c>
      <c r="L304" s="8">
        <v>0.0</v>
      </c>
      <c r="M304" s="8">
        <v>2.0</v>
      </c>
      <c r="N304" s="8">
        <v>0.0</v>
      </c>
      <c r="O304" s="8">
        <v>0.0</v>
      </c>
      <c r="P304" s="8">
        <v>0.0</v>
      </c>
      <c r="Q304" s="8">
        <v>2.0</v>
      </c>
      <c r="R304" s="8">
        <v>76.0</v>
      </c>
      <c r="S304" s="8" t="s">
        <v>24</v>
      </c>
      <c r="T304" s="8">
        <f t="shared" si="5"/>
        <v>0</v>
      </c>
      <c r="U304" s="8">
        <f>IFERROR(VLOOKUP(C304,ATIVOS!A:B,2,0),0)</f>
        <v>0</v>
      </c>
      <c r="V304" s="8">
        <f>IFERROR(VLOOKUP(C304,ADVERTENCIAS!J:M,4,0),0)</f>
        <v>0</v>
      </c>
    </row>
    <row r="305">
      <c r="A305" s="10">
        <f t="shared" si="1"/>
        <v>737</v>
      </c>
      <c r="B305" s="10" t="s">
        <v>363</v>
      </c>
      <c r="C305" s="10">
        <v>52878.0</v>
      </c>
      <c r="D305" s="7" t="str">
        <f t="shared" si="2"/>
        <v>Prata</v>
      </c>
      <c r="E305" s="10">
        <v>45169.0</v>
      </c>
      <c r="F305" s="10" t="s">
        <v>23</v>
      </c>
      <c r="G305" s="10">
        <v>24562.0</v>
      </c>
      <c r="H305" s="10">
        <v>6.0</v>
      </c>
      <c r="I305" s="10">
        <v>101.0</v>
      </c>
      <c r="J305" s="10">
        <v>0.0</v>
      </c>
      <c r="K305" s="10">
        <v>0.0</v>
      </c>
      <c r="L305" s="10">
        <v>0.0</v>
      </c>
      <c r="M305" s="10">
        <v>0.0</v>
      </c>
      <c r="N305" s="10">
        <v>1.0</v>
      </c>
      <c r="O305" s="10">
        <v>0.0</v>
      </c>
      <c r="P305" s="10">
        <v>0.0</v>
      </c>
      <c r="Q305" s="10">
        <v>1.0</v>
      </c>
      <c r="R305" s="10">
        <v>0.0</v>
      </c>
      <c r="S305" s="10" t="s">
        <v>24</v>
      </c>
      <c r="T305" s="10">
        <f t="shared" si="5"/>
        <v>0</v>
      </c>
      <c r="U305" s="10">
        <f>IFERROR(VLOOKUP(C305,ATIVOS!A:B,2,0),0)</f>
        <v>0</v>
      </c>
      <c r="V305" s="10">
        <f>IFERROR(VLOOKUP(C305,ADVERTENCIAS!J:M,4,0),0)</f>
        <v>0</v>
      </c>
    </row>
    <row r="306">
      <c r="A306" s="8">
        <f t="shared" si="1"/>
        <v>732</v>
      </c>
      <c r="B306" s="8" t="s">
        <v>364</v>
      </c>
      <c r="C306" s="8">
        <v>54714.0</v>
      </c>
      <c r="D306" s="7" t="str">
        <f t="shared" si="2"/>
        <v>Prata</v>
      </c>
      <c r="E306" s="8">
        <v>45343.0</v>
      </c>
      <c r="F306" s="8" t="s">
        <v>44</v>
      </c>
      <c r="G306" s="8">
        <v>24664.0</v>
      </c>
      <c r="H306" s="8">
        <v>2.0</v>
      </c>
      <c r="I306" s="8">
        <v>64.0</v>
      </c>
      <c r="J306" s="8">
        <v>0.0</v>
      </c>
      <c r="K306" s="8">
        <v>0.0</v>
      </c>
      <c r="L306" s="8">
        <v>0.0</v>
      </c>
      <c r="M306" s="8">
        <v>2.0</v>
      </c>
      <c r="N306" s="8">
        <v>0.0</v>
      </c>
      <c r="O306" s="8">
        <v>0.0</v>
      </c>
      <c r="P306" s="8">
        <v>0.0</v>
      </c>
      <c r="Q306" s="8">
        <v>2.0</v>
      </c>
      <c r="R306" s="8">
        <v>0.0</v>
      </c>
      <c r="S306" s="8" t="s">
        <v>24</v>
      </c>
      <c r="T306" s="8">
        <f t="shared" si="5"/>
        <v>0</v>
      </c>
      <c r="U306" s="8">
        <f>IFERROR(VLOOKUP(C306,ATIVOS!A:B,2,0),0)</f>
        <v>0</v>
      </c>
      <c r="V306" s="8">
        <f>IFERROR(VLOOKUP(C306,ADVERTENCIAS!J:M,4,0),0)</f>
        <v>0</v>
      </c>
    </row>
    <row r="307">
      <c r="A307" s="10">
        <f t="shared" si="1"/>
        <v>721</v>
      </c>
      <c r="B307" s="10" t="s">
        <v>365</v>
      </c>
      <c r="C307" s="10">
        <v>44039.0</v>
      </c>
      <c r="D307" s="7" t="str">
        <f t="shared" si="2"/>
        <v>Prata</v>
      </c>
      <c r="E307" s="10">
        <v>44459.0</v>
      </c>
      <c r="F307" s="10" t="s">
        <v>44</v>
      </c>
      <c r="G307" s="10">
        <v>23920.0</v>
      </c>
      <c r="H307" s="10">
        <v>29.0</v>
      </c>
      <c r="I307" s="10">
        <v>6.0</v>
      </c>
      <c r="J307" s="10">
        <v>23.0</v>
      </c>
      <c r="K307" s="10">
        <v>0.0</v>
      </c>
      <c r="L307" s="10">
        <v>0.0</v>
      </c>
      <c r="M307" s="10">
        <v>1.0</v>
      </c>
      <c r="N307" s="10">
        <v>0.0</v>
      </c>
      <c r="O307" s="10">
        <v>0.0</v>
      </c>
      <c r="P307" s="10">
        <v>0.0</v>
      </c>
      <c r="Q307" s="10">
        <v>1.0</v>
      </c>
      <c r="R307" s="10">
        <v>23.0</v>
      </c>
      <c r="S307" s="10" t="s">
        <v>24</v>
      </c>
      <c r="T307" s="10">
        <f t="shared" si="5"/>
        <v>0</v>
      </c>
      <c r="U307" s="10">
        <f>IFERROR(VLOOKUP(C307,ATIVOS!A:B,2,0),0)</f>
        <v>0</v>
      </c>
      <c r="V307" s="10">
        <f>IFERROR(VLOOKUP(C307,ADVERTENCIAS!J:M,4,0),0)</f>
        <v>0</v>
      </c>
    </row>
    <row r="308">
      <c r="A308" s="8">
        <f t="shared" si="1"/>
        <v>717</v>
      </c>
      <c r="B308" s="8" t="s">
        <v>366</v>
      </c>
      <c r="C308" s="8">
        <v>41655.0</v>
      </c>
      <c r="D308" s="7" t="str">
        <f t="shared" si="2"/>
        <v>Prata</v>
      </c>
      <c r="E308" s="8">
        <v>44263.0</v>
      </c>
      <c r="F308" s="8" t="s">
        <v>81</v>
      </c>
      <c r="G308" s="8">
        <v>17788.0</v>
      </c>
      <c r="H308" s="8">
        <v>0.0</v>
      </c>
      <c r="I308" s="8">
        <v>3.0</v>
      </c>
      <c r="J308" s="8">
        <v>16.0</v>
      </c>
      <c r="K308" s="8">
        <v>0.0</v>
      </c>
      <c r="L308" s="8">
        <v>0.0</v>
      </c>
      <c r="M308" s="8">
        <v>2.0</v>
      </c>
      <c r="N308" s="8">
        <v>0.0</v>
      </c>
      <c r="O308" s="8">
        <v>0.0</v>
      </c>
      <c r="P308" s="8">
        <v>0.0</v>
      </c>
      <c r="Q308" s="8">
        <f>SUM(K308:P308)</f>
        <v>2</v>
      </c>
      <c r="R308" s="8">
        <f>SUM(H308:J308)</f>
        <v>19</v>
      </c>
      <c r="S308" s="8" t="s">
        <v>24</v>
      </c>
      <c r="T308" s="8">
        <f t="shared" si="5"/>
        <v>0</v>
      </c>
      <c r="U308" s="8">
        <f>IFERROR(VLOOKUP(C308,ATIVOS!A:B,2,0),0)</f>
        <v>0</v>
      </c>
      <c r="V308" s="8">
        <f>IFERROR(VLOOKUP(C308,ADVERTENCIAS!J:M,4,0),0)</f>
        <v>0</v>
      </c>
    </row>
    <row r="309">
      <c r="A309" s="10">
        <f t="shared" si="1"/>
        <v>716</v>
      </c>
      <c r="B309" s="10" t="s">
        <v>367</v>
      </c>
      <c r="C309" s="10">
        <v>56592.0</v>
      </c>
      <c r="D309" s="7" t="str">
        <f t="shared" si="2"/>
        <v>Prata</v>
      </c>
      <c r="E309" s="10">
        <v>44111.0</v>
      </c>
      <c r="F309" s="10" t="s">
        <v>103</v>
      </c>
      <c r="G309" s="10">
        <v>16610.0</v>
      </c>
      <c r="H309" s="10">
        <v>142.0</v>
      </c>
      <c r="I309" s="10">
        <v>0.0</v>
      </c>
      <c r="J309" s="10">
        <v>0.0</v>
      </c>
      <c r="K309" s="10">
        <v>0.0</v>
      </c>
      <c r="L309" s="10">
        <v>0.0</v>
      </c>
      <c r="M309" s="10">
        <v>0.0</v>
      </c>
      <c r="N309" s="10">
        <v>0.0</v>
      </c>
      <c r="O309" s="10">
        <v>0.0</v>
      </c>
      <c r="P309" s="10">
        <v>0.0</v>
      </c>
      <c r="Q309" s="10">
        <v>0.0</v>
      </c>
      <c r="R309" s="10">
        <v>842.0</v>
      </c>
      <c r="S309" s="10" t="s">
        <v>24</v>
      </c>
      <c r="T309" s="10">
        <f t="shared" si="5"/>
        <v>0</v>
      </c>
      <c r="U309" s="10">
        <f>IFERROR(VLOOKUP(C309,ATIVOS!A:B,2,0),0)</f>
        <v>0</v>
      </c>
      <c r="V309" s="10">
        <f>IFERROR(VLOOKUP(C309,ADVERTENCIAS!J:M,4,0),0)</f>
        <v>0</v>
      </c>
    </row>
    <row r="310">
      <c r="A310" s="8">
        <f t="shared" si="1"/>
        <v>715</v>
      </c>
      <c r="B310" s="8" t="s">
        <v>368</v>
      </c>
      <c r="C310" s="8">
        <v>41631.0</v>
      </c>
      <c r="D310" s="7" t="str">
        <f t="shared" si="2"/>
        <v>Prata</v>
      </c>
      <c r="E310" s="8">
        <v>44259.0</v>
      </c>
      <c r="F310" s="8" t="s">
        <v>29</v>
      </c>
      <c r="G310" s="8">
        <v>28368.0</v>
      </c>
      <c r="H310" s="8">
        <v>0.0</v>
      </c>
      <c r="I310" s="8">
        <v>20.0</v>
      </c>
      <c r="J310" s="8">
        <v>3.0</v>
      </c>
      <c r="K310" s="8">
        <v>0.0</v>
      </c>
      <c r="L310" s="8">
        <v>0.0</v>
      </c>
      <c r="M310" s="8">
        <v>1.0</v>
      </c>
      <c r="N310" s="8">
        <v>1.0</v>
      </c>
      <c r="O310" s="8">
        <v>0.0</v>
      </c>
      <c r="P310" s="8">
        <v>0.0</v>
      </c>
      <c r="Q310" s="8">
        <f>SUM(K310:P310)</f>
        <v>2</v>
      </c>
      <c r="R310" s="8">
        <f>SUM(H310:J310)</f>
        <v>23</v>
      </c>
      <c r="S310" s="8" t="s">
        <v>24</v>
      </c>
      <c r="T310" s="8">
        <f t="shared" si="5"/>
        <v>0</v>
      </c>
      <c r="U310" s="8">
        <f>IFERROR(VLOOKUP(C310,ATIVOS!A:B,2,0),0)</f>
        <v>0</v>
      </c>
      <c r="V310" s="8">
        <f>IFERROR(VLOOKUP(C310,ADVERTENCIAS!J:M,4,0),0)</f>
        <v>0</v>
      </c>
    </row>
    <row r="311">
      <c r="A311" s="10">
        <f t="shared" si="1"/>
        <v>714</v>
      </c>
      <c r="B311" s="10" t="s">
        <v>369</v>
      </c>
      <c r="C311" s="10">
        <v>53462.0</v>
      </c>
      <c r="D311" s="7" t="str">
        <f t="shared" si="2"/>
        <v>Prata</v>
      </c>
      <c r="E311" s="10">
        <v>45215.0</v>
      </c>
      <c r="F311" s="10" t="s">
        <v>57</v>
      </c>
      <c r="G311" s="10">
        <v>22898.0</v>
      </c>
      <c r="H311" s="10">
        <v>4.0</v>
      </c>
      <c r="I311" s="10">
        <v>18.0</v>
      </c>
      <c r="J311" s="10">
        <v>12.0</v>
      </c>
      <c r="K311" s="10">
        <v>0.0</v>
      </c>
      <c r="L311" s="10">
        <v>0.0</v>
      </c>
      <c r="M311" s="10">
        <v>2.0</v>
      </c>
      <c r="N311" s="10">
        <v>0.0</v>
      </c>
      <c r="O311" s="10">
        <v>0.0</v>
      </c>
      <c r="P311" s="10">
        <v>0.0</v>
      </c>
      <c r="Q311" s="10">
        <v>2.0</v>
      </c>
      <c r="R311" s="10">
        <v>12.0</v>
      </c>
      <c r="S311" s="10" t="s">
        <v>24</v>
      </c>
      <c r="T311" s="10">
        <f t="shared" si="5"/>
        <v>0</v>
      </c>
      <c r="U311" s="10">
        <f>IFERROR(VLOOKUP(C311,ATIVOS!A:B,2,0),0)</f>
        <v>0</v>
      </c>
      <c r="V311" s="10">
        <f>IFERROR(VLOOKUP(C311,ADVERTENCIAS!J:M,4,0),0)</f>
        <v>0</v>
      </c>
    </row>
    <row r="312">
      <c r="A312" s="8">
        <f t="shared" si="1"/>
        <v>714</v>
      </c>
      <c r="B312" s="8" t="s">
        <v>370</v>
      </c>
      <c r="C312" s="8">
        <v>46374.0</v>
      </c>
      <c r="D312" s="7" t="str">
        <f t="shared" si="2"/>
        <v>Prata</v>
      </c>
      <c r="E312" s="8">
        <v>44669.0</v>
      </c>
      <c r="F312" s="8" t="s">
        <v>211</v>
      </c>
      <c r="G312" s="8">
        <v>16282.0</v>
      </c>
      <c r="H312" s="8">
        <v>0.0</v>
      </c>
      <c r="I312" s="8">
        <v>81.0</v>
      </c>
      <c r="J312" s="8">
        <v>21.0</v>
      </c>
      <c r="K312" s="8">
        <v>0.0</v>
      </c>
      <c r="L312" s="8">
        <v>1.0</v>
      </c>
      <c r="M312" s="8">
        <v>0.0</v>
      </c>
      <c r="N312" s="8">
        <v>0.0</v>
      </c>
      <c r="O312" s="8">
        <v>0.0</v>
      </c>
      <c r="P312" s="8">
        <v>0.0</v>
      </c>
      <c r="Q312" s="8">
        <f>SUM(K312:P312)</f>
        <v>1</v>
      </c>
      <c r="R312" s="8">
        <f>SUM(H312:J312)</f>
        <v>102</v>
      </c>
      <c r="S312" s="8" t="s">
        <v>24</v>
      </c>
      <c r="T312" s="8">
        <f t="shared" si="5"/>
        <v>0</v>
      </c>
      <c r="U312" s="8">
        <f>IFERROR(VLOOKUP(C312,ATIVOS!A:B,2,0),0)</f>
        <v>0</v>
      </c>
      <c r="V312" s="8">
        <f>IFERROR(VLOOKUP(C312,ADVERTENCIAS!J:M,4,0),0)</f>
        <v>0</v>
      </c>
    </row>
    <row r="313">
      <c r="A313" s="10">
        <f t="shared" si="1"/>
        <v>711</v>
      </c>
      <c r="B313" s="10" t="s">
        <v>371</v>
      </c>
      <c r="C313" s="10">
        <v>42016.0</v>
      </c>
      <c r="D313" s="7" t="str">
        <f t="shared" si="2"/>
        <v>Prata</v>
      </c>
      <c r="E313" s="10">
        <v>44292.0</v>
      </c>
      <c r="F313" s="10" t="s">
        <v>23</v>
      </c>
      <c r="G313" s="10">
        <v>23432.0</v>
      </c>
      <c r="H313" s="10">
        <v>4.0</v>
      </c>
      <c r="I313" s="10">
        <v>6.0</v>
      </c>
      <c r="J313" s="10">
        <v>5.0</v>
      </c>
      <c r="K313" s="10">
        <v>0.0</v>
      </c>
      <c r="L313" s="10">
        <v>0.0</v>
      </c>
      <c r="M313" s="10">
        <v>1.0</v>
      </c>
      <c r="N313" s="10">
        <v>1.0</v>
      </c>
      <c r="O313" s="10">
        <v>0.0</v>
      </c>
      <c r="P313" s="10">
        <v>0.0</v>
      </c>
      <c r="Q313" s="10">
        <v>2.0</v>
      </c>
      <c r="R313" s="10">
        <v>24.0</v>
      </c>
      <c r="S313" s="10" t="s">
        <v>24</v>
      </c>
      <c r="T313" s="10">
        <f t="shared" si="5"/>
        <v>0</v>
      </c>
      <c r="U313" s="10">
        <f>IFERROR(VLOOKUP(C313,ATIVOS!A:B,2,0),0)</f>
        <v>0</v>
      </c>
      <c r="V313" s="10">
        <f>IFERROR(VLOOKUP(C313,ADVERTENCIAS!J:M,4,0),0)</f>
        <v>0</v>
      </c>
    </row>
    <row r="314">
      <c r="A314" s="8">
        <f t="shared" si="1"/>
        <v>700</v>
      </c>
      <c r="B314" s="8" t="s">
        <v>372</v>
      </c>
      <c r="C314" s="8">
        <v>56218.0</v>
      </c>
      <c r="D314" s="7" t="str">
        <f t="shared" si="2"/>
        <v>Prata</v>
      </c>
      <c r="E314" s="8">
        <v>39608.0</v>
      </c>
      <c r="F314" s="8" t="s">
        <v>23</v>
      </c>
      <c r="G314" s="8">
        <v>28840.0</v>
      </c>
      <c r="H314" s="8">
        <v>0.0</v>
      </c>
      <c r="I314" s="8">
        <v>0.0</v>
      </c>
      <c r="J314" s="8">
        <v>0.0</v>
      </c>
      <c r="K314" s="8">
        <v>0.0</v>
      </c>
      <c r="L314" s="8">
        <v>0.0</v>
      </c>
      <c r="M314" s="8">
        <v>0.0</v>
      </c>
      <c r="N314" s="8">
        <v>0.0</v>
      </c>
      <c r="O314" s="8">
        <v>0.0</v>
      </c>
      <c r="P314" s="8">
        <v>0.0</v>
      </c>
      <c r="Q314" s="8">
        <f t="shared" ref="Q314:Q315" si="50">SUM(K314:P314)</f>
        <v>0</v>
      </c>
      <c r="R314" s="8">
        <f t="shared" ref="R314:R315" si="51">SUM(H314:J314)</f>
        <v>0</v>
      </c>
      <c r="S314" s="8" t="s">
        <v>24</v>
      </c>
      <c r="T314" s="8">
        <f t="shared" si="5"/>
        <v>0</v>
      </c>
      <c r="U314" s="8">
        <f>IFERROR(VLOOKUP(C314,ATIVOS!A:B,2,0),0)</f>
        <v>0</v>
      </c>
      <c r="V314" s="8">
        <f>IFERROR(VLOOKUP(C314,ADVERTENCIAS!J:M,4,0),0)</f>
        <v>300</v>
      </c>
    </row>
    <row r="315">
      <c r="A315" s="10">
        <f t="shared" si="1"/>
        <v>700</v>
      </c>
      <c r="B315" s="10" t="s">
        <v>373</v>
      </c>
      <c r="C315" s="10">
        <v>56249.0</v>
      </c>
      <c r="D315" s="7" t="str">
        <f t="shared" si="2"/>
        <v>Prata</v>
      </c>
      <c r="E315" s="10">
        <v>40605.0</v>
      </c>
      <c r="F315" s="10" t="s">
        <v>23</v>
      </c>
      <c r="G315" s="10">
        <v>20112.0</v>
      </c>
      <c r="H315" s="10">
        <v>0.0</v>
      </c>
      <c r="I315" s="10">
        <v>0.0</v>
      </c>
      <c r="J315" s="10">
        <v>0.0</v>
      </c>
      <c r="K315" s="10">
        <v>0.0</v>
      </c>
      <c r="L315" s="10">
        <v>0.0</v>
      </c>
      <c r="M315" s="10">
        <v>0.0</v>
      </c>
      <c r="N315" s="10">
        <v>0.0</v>
      </c>
      <c r="O315" s="10">
        <v>0.0</v>
      </c>
      <c r="P315" s="10">
        <v>0.0</v>
      </c>
      <c r="Q315" s="10">
        <f t="shared" si="50"/>
        <v>0</v>
      </c>
      <c r="R315" s="10">
        <f t="shared" si="51"/>
        <v>0</v>
      </c>
      <c r="S315" s="10" t="s">
        <v>24</v>
      </c>
      <c r="T315" s="10">
        <f t="shared" si="5"/>
        <v>0</v>
      </c>
      <c r="U315" s="10">
        <f>IFERROR(VLOOKUP(C315,ATIVOS!A:B,2,0),0)</f>
        <v>0</v>
      </c>
      <c r="V315" s="10">
        <f>IFERROR(VLOOKUP(C315,ADVERTENCIAS!J:M,4,0),0)</f>
        <v>300</v>
      </c>
    </row>
    <row r="316">
      <c r="A316" s="8">
        <f t="shared" si="1"/>
        <v>700</v>
      </c>
      <c r="B316" s="8" t="s">
        <v>374</v>
      </c>
      <c r="C316" s="8">
        <v>42431.0</v>
      </c>
      <c r="D316" s="7" t="str">
        <f t="shared" si="2"/>
        <v>Prata</v>
      </c>
      <c r="E316" s="8">
        <v>44327.0</v>
      </c>
      <c r="F316" s="8" t="s">
        <v>23</v>
      </c>
      <c r="G316" s="8">
        <v>19210.0</v>
      </c>
      <c r="H316" s="8">
        <v>0.0</v>
      </c>
      <c r="I316" s="8">
        <v>0.0</v>
      </c>
      <c r="J316" s="8">
        <v>0.0</v>
      </c>
      <c r="K316" s="8">
        <v>0.0</v>
      </c>
      <c r="L316" s="8">
        <v>0.0</v>
      </c>
      <c r="M316" s="8">
        <v>0.0</v>
      </c>
      <c r="N316" s="8">
        <v>0.0</v>
      </c>
      <c r="O316" s="8">
        <v>0.0</v>
      </c>
      <c r="P316" s="8">
        <v>0.0</v>
      </c>
      <c r="Q316" s="8">
        <v>0.0</v>
      </c>
      <c r="R316" s="8">
        <v>0.0</v>
      </c>
      <c r="S316" s="8" t="s">
        <v>24</v>
      </c>
      <c r="T316" s="8">
        <f t="shared" si="5"/>
        <v>0</v>
      </c>
      <c r="U316" s="8">
        <f>IFERROR(VLOOKUP(C316,ATIVOS!A:B,2,0),0)</f>
        <v>0</v>
      </c>
      <c r="V316" s="8">
        <f>IFERROR(VLOOKUP(C316,ADVERTENCIAS!J:M,4,0),0)</f>
        <v>300</v>
      </c>
    </row>
    <row r="317">
      <c r="A317" s="10">
        <f t="shared" si="1"/>
        <v>700</v>
      </c>
      <c r="B317" s="10" t="s">
        <v>375</v>
      </c>
      <c r="C317" s="10">
        <v>58520.0</v>
      </c>
      <c r="D317" s="7" t="str">
        <f t="shared" si="2"/>
        <v>Prata</v>
      </c>
      <c r="E317" s="10">
        <v>45532.0</v>
      </c>
      <c r="F317" s="10" t="s">
        <v>44</v>
      </c>
      <c r="G317" s="10">
        <v>28056.0</v>
      </c>
      <c r="H317" s="10">
        <v>0.0</v>
      </c>
      <c r="I317" s="10">
        <v>0.0</v>
      </c>
      <c r="J317" s="10">
        <v>0.0</v>
      </c>
      <c r="K317" s="10">
        <v>0.0</v>
      </c>
      <c r="L317" s="10">
        <v>1.0</v>
      </c>
      <c r="M317" s="10">
        <v>2.0</v>
      </c>
      <c r="N317" s="10">
        <v>0.0</v>
      </c>
      <c r="O317" s="10">
        <v>0.0</v>
      </c>
      <c r="P317" s="10">
        <v>0.0</v>
      </c>
      <c r="Q317" s="10">
        <f t="shared" ref="Q317:Q324" si="52">SUM(K317:P317)</f>
        <v>3</v>
      </c>
      <c r="R317" s="10">
        <f t="shared" ref="R317:R324" si="53">SUM(H317:J317)</f>
        <v>0</v>
      </c>
      <c r="S317" s="10" t="s">
        <v>24</v>
      </c>
      <c r="T317" s="10">
        <f t="shared" si="5"/>
        <v>0</v>
      </c>
      <c r="U317" s="10">
        <f>IFERROR(VLOOKUP(C317,ATIVOS!A:B,2,0),0)</f>
        <v>0</v>
      </c>
      <c r="V317" s="10">
        <f>IFERROR(VLOOKUP(C317,ADVERTENCIAS!J:M,4,0),0)</f>
        <v>0</v>
      </c>
    </row>
    <row r="318">
      <c r="A318" s="8">
        <f t="shared" si="1"/>
        <v>700</v>
      </c>
      <c r="B318" s="8" t="s">
        <v>376</v>
      </c>
      <c r="C318" s="8">
        <v>59069.0</v>
      </c>
      <c r="D318" s="7" t="str">
        <f t="shared" si="2"/>
        <v>Prata</v>
      </c>
      <c r="E318" s="8">
        <v>45566.0</v>
      </c>
      <c r="F318" s="8" t="s">
        <v>23</v>
      </c>
      <c r="G318" s="8">
        <v>24800.0</v>
      </c>
      <c r="H318" s="8">
        <v>0.0</v>
      </c>
      <c r="I318" s="8">
        <v>0.0</v>
      </c>
      <c r="J318" s="8">
        <v>0.0</v>
      </c>
      <c r="K318" s="8">
        <v>0.0</v>
      </c>
      <c r="L318" s="8">
        <v>0.0</v>
      </c>
      <c r="M318" s="8">
        <v>3.0</v>
      </c>
      <c r="N318" s="8">
        <v>0.0</v>
      </c>
      <c r="O318" s="8">
        <v>0.0</v>
      </c>
      <c r="P318" s="8">
        <v>0.0</v>
      </c>
      <c r="Q318" s="8">
        <f t="shared" si="52"/>
        <v>3</v>
      </c>
      <c r="R318" s="8">
        <f t="shared" si="53"/>
        <v>0</v>
      </c>
      <c r="S318" s="8" t="s">
        <v>24</v>
      </c>
      <c r="T318" s="8">
        <f t="shared" si="5"/>
        <v>0</v>
      </c>
      <c r="U318" s="8">
        <f>IFERROR(VLOOKUP(C318,ATIVOS!A:B,2,0),0)</f>
        <v>0</v>
      </c>
      <c r="V318" s="8">
        <f>IFERROR(VLOOKUP(C318,ADVERTENCIAS!J:M,4,0),0)</f>
        <v>0</v>
      </c>
    </row>
    <row r="319">
      <c r="A319" s="10">
        <f t="shared" si="1"/>
        <v>700</v>
      </c>
      <c r="B319" s="10" t="s">
        <v>377</v>
      </c>
      <c r="C319" s="10">
        <v>58576.0</v>
      </c>
      <c r="D319" s="7" t="str">
        <f t="shared" si="2"/>
        <v>Prata</v>
      </c>
      <c r="E319" s="10">
        <v>45537.0</v>
      </c>
      <c r="F319" s="10" t="s">
        <v>62</v>
      </c>
      <c r="G319" s="10">
        <v>21108.0</v>
      </c>
      <c r="H319" s="10">
        <v>0.0</v>
      </c>
      <c r="I319" s="10">
        <v>0.0</v>
      </c>
      <c r="J319" s="10">
        <v>0.0</v>
      </c>
      <c r="K319" s="10">
        <v>0.0</v>
      </c>
      <c r="L319" s="10">
        <v>0.0</v>
      </c>
      <c r="M319" s="10">
        <v>3.0</v>
      </c>
      <c r="N319" s="10">
        <v>0.0</v>
      </c>
      <c r="O319" s="10">
        <v>0.0</v>
      </c>
      <c r="P319" s="10">
        <v>0.0</v>
      </c>
      <c r="Q319" s="10">
        <f t="shared" si="52"/>
        <v>3</v>
      </c>
      <c r="R319" s="10">
        <f t="shared" si="53"/>
        <v>0</v>
      </c>
      <c r="S319" s="10" t="s">
        <v>24</v>
      </c>
      <c r="T319" s="10">
        <f t="shared" si="5"/>
        <v>0</v>
      </c>
      <c r="U319" s="10">
        <f>IFERROR(VLOOKUP(C319,ATIVOS!A:B,2,0),0)</f>
        <v>0</v>
      </c>
      <c r="V319" s="10">
        <f>IFERROR(VLOOKUP(C319,ADVERTENCIAS!J:M,4,0),0)</f>
        <v>0</v>
      </c>
    </row>
    <row r="320">
      <c r="A320" s="8">
        <f t="shared" si="1"/>
        <v>700</v>
      </c>
      <c r="B320" s="8" t="s">
        <v>378</v>
      </c>
      <c r="C320" s="8">
        <v>59015.0</v>
      </c>
      <c r="D320" s="7" t="str">
        <f t="shared" si="2"/>
        <v>Prata</v>
      </c>
      <c r="E320" s="8">
        <v>45561.0</v>
      </c>
      <c r="F320" s="8" t="s">
        <v>101</v>
      </c>
      <c r="G320" s="8">
        <v>15288.0</v>
      </c>
      <c r="H320" s="8">
        <v>0.0</v>
      </c>
      <c r="I320" s="8">
        <v>0.0</v>
      </c>
      <c r="J320" s="8">
        <v>0.0</v>
      </c>
      <c r="K320" s="8">
        <v>0.0</v>
      </c>
      <c r="L320" s="8">
        <v>0.0</v>
      </c>
      <c r="M320" s="8">
        <v>3.0</v>
      </c>
      <c r="N320" s="8">
        <v>0.0</v>
      </c>
      <c r="O320" s="8">
        <v>0.0</v>
      </c>
      <c r="P320" s="8">
        <v>0.0</v>
      </c>
      <c r="Q320" s="8">
        <f t="shared" si="52"/>
        <v>3</v>
      </c>
      <c r="R320" s="8">
        <f t="shared" si="53"/>
        <v>0</v>
      </c>
      <c r="S320" s="8" t="s">
        <v>24</v>
      </c>
      <c r="T320" s="8">
        <f t="shared" si="5"/>
        <v>0</v>
      </c>
      <c r="U320" s="8">
        <f>IFERROR(VLOOKUP(C320,ATIVOS!A:B,2,0),0)</f>
        <v>0</v>
      </c>
      <c r="V320" s="8">
        <f>IFERROR(VLOOKUP(C320,ADVERTENCIAS!J:M,4,0),0)</f>
        <v>0</v>
      </c>
    </row>
    <row r="321">
      <c r="A321" s="10">
        <f t="shared" si="1"/>
        <v>699</v>
      </c>
      <c r="B321" s="10" t="s">
        <v>379</v>
      </c>
      <c r="C321" s="10">
        <v>58701.0</v>
      </c>
      <c r="D321" s="7" t="str">
        <f t="shared" si="2"/>
        <v>Prata</v>
      </c>
      <c r="E321" s="10">
        <v>45544.0</v>
      </c>
      <c r="F321" s="10" t="s">
        <v>44</v>
      </c>
      <c r="G321" s="10">
        <v>23636.0</v>
      </c>
      <c r="H321" s="10">
        <v>0.0</v>
      </c>
      <c r="I321" s="10">
        <v>1.0</v>
      </c>
      <c r="J321" s="10">
        <v>0.0</v>
      </c>
      <c r="K321" s="10">
        <v>0.0</v>
      </c>
      <c r="L321" s="10">
        <v>0.0</v>
      </c>
      <c r="M321" s="10">
        <v>0.0</v>
      </c>
      <c r="N321" s="10">
        <v>0.0</v>
      </c>
      <c r="O321" s="10">
        <v>0.0</v>
      </c>
      <c r="P321" s="10">
        <v>0.0</v>
      </c>
      <c r="Q321" s="10">
        <f t="shared" si="52"/>
        <v>0</v>
      </c>
      <c r="R321" s="10">
        <f t="shared" si="53"/>
        <v>1</v>
      </c>
      <c r="S321" s="10" t="s">
        <v>24</v>
      </c>
      <c r="T321" s="10">
        <f t="shared" si="5"/>
        <v>0</v>
      </c>
      <c r="U321" s="10">
        <f>IFERROR(VLOOKUP(C321,ATIVOS!A:B,2,0),0)</f>
        <v>0</v>
      </c>
      <c r="V321" s="10">
        <f>IFERROR(VLOOKUP(C321,ADVERTENCIAS!J:M,4,0),0)</f>
        <v>300</v>
      </c>
    </row>
    <row r="322">
      <c r="A322" s="8">
        <f t="shared" si="1"/>
        <v>699</v>
      </c>
      <c r="B322" s="8" t="s">
        <v>380</v>
      </c>
      <c r="C322" s="8">
        <v>44030.0</v>
      </c>
      <c r="D322" s="7" t="str">
        <f t="shared" si="2"/>
        <v>Prata</v>
      </c>
      <c r="E322" s="8">
        <v>44460.0</v>
      </c>
      <c r="F322" s="8" t="s">
        <v>62</v>
      </c>
      <c r="G322" s="8">
        <v>19190.0</v>
      </c>
      <c r="H322" s="8">
        <v>0.0</v>
      </c>
      <c r="I322" s="8">
        <v>1.0</v>
      </c>
      <c r="J322" s="8">
        <v>0.0</v>
      </c>
      <c r="K322" s="8">
        <v>0.0</v>
      </c>
      <c r="L322" s="8">
        <v>0.0</v>
      </c>
      <c r="M322" s="8">
        <v>0.0</v>
      </c>
      <c r="N322" s="8">
        <v>2.0</v>
      </c>
      <c r="O322" s="8">
        <v>0.0</v>
      </c>
      <c r="P322" s="8">
        <v>0.0</v>
      </c>
      <c r="Q322" s="8">
        <f t="shared" si="52"/>
        <v>2</v>
      </c>
      <c r="R322" s="8">
        <f t="shared" si="53"/>
        <v>1</v>
      </c>
      <c r="S322" s="8" t="s">
        <v>24</v>
      </c>
      <c r="T322" s="8">
        <f t="shared" si="5"/>
        <v>0</v>
      </c>
      <c r="U322" s="8">
        <f>IFERROR(VLOOKUP(C322,ATIVOS!A:B,2,0),0)</f>
        <v>0</v>
      </c>
      <c r="V322" s="8">
        <f>IFERROR(VLOOKUP(C322,ADVERTENCIAS!J:M,4,0),0)</f>
        <v>0</v>
      </c>
    </row>
    <row r="323">
      <c r="A323" s="10">
        <f t="shared" si="1"/>
        <v>699</v>
      </c>
      <c r="B323" s="10" t="s">
        <v>381</v>
      </c>
      <c r="C323" s="10">
        <v>47905.0</v>
      </c>
      <c r="D323" s="7" t="str">
        <f t="shared" si="2"/>
        <v>Prata</v>
      </c>
      <c r="E323" s="10">
        <v>44781.0</v>
      </c>
      <c r="F323" s="10" t="s">
        <v>146</v>
      </c>
      <c r="G323" s="10">
        <v>20277.0</v>
      </c>
      <c r="H323" s="10">
        <v>0.0</v>
      </c>
      <c r="I323" s="10">
        <v>1.0</v>
      </c>
      <c r="J323" s="10">
        <v>0.0</v>
      </c>
      <c r="K323" s="10">
        <v>0.0</v>
      </c>
      <c r="L323" s="10">
        <v>0.0</v>
      </c>
      <c r="M323" s="10">
        <v>3.0</v>
      </c>
      <c r="N323" s="10">
        <v>0.0</v>
      </c>
      <c r="O323" s="10">
        <v>0.0</v>
      </c>
      <c r="P323" s="10">
        <v>0.0</v>
      </c>
      <c r="Q323" s="10">
        <f t="shared" si="52"/>
        <v>3</v>
      </c>
      <c r="R323" s="10">
        <f t="shared" si="53"/>
        <v>1</v>
      </c>
      <c r="S323" s="10" t="s">
        <v>24</v>
      </c>
      <c r="T323" s="10">
        <f t="shared" si="5"/>
        <v>0</v>
      </c>
      <c r="U323" s="10">
        <f>IFERROR(VLOOKUP(C323,ATIVOS!A:B,2,0),0)</f>
        <v>0</v>
      </c>
      <c r="V323" s="10">
        <f>IFERROR(VLOOKUP(C323,ADVERTENCIAS!J:M,4,0),0)</f>
        <v>0</v>
      </c>
    </row>
    <row r="324">
      <c r="A324" s="8">
        <f t="shared" si="1"/>
        <v>698</v>
      </c>
      <c r="B324" s="8" t="s">
        <v>382</v>
      </c>
      <c r="C324" s="8">
        <v>50031.0</v>
      </c>
      <c r="D324" s="7" t="str">
        <f t="shared" si="2"/>
        <v>Prata</v>
      </c>
      <c r="E324" s="8">
        <v>44964.0</v>
      </c>
      <c r="F324" s="8" t="s">
        <v>23</v>
      </c>
      <c r="G324" s="8">
        <v>27920.0</v>
      </c>
      <c r="H324" s="8">
        <v>0.0</v>
      </c>
      <c r="I324" s="8">
        <v>2.0</v>
      </c>
      <c r="J324" s="8">
        <v>0.0</v>
      </c>
      <c r="K324" s="8">
        <v>0.0</v>
      </c>
      <c r="L324" s="8">
        <v>0.0</v>
      </c>
      <c r="M324" s="8">
        <v>0.0</v>
      </c>
      <c r="N324" s="8">
        <v>0.0</v>
      </c>
      <c r="O324" s="8">
        <v>0.0</v>
      </c>
      <c r="P324" s="8">
        <v>0.0</v>
      </c>
      <c r="Q324" s="8">
        <f t="shared" si="52"/>
        <v>0</v>
      </c>
      <c r="R324" s="8">
        <f t="shared" si="53"/>
        <v>2</v>
      </c>
      <c r="S324" s="8" t="s">
        <v>24</v>
      </c>
      <c r="T324" s="8">
        <f t="shared" si="5"/>
        <v>0</v>
      </c>
      <c r="U324" s="8">
        <f>IFERROR(VLOOKUP(C324,ATIVOS!A:B,2,0),0)</f>
        <v>0</v>
      </c>
      <c r="V324" s="8">
        <f>IFERROR(VLOOKUP(C324,ADVERTENCIAS!J:M,4,0),0)</f>
        <v>300</v>
      </c>
    </row>
    <row r="325">
      <c r="A325" s="10">
        <f t="shared" si="1"/>
        <v>698</v>
      </c>
      <c r="B325" s="10" t="s">
        <v>383</v>
      </c>
      <c r="C325" s="10">
        <v>56635.0</v>
      </c>
      <c r="D325" s="7" t="str">
        <f t="shared" si="2"/>
        <v>Prata</v>
      </c>
      <c r="E325" s="10">
        <v>44159.0</v>
      </c>
      <c r="F325" s="10" t="s">
        <v>23</v>
      </c>
      <c r="G325" s="10">
        <v>27186.0</v>
      </c>
      <c r="H325" s="10">
        <v>1.0</v>
      </c>
      <c r="I325" s="10">
        <v>0.0</v>
      </c>
      <c r="J325" s="10">
        <v>0.0</v>
      </c>
      <c r="K325" s="10">
        <v>0.0</v>
      </c>
      <c r="L325" s="10">
        <v>0.0</v>
      </c>
      <c r="M325" s="10">
        <v>0.0</v>
      </c>
      <c r="N325" s="10">
        <v>2.0</v>
      </c>
      <c r="O325" s="10">
        <v>0.0</v>
      </c>
      <c r="P325" s="10">
        <v>0.0</v>
      </c>
      <c r="Q325" s="10">
        <v>2.0</v>
      </c>
      <c r="R325" s="10">
        <v>0.0</v>
      </c>
      <c r="S325" s="10" t="s">
        <v>24</v>
      </c>
      <c r="T325" s="10">
        <f t="shared" si="5"/>
        <v>0</v>
      </c>
      <c r="U325" s="10">
        <f>IFERROR(VLOOKUP(C325,ATIVOS!A:B,2,0),0)</f>
        <v>0</v>
      </c>
      <c r="V325" s="10">
        <f>IFERROR(VLOOKUP(C325,ADVERTENCIAS!J:M,4,0),0)</f>
        <v>0</v>
      </c>
    </row>
    <row r="326">
      <c r="A326" s="8">
        <f t="shared" si="1"/>
        <v>697</v>
      </c>
      <c r="B326" s="8" t="s">
        <v>384</v>
      </c>
      <c r="C326" s="8">
        <v>54759.0</v>
      </c>
      <c r="D326" s="7" t="str">
        <f t="shared" si="2"/>
        <v>Prata</v>
      </c>
      <c r="E326" s="8">
        <v>45348.0</v>
      </c>
      <c r="F326" s="8" t="s">
        <v>44</v>
      </c>
      <c r="G326" s="8">
        <v>25766.0</v>
      </c>
      <c r="H326" s="8">
        <v>1.0</v>
      </c>
      <c r="I326" s="8">
        <v>1.0</v>
      </c>
      <c r="J326" s="8">
        <v>0.0</v>
      </c>
      <c r="K326" s="8">
        <v>0.0</v>
      </c>
      <c r="L326" s="8">
        <v>1.0</v>
      </c>
      <c r="M326" s="8">
        <v>2.0</v>
      </c>
      <c r="N326" s="8">
        <v>0.0</v>
      </c>
      <c r="O326" s="8">
        <v>0.0</v>
      </c>
      <c r="P326" s="8">
        <v>0.0</v>
      </c>
      <c r="Q326" s="8">
        <v>3.0</v>
      </c>
      <c r="R326" s="8">
        <v>0.0</v>
      </c>
      <c r="S326" s="8" t="s">
        <v>24</v>
      </c>
      <c r="T326" s="8">
        <f t="shared" si="5"/>
        <v>0</v>
      </c>
      <c r="U326" s="8">
        <f>IFERROR(VLOOKUP(C326,ATIVOS!A:B,2,0),0)</f>
        <v>0</v>
      </c>
      <c r="V326" s="8">
        <f>IFERROR(VLOOKUP(C326,ADVERTENCIAS!J:M,4,0),0)</f>
        <v>0</v>
      </c>
    </row>
    <row r="327">
      <c r="A327" s="10">
        <f t="shared" si="1"/>
        <v>697</v>
      </c>
      <c r="B327" s="10" t="s">
        <v>385</v>
      </c>
      <c r="C327" s="10">
        <v>41934.0</v>
      </c>
      <c r="D327" s="7" t="str">
        <f t="shared" si="2"/>
        <v>Prata</v>
      </c>
      <c r="E327" s="10">
        <v>44280.0</v>
      </c>
      <c r="F327" s="10" t="s">
        <v>23</v>
      </c>
      <c r="G327" s="10">
        <v>28360.0</v>
      </c>
      <c r="H327" s="10">
        <v>1.0</v>
      </c>
      <c r="I327" s="10">
        <v>1.0</v>
      </c>
      <c r="J327" s="10">
        <v>0.0</v>
      </c>
      <c r="K327" s="10">
        <v>0.0</v>
      </c>
      <c r="L327" s="10">
        <v>0.0</v>
      </c>
      <c r="M327" s="10">
        <v>0.0</v>
      </c>
      <c r="N327" s="10">
        <v>2.0</v>
      </c>
      <c r="O327" s="10">
        <v>0.0</v>
      </c>
      <c r="P327" s="10">
        <v>0.0</v>
      </c>
      <c r="Q327" s="10">
        <v>2.0</v>
      </c>
      <c r="R327" s="10">
        <v>3.0</v>
      </c>
      <c r="S327" s="10" t="s">
        <v>24</v>
      </c>
      <c r="T327" s="10">
        <f t="shared" si="5"/>
        <v>0</v>
      </c>
      <c r="U327" s="10">
        <f>IFERROR(VLOOKUP(C327,ATIVOS!A:B,2,0),0)</f>
        <v>0</v>
      </c>
      <c r="V327" s="10">
        <f>IFERROR(VLOOKUP(C327,ADVERTENCIAS!J:M,4,0),0)</f>
        <v>0</v>
      </c>
    </row>
    <row r="328">
      <c r="A328" s="8">
        <f t="shared" si="1"/>
        <v>695</v>
      </c>
      <c r="B328" s="8" t="s">
        <v>386</v>
      </c>
      <c r="C328" s="8">
        <v>47887.0</v>
      </c>
      <c r="D328" s="7" t="str">
        <f t="shared" si="2"/>
        <v>Prata</v>
      </c>
      <c r="E328" s="8">
        <v>44777.0</v>
      </c>
      <c r="F328" s="8" t="s">
        <v>103</v>
      </c>
      <c r="G328" s="8">
        <v>16000.0</v>
      </c>
      <c r="H328" s="8">
        <v>2.0</v>
      </c>
      <c r="I328" s="8">
        <v>1.0</v>
      </c>
      <c r="J328" s="8">
        <v>0.0</v>
      </c>
      <c r="K328" s="8">
        <v>0.0</v>
      </c>
      <c r="L328" s="8">
        <v>0.0</v>
      </c>
      <c r="M328" s="8">
        <v>0.0</v>
      </c>
      <c r="N328" s="8">
        <v>0.0</v>
      </c>
      <c r="O328" s="8">
        <v>0.0</v>
      </c>
      <c r="P328" s="8">
        <v>0.0</v>
      </c>
      <c r="Q328" s="8">
        <f>SUM(K328:P328)</f>
        <v>0</v>
      </c>
      <c r="R328" s="8">
        <f>SUM(H328:J328)</f>
        <v>3</v>
      </c>
      <c r="S328" s="8" t="s">
        <v>387</v>
      </c>
      <c r="T328" s="8">
        <f t="shared" si="5"/>
        <v>300</v>
      </c>
      <c r="U328" s="8">
        <f>IFERROR(VLOOKUP(C328,ATIVOS!A:B,2,0),0)</f>
        <v>0</v>
      </c>
      <c r="V328" s="8">
        <f>IFERROR(VLOOKUP(C328,ADVERTENCIAS!J:M,4,0),0)</f>
        <v>0</v>
      </c>
    </row>
    <row r="329">
      <c r="A329" s="10">
        <f t="shared" si="1"/>
        <v>695</v>
      </c>
      <c r="B329" s="10" t="s">
        <v>388</v>
      </c>
      <c r="C329" s="10">
        <v>44087.0</v>
      </c>
      <c r="D329" s="7" t="str">
        <f t="shared" si="2"/>
        <v>Prata</v>
      </c>
      <c r="E329" s="10">
        <v>44461.0</v>
      </c>
      <c r="F329" s="10" t="s">
        <v>44</v>
      </c>
      <c r="G329" s="10">
        <v>27726.0</v>
      </c>
      <c r="H329" s="10">
        <v>5.0</v>
      </c>
      <c r="I329" s="10">
        <v>10.0</v>
      </c>
      <c r="J329" s="10">
        <v>7.0</v>
      </c>
      <c r="K329" s="10">
        <v>0.0</v>
      </c>
      <c r="L329" s="10">
        <v>0.0</v>
      </c>
      <c r="M329" s="10">
        <v>1.0</v>
      </c>
      <c r="N329" s="10">
        <v>1.0</v>
      </c>
      <c r="O329" s="10">
        <v>0.0</v>
      </c>
      <c r="P329" s="10">
        <v>0.0</v>
      </c>
      <c r="Q329" s="10">
        <v>2.0</v>
      </c>
      <c r="R329" s="10">
        <v>7.0</v>
      </c>
      <c r="S329" s="10" t="s">
        <v>24</v>
      </c>
      <c r="T329" s="10">
        <f t="shared" si="5"/>
        <v>0</v>
      </c>
      <c r="U329" s="10">
        <f>IFERROR(VLOOKUP(C329,ATIVOS!A:B,2,0),0)</f>
        <v>0</v>
      </c>
      <c r="V329" s="10">
        <f>IFERROR(VLOOKUP(C329,ADVERTENCIAS!J:M,4,0),0)</f>
        <v>0</v>
      </c>
    </row>
    <row r="330">
      <c r="A330" s="8">
        <f t="shared" si="1"/>
        <v>694</v>
      </c>
      <c r="B330" s="8" t="s">
        <v>389</v>
      </c>
      <c r="C330" s="8">
        <v>58589.0</v>
      </c>
      <c r="D330" s="7" t="str">
        <f t="shared" si="2"/>
        <v>Prata</v>
      </c>
      <c r="E330" s="8">
        <v>45534.0</v>
      </c>
      <c r="F330" s="8" t="s">
        <v>44</v>
      </c>
      <c r="G330" s="8">
        <v>24048.0</v>
      </c>
      <c r="H330" s="8">
        <v>2.0</v>
      </c>
      <c r="I330" s="8">
        <v>2.0</v>
      </c>
      <c r="J330" s="8">
        <v>0.0</v>
      </c>
      <c r="K330" s="8">
        <v>0.0</v>
      </c>
      <c r="L330" s="8">
        <v>1.0</v>
      </c>
      <c r="M330" s="8">
        <v>2.0</v>
      </c>
      <c r="N330" s="8">
        <v>0.0</v>
      </c>
      <c r="O330" s="8">
        <v>0.0</v>
      </c>
      <c r="P330" s="8">
        <v>0.0</v>
      </c>
      <c r="Q330" s="8">
        <v>3.0</v>
      </c>
      <c r="R330" s="8">
        <v>0.0</v>
      </c>
      <c r="S330" s="8" t="s">
        <v>24</v>
      </c>
      <c r="T330" s="8">
        <f t="shared" si="5"/>
        <v>0</v>
      </c>
      <c r="U330" s="8">
        <f>IFERROR(VLOOKUP(C330,ATIVOS!A:B,2,0),0)</f>
        <v>0</v>
      </c>
      <c r="V330" s="8">
        <f>IFERROR(VLOOKUP(C330,ADVERTENCIAS!J:M,4,0),0)</f>
        <v>0</v>
      </c>
    </row>
    <row r="331">
      <c r="A331" s="10">
        <f t="shared" si="1"/>
        <v>693</v>
      </c>
      <c r="B331" s="10" t="s">
        <v>390</v>
      </c>
      <c r="C331" s="10">
        <v>46638.0</v>
      </c>
      <c r="D331" s="7" t="str">
        <f t="shared" si="2"/>
        <v>Prata</v>
      </c>
      <c r="E331" s="10">
        <v>44684.0</v>
      </c>
      <c r="F331" s="10" t="s">
        <v>23</v>
      </c>
      <c r="G331" s="10">
        <v>32356.0</v>
      </c>
      <c r="H331" s="10">
        <v>2.0</v>
      </c>
      <c r="I331" s="10">
        <v>3.0</v>
      </c>
      <c r="J331" s="10">
        <v>0.0</v>
      </c>
      <c r="K331" s="10">
        <v>0.0</v>
      </c>
      <c r="L331" s="10">
        <v>3.0</v>
      </c>
      <c r="M331" s="10">
        <v>0.0</v>
      </c>
      <c r="N331" s="10">
        <v>0.0</v>
      </c>
      <c r="O331" s="10">
        <v>0.0</v>
      </c>
      <c r="P331" s="10">
        <v>0.0</v>
      </c>
      <c r="Q331" s="10">
        <v>3.0</v>
      </c>
      <c r="R331" s="10">
        <v>0.0</v>
      </c>
      <c r="S331" s="10" t="s">
        <v>24</v>
      </c>
      <c r="T331" s="10">
        <f t="shared" si="5"/>
        <v>0</v>
      </c>
      <c r="U331" s="10">
        <f>IFERROR(VLOOKUP(C331,ATIVOS!A:B,2,0),0)</f>
        <v>0</v>
      </c>
      <c r="V331" s="10">
        <f>IFERROR(VLOOKUP(C331,ADVERTENCIAS!J:M,4,0),0)</f>
        <v>0</v>
      </c>
    </row>
    <row r="332">
      <c r="A332" s="8">
        <f t="shared" si="1"/>
        <v>691</v>
      </c>
      <c r="B332" s="8" t="s">
        <v>391</v>
      </c>
      <c r="C332" s="8">
        <v>54140.0</v>
      </c>
      <c r="D332" s="7" t="str">
        <f t="shared" si="2"/>
        <v>Prata</v>
      </c>
      <c r="E332" s="8">
        <v>45261.0</v>
      </c>
      <c r="F332" s="8" t="s">
        <v>280</v>
      </c>
      <c r="G332" s="8">
        <v>22560.0</v>
      </c>
      <c r="H332" s="8">
        <v>27.0</v>
      </c>
      <c r="I332" s="8">
        <v>55.0</v>
      </c>
      <c r="J332" s="8">
        <v>0.0</v>
      </c>
      <c r="K332" s="8">
        <v>0.0</v>
      </c>
      <c r="L332" s="8">
        <v>0.0</v>
      </c>
      <c r="M332" s="8">
        <v>2.0</v>
      </c>
      <c r="N332" s="8">
        <v>0.0</v>
      </c>
      <c r="O332" s="8">
        <v>0.0</v>
      </c>
      <c r="P332" s="8">
        <v>0.0</v>
      </c>
      <c r="Q332" s="8">
        <v>2.0</v>
      </c>
      <c r="R332" s="8">
        <v>0.0</v>
      </c>
      <c r="S332" s="8" t="s">
        <v>24</v>
      </c>
      <c r="T332" s="8">
        <f t="shared" si="5"/>
        <v>0</v>
      </c>
      <c r="U332" s="8">
        <f>IFERROR(VLOOKUP(C332,ATIVOS!A:B,2,0),0)</f>
        <v>0</v>
      </c>
      <c r="V332" s="8">
        <f>IFERROR(VLOOKUP(C332,ADVERTENCIAS!J:M,4,0),0)</f>
        <v>0</v>
      </c>
    </row>
    <row r="333">
      <c r="A333" s="10">
        <f t="shared" si="1"/>
        <v>690</v>
      </c>
      <c r="B333" s="10" t="s">
        <v>392</v>
      </c>
      <c r="C333" s="10">
        <v>49343.0</v>
      </c>
      <c r="D333" s="7" t="str">
        <f t="shared" si="2"/>
        <v>Prata</v>
      </c>
      <c r="E333" s="10">
        <v>44875.0</v>
      </c>
      <c r="F333" s="10" t="s">
        <v>23</v>
      </c>
      <c r="G333" s="10">
        <v>24968.0</v>
      </c>
      <c r="H333" s="10">
        <v>1.0</v>
      </c>
      <c r="I333" s="10">
        <v>8.0</v>
      </c>
      <c r="J333" s="10">
        <v>0.0</v>
      </c>
      <c r="K333" s="10">
        <v>0.0</v>
      </c>
      <c r="L333" s="10">
        <v>2.0</v>
      </c>
      <c r="M333" s="10">
        <v>1.0</v>
      </c>
      <c r="N333" s="10">
        <v>0.0</v>
      </c>
      <c r="O333" s="10">
        <v>0.0</v>
      </c>
      <c r="P333" s="10">
        <v>0.0</v>
      </c>
      <c r="Q333" s="10">
        <v>3.0</v>
      </c>
      <c r="R333" s="10">
        <v>0.0</v>
      </c>
      <c r="S333" s="10" t="s">
        <v>24</v>
      </c>
      <c r="T333" s="10">
        <f t="shared" si="5"/>
        <v>0</v>
      </c>
      <c r="U333" s="10">
        <f>IFERROR(VLOOKUP(C333,ATIVOS!A:B,2,0),0)</f>
        <v>0</v>
      </c>
      <c r="V333" s="10">
        <f>IFERROR(VLOOKUP(C333,ADVERTENCIAS!J:M,4,0),0)</f>
        <v>0</v>
      </c>
    </row>
    <row r="334">
      <c r="A334" s="8">
        <f t="shared" si="1"/>
        <v>689</v>
      </c>
      <c r="B334" s="8" t="s">
        <v>393</v>
      </c>
      <c r="C334" s="8">
        <v>43530.0</v>
      </c>
      <c r="D334" s="7" t="str">
        <f t="shared" si="2"/>
        <v>Prata</v>
      </c>
      <c r="E334" s="8">
        <v>44418.0</v>
      </c>
      <c r="F334" s="8" t="s">
        <v>23</v>
      </c>
      <c r="G334" s="8">
        <v>29137.0</v>
      </c>
      <c r="H334" s="8">
        <v>2.0</v>
      </c>
      <c r="I334" s="8">
        <v>57.0</v>
      </c>
      <c r="J334" s="8">
        <v>0.0</v>
      </c>
      <c r="K334" s="8">
        <v>0.0</v>
      </c>
      <c r="L334" s="8">
        <v>1.0</v>
      </c>
      <c r="M334" s="8">
        <v>0.0</v>
      </c>
      <c r="N334" s="8">
        <v>1.0</v>
      </c>
      <c r="O334" s="8">
        <v>0.0</v>
      </c>
      <c r="P334" s="8">
        <v>0.0</v>
      </c>
      <c r="Q334" s="8">
        <v>2.0</v>
      </c>
      <c r="R334" s="8">
        <v>0.0</v>
      </c>
      <c r="S334" s="8" t="s">
        <v>24</v>
      </c>
      <c r="T334" s="8">
        <f t="shared" si="5"/>
        <v>0</v>
      </c>
      <c r="U334" s="8">
        <f>IFERROR(VLOOKUP(C334,ATIVOS!A:B,2,0),0)</f>
        <v>0</v>
      </c>
      <c r="V334" s="8">
        <f>IFERROR(VLOOKUP(C334,ADVERTENCIAS!J:M,4,0),0)</f>
        <v>0</v>
      </c>
    </row>
    <row r="335">
      <c r="A335" s="10">
        <f t="shared" si="1"/>
        <v>688</v>
      </c>
      <c r="B335" s="10" t="s">
        <v>394</v>
      </c>
      <c r="C335" s="10">
        <v>56215.0</v>
      </c>
      <c r="D335" s="7" t="str">
        <f t="shared" si="2"/>
        <v>Prata</v>
      </c>
      <c r="E335" s="10">
        <v>39462.0</v>
      </c>
      <c r="F335" s="10" t="s">
        <v>42</v>
      </c>
      <c r="G335" s="10">
        <v>20380.0</v>
      </c>
      <c r="H335" s="10">
        <v>6.0</v>
      </c>
      <c r="I335" s="10">
        <v>0.0</v>
      </c>
      <c r="J335" s="10">
        <v>0.0</v>
      </c>
      <c r="K335" s="10">
        <v>0.0</v>
      </c>
      <c r="L335" s="10">
        <v>3.0</v>
      </c>
      <c r="M335" s="10">
        <v>0.0</v>
      </c>
      <c r="N335" s="10">
        <v>0.0</v>
      </c>
      <c r="O335" s="10">
        <v>0.0</v>
      </c>
      <c r="P335" s="10">
        <v>0.0</v>
      </c>
      <c r="Q335" s="10">
        <v>3.0</v>
      </c>
      <c r="R335" s="10">
        <v>12.0</v>
      </c>
      <c r="S335" s="10" t="s">
        <v>24</v>
      </c>
      <c r="T335" s="10">
        <f t="shared" si="5"/>
        <v>0</v>
      </c>
      <c r="U335" s="10">
        <f>IFERROR(VLOOKUP(C335,ATIVOS!A:B,2,0),0)</f>
        <v>0</v>
      </c>
      <c r="V335" s="10">
        <f>IFERROR(VLOOKUP(C335,ADVERTENCIAS!J:M,4,0),0)</f>
        <v>0</v>
      </c>
    </row>
    <row r="336">
      <c r="A336" s="8">
        <f t="shared" si="1"/>
        <v>688</v>
      </c>
      <c r="B336" s="8" t="s">
        <v>395</v>
      </c>
      <c r="C336" s="8">
        <v>56162.0</v>
      </c>
      <c r="D336" s="7" t="str">
        <f t="shared" si="2"/>
        <v>Prata</v>
      </c>
      <c r="E336" s="8">
        <v>37439.0</v>
      </c>
      <c r="F336" s="8" t="s">
        <v>103</v>
      </c>
      <c r="G336" s="8">
        <v>17526.0</v>
      </c>
      <c r="H336" s="8">
        <v>6.0</v>
      </c>
      <c r="I336" s="8">
        <v>0.0</v>
      </c>
      <c r="J336" s="8">
        <v>0.0</v>
      </c>
      <c r="K336" s="8">
        <v>0.0</v>
      </c>
      <c r="L336" s="8">
        <v>1.0</v>
      </c>
      <c r="M336" s="8">
        <v>2.0</v>
      </c>
      <c r="N336" s="8">
        <v>0.0</v>
      </c>
      <c r="O336" s="8">
        <v>0.0</v>
      </c>
      <c r="P336" s="8">
        <v>0.0</v>
      </c>
      <c r="Q336" s="8">
        <v>3.0</v>
      </c>
      <c r="R336" s="8">
        <v>72.0</v>
      </c>
      <c r="S336" s="8" t="s">
        <v>24</v>
      </c>
      <c r="T336" s="8">
        <f t="shared" si="5"/>
        <v>0</v>
      </c>
      <c r="U336" s="8">
        <f>IFERROR(VLOOKUP(C336,ATIVOS!A:B,2,0),0)</f>
        <v>0</v>
      </c>
      <c r="V336" s="8">
        <f>IFERROR(VLOOKUP(C336,ADVERTENCIAS!J:M,4,0),0)</f>
        <v>0</v>
      </c>
    </row>
    <row r="337">
      <c r="A337" s="10">
        <f t="shared" si="1"/>
        <v>686</v>
      </c>
      <c r="B337" s="10" t="s">
        <v>396</v>
      </c>
      <c r="C337" s="10">
        <v>56607.0</v>
      </c>
      <c r="D337" s="7" t="str">
        <f t="shared" si="2"/>
        <v>Prata</v>
      </c>
      <c r="E337" s="10">
        <v>44126.0</v>
      </c>
      <c r="F337" s="10" t="s">
        <v>31</v>
      </c>
      <c r="G337" s="10">
        <v>25110.0</v>
      </c>
      <c r="H337" s="10">
        <v>7.0</v>
      </c>
      <c r="I337" s="10">
        <v>0.0</v>
      </c>
      <c r="J337" s="10">
        <v>0.0</v>
      </c>
      <c r="K337" s="10">
        <v>0.0</v>
      </c>
      <c r="L337" s="10">
        <v>0.0</v>
      </c>
      <c r="M337" s="10">
        <v>0.0</v>
      </c>
      <c r="N337" s="10">
        <v>2.0</v>
      </c>
      <c r="O337" s="10">
        <v>0.0</v>
      </c>
      <c r="P337" s="10">
        <v>0.0</v>
      </c>
      <c r="Q337" s="10">
        <v>2.0</v>
      </c>
      <c r="R337" s="10">
        <v>144.0</v>
      </c>
      <c r="S337" s="10" t="s">
        <v>24</v>
      </c>
      <c r="T337" s="10">
        <f t="shared" si="5"/>
        <v>0</v>
      </c>
      <c r="U337" s="10">
        <f>IFERROR(VLOOKUP(C337,ATIVOS!A:B,2,0),0)</f>
        <v>0</v>
      </c>
      <c r="V337" s="10">
        <f>IFERROR(VLOOKUP(C337,ADVERTENCIAS!J:M,4,0),0)</f>
        <v>0</v>
      </c>
    </row>
    <row r="338">
      <c r="A338" s="8">
        <f t="shared" si="1"/>
        <v>679</v>
      </c>
      <c r="B338" s="8" t="s">
        <v>397</v>
      </c>
      <c r="C338" s="8">
        <v>30667.0</v>
      </c>
      <c r="D338" s="7" t="str">
        <f t="shared" si="2"/>
        <v>Prata</v>
      </c>
      <c r="E338" s="8">
        <v>42604.0</v>
      </c>
      <c r="F338" s="8" t="s">
        <v>271</v>
      </c>
      <c r="G338" s="8">
        <v>22032.0</v>
      </c>
      <c r="H338" s="8">
        <v>134.0</v>
      </c>
      <c r="I338" s="8">
        <v>53.0</v>
      </c>
      <c r="J338" s="8">
        <v>0.0</v>
      </c>
      <c r="K338" s="8">
        <v>0.0</v>
      </c>
      <c r="L338" s="8">
        <v>0.0</v>
      </c>
      <c r="M338" s="8">
        <v>0.0</v>
      </c>
      <c r="N338" s="8">
        <v>0.0</v>
      </c>
      <c r="O338" s="8">
        <v>0.0</v>
      </c>
      <c r="P338" s="8">
        <v>0.0</v>
      </c>
      <c r="Q338" s="8">
        <v>0.0</v>
      </c>
      <c r="R338" s="8">
        <v>59.0</v>
      </c>
      <c r="S338" s="8" t="s">
        <v>24</v>
      </c>
      <c r="T338" s="8">
        <f t="shared" si="5"/>
        <v>0</v>
      </c>
      <c r="U338" s="8">
        <f>IFERROR(VLOOKUP(C338,ATIVOS!A:B,2,0),0)</f>
        <v>0</v>
      </c>
      <c r="V338" s="8">
        <f>IFERROR(VLOOKUP(C338,ADVERTENCIAS!J:M,4,0),0)</f>
        <v>0</v>
      </c>
    </row>
    <row r="339">
      <c r="A339" s="10">
        <f t="shared" si="1"/>
        <v>674</v>
      </c>
      <c r="B339" s="10" t="s">
        <v>398</v>
      </c>
      <c r="C339" s="10">
        <v>56269.0</v>
      </c>
      <c r="D339" s="7" t="str">
        <f t="shared" si="2"/>
        <v>Prata</v>
      </c>
      <c r="E339" s="10">
        <v>41017.0</v>
      </c>
      <c r="F339" s="10" t="s">
        <v>23</v>
      </c>
      <c r="G339" s="10">
        <v>29328.42</v>
      </c>
      <c r="H339" s="10">
        <v>38.0</v>
      </c>
      <c r="I339" s="10">
        <v>0.0</v>
      </c>
      <c r="J339" s="10">
        <v>0.0</v>
      </c>
      <c r="K339" s="10">
        <v>0.0</v>
      </c>
      <c r="L339" s="10">
        <v>0.0</v>
      </c>
      <c r="M339" s="10">
        <v>0.0</v>
      </c>
      <c r="N339" s="10">
        <v>0.0</v>
      </c>
      <c r="O339" s="10">
        <v>0.0</v>
      </c>
      <c r="P339" s="10">
        <v>1.0</v>
      </c>
      <c r="Q339" s="10">
        <v>1.0</v>
      </c>
      <c r="R339" s="10">
        <v>372.0</v>
      </c>
      <c r="S339" s="10" t="s">
        <v>24</v>
      </c>
      <c r="T339" s="10">
        <f t="shared" si="5"/>
        <v>0</v>
      </c>
      <c r="U339" s="10">
        <f>IFERROR(VLOOKUP(C339,ATIVOS!A:B,2,0),0)</f>
        <v>0</v>
      </c>
      <c r="V339" s="10">
        <f>IFERROR(VLOOKUP(C339,ADVERTENCIAS!J:M,4,0),0)</f>
        <v>0</v>
      </c>
    </row>
    <row r="340">
      <c r="A340" s="8">
        <f t="shared" si="1"/>
        <v>673</v>
      </c>
      <c r="B340" s="8" t="s">
        <v>399</v>
      </c>
      <c r="C340" s="8">
        <v>44375.0</v>
      </c>
      <c r="D340" s="7" t="str">
        <f t="shared" si="2"/>
        <v>Prata</v>
      </c>
      <c r="E340" s="8">
        <v>44477.0</v>
      </c>
      <c r="F340" s="8" t="s">
        <v>44</v>
      </c>
      <c r="G340" s="8">
        <v>23140.0</v>
      </c>
      <c r="H340" s="8">
        <v>9.0</v>
      </c>
      <c r="I340" s="8">
        <v>9.0</v>
      </c>
      <c r="J340" s="8">
        <v>0.0</v>
      </c>
      <c r="K340" s="8">
        <v>0.0</v>
      </c>
      <c r="L340" s="8">
        <v>3.0</v>
      </c>
      <c r="M340" s="8">
        <v>0.0</v>
      </c>
      <c r="N340" s="8">
        <v>0.0</v>
      </c>
      <c r="O340" s="8">
        <v>0.0</v>
      </c>
      <c r="P340" s="8">
        <v>0.0</v>
      </c>
      <c r="Q340" s="8">
        <v>3.0</v>
      </c>
      <c r="R340" s="8">
        <v>0.0</v>
      </c>
      <c r="S340" s="8" t="s">
        <v>24</v>
      </c>
      <c r="T340" s="8">
        <f t="shared" si="5"/>
        <v>0</v>
      </c>
      <c r="U340" s="8">
        <f>IFERROR(VLOOKUP(C340,ATIVOS!A:B,2,0),0)</f>
        <v>0</v>
      </c>
      <c r="V340" s="8">
        <f>IFERROR(VLOOKUP(C340,ADVERTENCIAS!J:M,4,0),0)</f>
        <v>0</v>
      </c>
    </row>
    <row r="341">
      <c r="A341" s="10">
        <f t="shared" si="1"/>
        <v>673</v>
      </c>
      <c r="B341" s="10" t="s">
        <v>400</v>
      </c>
      <c r="C341" s="10">
        <v>55643.0</v>
      </c>
      <c r="D341" s="7" t="str">
        <f t="shared" si="2"/>
        <v>Prata</v>
      </c>
      <c r="E341" s="10">
        <v>45398.0</v>
      </c>
      <c r="F341" s="10" t="s">
        <v>57</v>
      </c>
      <c r="G341" s="10">
        <v>15471.0</v>
      </c>
      <c r="H341" s="10">
        <v>2.0</v>
      </c>
      <c r="I341" s="10">
        <v>23.0</v>
      </c>
      <c r="J341" s="10">
        <v>0.0</v>
      </c>
      <c r="K341" s="10">
        <v>0.0</v>
      </c>
      <c r="L341" s="10">
        <v>0.0</v>
      </c>
      <c r="M341" s="10">
        <v>3.0</v>
      </c>
      <c r="N341" s="10">
        <v>0.0</v>
      </c>
      <c r="O341" s="10">
        <v>0.0</v>
      </c>
      <c r="P341" s="10">
        <v>0.0</v>
      </c>
      <c r="Q341" s="10">
        <v>3.0</v>
      </c>
      <c r="R341" s="10">
        <v>0.0</v>
      </c>
      <c r="S341" s="10" t="s">
        <v>24</v>
      </c>
      <c r="T341" s="10">
        <f t="shared" si="5"/>
        <v>0</v>
      </c>
      <c r="U341" s="10">
        <f>IFERROR(VLOOKUP(C341,ATIVOS!A:B,2,0),0)</f>
        <v>0</v>
      </c>
      <c r="V341" s="10">
        <f>IFERROR(VLOOKUP(C341,ADVERTENCIAS!J:M,4,0),0)</f>
        <v>0</v>
      </c>
    </row>
    <row r="342">
      <c r="A342" s="8">
        <f t="shared" si="1"/>
        <v>670</v>
      </c>
      <c r="B342" s="8" t="s">
        <v>401</v>
      </c>
      <c r="C342" s="8">
        <v>45268.0</v>
      </c>
      <c r="D342" s="7" t="str">
        <f t="shared" si="2"/>
        <v>Prata</v>
      </c>
      <c r="E342" s="8">
        <v>44544.0</v>
      </c>
      <c r="F342" s="8" t="s">
        <v>103</v>
      </c>
      <c r="G342" s="8">
        <v>21546.0</v>
      </c>
      <c r="H342" s="8">
        <v>0.0</v>
      </c>
      <c r="I342" s="8">
        <v>0.0</v>
      </c>
      <c r="J342" s="8">
        <v>6.0</v>
      </c>
      <c r="K342" s="8">
        <v>0.0</v>
      </c>
      <c r="L342" s="8">
        <v>0.0</v>
      </c>
      <c r="M342" s="8">
        <v>0.0</v>
      </c>
      <c r="N342" s="8">
        <v>0.0</v>
      </c>
      <c r="O342" s="8">
        <v>0.0</v>
      </c>
      <c r="P342" s="8">
        <v>0.0</v>
      </c>
      <c r="Q342" s="8">
        <f t="shared" ref="Q342:Q343" si="54">SUM(K342:P342)</f>
        <v>0</v>
      </c>
      <c r="R342" s="8">
        <f t="shared" ref="R342:R343" si="55">SUM(H342:J342)</f>
        <v>6</v>
      </c>
      <c r="S342" s="8" t="s">
        <v>24</v>
      </c>
      <c r="T342" s="8">
        <f t="shared" si="5"/>
        <v>0</v>
      </c>
      <c r="U342" s="8">
        <f>IFERROR(VLOOKUP(C342,ATIVOS!A:B,2,0),0)</f>
        <v>0</v>
      </c>
      <c r="V342" s="8">
        <f>IFERROR(VLOOKUP(C342,ADVERTENCIAS!J:M,4,0),0)</f>
        <v>300</v>
      </c>
    </row>
    <row r="343">
      <c r="A343" s="10">
        <f t="shared" si="1"/>
        <v>670</v>
      </c>
      <c r="B343" s="10" t="s">
        <v>402</v>
      </c>
      <c r="C343" s="10">
        <v>44027.0</v>
      </c>
      <c r="D343" s="7" t="str">
        <f t="shared" si="2"/>
        <v>Prata</v>
      </c>
      <c r="E343" s="10">
        <v>44459.0</v>
      </c>
      <c r="F343" s="10" t="s">
        <v>44</v>
      </c>
      <c r="G343" s="10">
        <v>23164.0</v>
      </c>
      <c r="H343" s="10">
        <v>0.0</v>
      </c>
      <c r="I343" s="10">
        <v>30.0</v>
      </c>
      <c r="J343" s="10">
        <v>0.0</v>
      </c>
      <c r="K343" s="10">
        <v>0.0</v>
      </c>
      <c r="L343" s="10">
        <v>1.0</v>
      </c>
      <c r="M343" s="10">
        <v>2.0</v>
      </c>
      <c r="N343" s="10">
        <v>0.0</v>
      </c>
      <c r="O343" s="10">
        <v>0.0</v>
      </c>
      <c r="P343" s="10">
        <v>0.0</v>
      </c>
      <c r="Q343" s="10">
        <f t="shared" si="54"/>
        <v>3</v>
      </c>
      <c r="R343" s="10">
        <f t="shared" si="55"/>
        <v>30</v>
      </c>
      <c r="S343" s="10" t="s">
        <v>24</v>
      </c>
      <c r="T343" s="10">
        <f t="shared" si="5"/>
        <v>0</v>
      </c>
      <c r="U343" s="10">
        <f>IFERROR(VLOOKUP(C343,ATIVOS!A:B,2,0),0)</f>
        <v>0</v>
      </c>
      <c r="V343" s="10">
        <f>IFERROR(VLOOKUP(C343,ADVERTENCIAS!J:M,4,0),0)</f>
        <v>0</v>
      </c>
    </row>
    <row r="344">
      <c r="A344" s="8">
        <f t="shared" si="1"/>
        <v>667</v>
      </c>
      <c r="B344" s="8" t="s">
        <v>403</v>
      </c>
      <c r="C344" s="8">
        <v>41565.0</v>
      </c>
      <c r="D344" s="7" t="str">
        <f t="shared" si="2"/>
        <v>Prata</v>
      </c>
      <c r="E344" s="8">
        <v>44256.0</v>
      </c>
      <c r="F344" s="8" t="s">
        <v>273</v>
      </c>
      <c r="G344" s="8">
        <v>25281.0</v>
      </c>
      <c r="H344" s="8">
        <v>1.0</v>
      </c>
      <c r="I344" s="8">
        <v>11.0</v>
      </c>
      <c r="J344" s="8">
        <v>4.0</v>
      </c>
      <c r="K344" s="8">
        <v>0.0</v>
      </c>
      <c r="L344" s="8">
        <v>0.0</v>
      </c>
      <c r="M344" s="8">
        <v>0.0</v>
      </c>
      <c r="N344" s="8">
        <v>0.0</v>
      </c>
      <c r="O344" s="8">
        <v>0.0</v>
      </c>
      <c r="P344" s="8">
        <v>0.0</v>
      </c>
      <c r="Q344" s="8">
        <v>0.0</v>
      </c>
      <c r="R344" s="8">
        <v>15.0</v>
      </c>
      <c r="S344" s="8" t="s">
        <v>24</v>
      </c>
      <c r="T344" s="8">
        <f t="shared" si="5"/>
        <v>0</v>
      </c>
      <c r="U344" s="8">
        <f>IFERROR(VLOOKUP(C344,ATIVOS!A:B,2,0),0)</f>
        <v>0</v>
      </c>
      <c r="V344" s="8">
        <f>IFERROR(VLOOKUP(C344,ADVERTENCIAS!J:M,4,0),0)</f>
        <v>300</v>
      </c>
    </row>
    <row r="345">
      <c r="A345" s="10">
        <f t="shared" si="1"/>
        <v>664</v>
      </c>
      <c r="B345" s="10" t="s">
        <v>404</v>
      </c>
      <c r="C345" s="10">
        <v>57221.0</v>
      </c>
      <c r="D345" s="7" t="str">
        <f t="shared" si="2"/>
        <v>Prata</v>
      </c>
      <c r="E345" s="10">
        <v>42331.0</v>
      </c>
      <c r="F345" s="10" t="s">
        <v>23</v>
      </c>
      <c r="G345" s="10">
        <v>20478.0</v>
      </c>
      <c r="H345" s="10">
        <v>19.0</v>
      </c>
      <c r="I345" s="10">
        <v>98.0</v>
      </c>
      <c r="J345" s="10">
        <v>0.0</v>
      </c>
      <c r="K345" s="10">
        <v>0.0</v>
      </c>
      <c r="L345" s="10">
        <v>0.0</v>
      </c>
      <c r="M345" s="10">
        <v>2.0</v>
      </c>
      <c r="N345" s="10">
        <v>0.0</v>
      </c>
      <c r="O345" s="10">
        <v>0.0</v>
      </c>
      <c r="P345" s="10">
        <v>0.0</v>
      </c>
      <c r="Q345" s="10">
        <v>2.0</v>
      </c>
      <c r="R345" s="10">
        <v>0.0</v>
      </c>
      <c r="S345" s="10" t="s">
        <v>24</v>
      </c>
      <c r="T345" s="10">
        <f t="shared" si="5"/>
        <v>0</v>
      </c>
      <c r="U345" s="10">
        <f>IFERROR(VLOOKUP(C345,ATIVOS!A:B,2,0),0)</f>
        <v>0</v>
      </c>
      <c r="V345" s="10">
        <f>IFERROR(VLOOKUP(C345,ADVERTENCIAS!J:M,4,0),0)</f>
        <v>0</v>
      </c>
    </row>
    <row r="346">
      <c r="A346" s="8">
        <f t="shared" si="1"/>
        <v>661</v>
      </c>
      <c r="B346" s="8" t="s">
        <v>405</v>
      </c>
      <c r="C346" s="8">
        <v>48921.0</v>
      </c>
      <c r="D346" s="7" t="str">
        <f t="shared" si="2"/>
        <v>Prata</v>
      </c>
      <c r="E346" s="8">
        <v>44845.0</v>
      </c>
      <c r="F346" s="8" t="s">
        <v>57</v>
      </c>
      <c r="G346" s="8">
        <v>23652.0</v>
      </c>
      <c r="H346" s="8">
        <v>4.0</v>
      </c>
      <c r="I346" s="8">
        <v>36.0</v>
      </c>
      <c r="J346" s="8">
        <v>19.0</v>
      </c>
      <c r="K346" s="8">
        <v>0.0</v>
      </c>
      <c r="L346" s="8">
        <v>2.0</v>
      </c>
      <c r="M346" s="8">
        <v>0.0</v>
      </c>
      <c r="N346" s="8">
        <v>0.0</v>
      </c>
      <c r="O346" s="8">
        <v>0.0</v>
      </c>
      <c r="P346" s="8">
        <v>0.0</v>
      </c>
      <c r="Q346" s="8">
        <v>2.0</v>
      </c>
      <c r="R346" s="8">
        <v>19.0</v>
      </c>
      <c r="S346" s="8" t="s">
        <v>24</v>
      </c>
      <c r="T346" s="8">
        <f t="shared" si="5"/>
        <v>0</v>
      </c>
      <c r="U346" s="8">
        <f>IFERROR(VLOOKUP(C346,ATIVOS!A:B,2,0),0)</f>
        <v>0</v>
      </c>
      <c r="V346" s="8">
        <f>IFERROR(VLOOKUP(C346,ADVERTENCIAS!J:M,4,0),0)</f>
        <v>0</v>
      </c>
    </row>
    <row r="347">
      <c r="A347" s="10">
        <f t="shared" si="1"/>
        <v>660</v>
      </c>
      <c r="B347" s="10" t="s">
        <v>406</v>
      </c>
      <c r="C347" s="10">
        <v>42256.0</v>
      </c>
      <c r="D347" s="7" t="str">
        <f t="shared" si="2"/>
        <v>Prata</v>
      </c>
      <c r="E347" s="10">
        <v>44313.0</v>
      </c>
      <c r="F347" s="10" t="s">
        <v>101</v>
      </c>
      <c r="G347" s="10">
        <v>15132.0</v>
      </c>
      <c r="H347" s="10">
        <v>1.0</v>
      </c>
      <c r="I347" s="10">
        <v>3.0</v>
      </c>
      <c r="J347" s="10">
        <v>7.0</v>
      </c>
      <c r="K347" s="10">
        <v>0.0</v>
      </c>
      <c r="L347" s="10">
        <v>0.0</v>
      </c>
      <c r="M347" s="10">
        <v>0.0</v>
      </c>
      <c r="N347" s="10">
        <v>0.0</v>
      </c>
      <c r="O347" s="10">
        <v>0.0</v>
      </c>
      <c r="P347" s="10">
        <v>0.0</v>
      </c>
      <c r="Q347" s="10">
        <v>0.0</v>
      </c>
      <c r="R347" s="10">
        <v>7.0</v>
      </c>
      <c r="S347" s="10" t="s">
        <v>24</v>
      </c>
      <c r="T347" s="10">
        <f t="shared" si="5"/>
        <v>0</v>
      </c>
      <c r="U347" s="10">
        <f>IFERROR(VLOOKUP(C347,ATIVOS!A:B,2,0),0)</f>
        <v>0</v>
      </c>
      <c r="V347" s="10">
        <f>IFERROR(VLOOKUP(C347,ADVERTENCIAS!J:M,4,0),0)</f>
        <v>300</v>
      </c>
    </row>
    <row r="348">
      <c r="A348" s="8">
        <f t="shared" si="1"/>
        <v>656</v>
      </c>
      <c r="B348" s="8" t="s">
        <v>407</v>
      </c>
      <c r="C348" s="8">
        <v>48879.0</v>
      </c>
      <c r="D348" s="7" t="str">
        <f t="shared" si="2"/>
        <v>Prata</v>
      </c>
      <c r="E348" s="8">
        <v>44844.0</v>
      </c>
      <c r="F348" s="8" t="s">
        <v>196</v>
      </c>
      <c r="G348" s="8">
        <v>23320.0</v>
      </c>
      <c r="H348" s="8">
        <v>1.0</v>
      </c>
      <c r="I348" s="8">
        <v>92.0</v>
      </c>
      <c r="J348" s="8">
        <v>0.0</v>
      </c>
      <c r="K348" s="8">
        <v>0.0</v>
      </c>
      <c r="L348" s="8">
        <v>0.0</v>
      </c>
      <c r="M348" s="8">
        <v>0.0</v>
      </c>
      <c r="N348" s="8">
        <v>0.0</v>
      </c>
      <c r="O348" s="8">
        <v>0.0</v>
      </c>
      <c r="P348" s="8">
        <v>1.0</v>
      </c>
      <c r="Q348" s="8">
        <v>1.0</v>
      </c>
      <c r="R348" s="8">
        <v>0.0</v>
      </c>
      <c r="S348" s="8" t="s">
        <v>24</v>
      </c>
      <c r="T348" s="8">
        <f t="shared" si="5"/>
        <v>0</v>
      </c>
      <c r="U348" s="8">
        <f>IFERROR(VLOOKUP(C348,ATIVOS!A:B,2,0),0)</f>
        <v>0</v>
      </c>
      <c r="V348" s="8">
        <f>IFERROR(VLOOKUP(C348,ADVERTENCIAS!J:M,4,0),0)</f>
        <v>0</v>
      </c>
    </row>
    <row r="349">
      <c r="A349" s="10">
        <f t="shared" si="1"/>
        <v>655</v>
      </c>
      <c r="B349" s="10" t="s">
        <v>408</v>
      </c>
      <c r="C349" s="10">
        <v>53809.0</v>
      </c>
      <c r="D349" s="7" t="str">
        <f t="shared" si="2"/>
        <v>Prata</v>
      </c>
      <c r="E349" s="10">
        <v>45237.0</v>
      </c>
      <c r="F349" s="10" t="s">
        <v>23</v>
      </c>
      <c r="G349" s="10">
        <v>22272.0</v>
      </c>
      <c r="H349" s="10">
        <v>7.0</v>
      </c>
      <c r="I349" s="10">
        <v>96.0</v>
      </c>
      <c r="J349" s="10">
        <v>27.0</v>
      </c>
      <c r="K349" s="10">
        <v>0.0</v>
      </c>
      <c r="L349" s="10">
        <v>0.0</v>
      </c>
      <c r="M349" s="10">
        <v>1.0</v>
      </c>
      <c r="N349" s="10">
        <v>0.0</v>
      </c>
      <c r="O349" s="10">
        <v>0.0</v>
      </c>
      <c r="P349" s="10">
        <v>0.0</v>
      </c>
      <c r="Q349" s="10">
        <v>1.0</v>
      </c>
      <c r="R349" s="10">
        <v>27.0</v>
      </c>
      <c r="S349" s="10" t="s">
        <v>24</v>
      </c>
      <c r="T349" s="10">
        <f t="shared" si="5"/>
        <v>0</v>
      </c>
      <c r="U349" s="10">
        <f>IFERROR(VLOOKUP(C349,ATIVOS!A:B,2,0),0)</f>
        <v>0</v>
      </c>
      <c r="V349" s="10">
        <f>IFERROR(VLOOKUP(C349,ADVERTENCIAS!J:M,4,0),0)</f>
        <v>0</v>
      </c>
    </row>
    <row r="350">
      <c r="A350" s="8">
        <f t="shared" si="1"/>
        <v>654</v>
      </c>
      <c r="B350" s="8" t="s">
        <v>409</v>
      </c>
      <c r="C350" s="8">
        <v>44077.0</v>
      </c>
      <c r="D350" s="7" t="str">
        <f t="shared" si="2"/>
        <v>Prata</v>
      </c>
      <c r="E350" s="8">
        <v>44462.0</v>
      </c>
      <c r="F350" s="8" t="s">
        <v>62</v>
      </c>
      <c r="G350" s="8">
        <v>21546.0</v>
      </c>
      <c r="H350" s="8">
        <v>17.0</v>
      </c>
      <c r="I350" s="8">
        <v>112.0</v>
      </c>
      <c r="J350" s="8">
        <v>0.0</v>
      </c>
      <c r="K350" s="8">
        <v>0.0</v>
      </c>
      <c r="L350" s="8">
        <v>0.0</v>
      </c>
      <c r="M350" s="8">
        <v>2.0</v>
      </c>
      <c r="N350" s="8">
        <v>0.0</v>
      </c>
      <c r="O350" s="8">
        <v>0.0</v>
      </c>
      <c r="P350" s="8">
        <v>0.0</v>
      </c>
      <c r="Q350" s="8">
        <v>2.0</v>
      </c>
      <c r="R350" s="8">
        <v>0.0</v>
      </c>
      <c r="S350" s="8" t="s">
        <v>24</v>
      </c>
      <c r="T350" s="8">
        <f t="shared" si="5"/>
        <v>0</v>
      </c>
      <c r="U350" s="8">
        <f>IFERROR(VLOOKUP(C350,ATIVOS!A:B,2,0),0)</f>
        <v>0</v>
      </c>
      <c r="V350" s="8">
        <f>IFERROR(VLOOKUP(C350,ADVERTENCIAS!J:M,4,0),0)</f>
        <v>0</v>
      </c>
    </row>
    <row r="351">
      <c r="A351" s="10">
        <f t="shared" si="1"/>
        <v>652</v>
      </c>
      <c r="B351" s="10" t="s">
        <v>410</v>
      </c>
      <c r="C351" s="10">
        <v>46805.0</v>
      </c>
      <c r="D351" s="7" t="str">
        <f t="shared" si="2"/>
        <v>Prata</v>
      </c>
      <c r="E351" s="10">
        <v>44697.0</v>
      </c>
      <c r="F351" s="10" t="s">
        <v>301</v>
      </c>
      <c r="G351" s="10">
        <v>15302.27</v>
      </c>
      <c r="H351" s="10">
        <v>2.0</v>
      </c>
      <c r="I351" s="10">
        <v>4.0</v>
      </c>
      <c r="J351" s="10">
        <v>28.0</v>
      </c>
      <c r="K351" s="10">
        <v>0.0</v>
      </c>
      <c r="L351" s="10">
        <v>0.0</v>
      </c>
      <c r="M351" s="10">
        <v>2.0</v>
      </c>
      <c r="N351" s="10">
        <v>0.0</v>
      </c>
      <c r="O351" s="10">
        <v>0.0</v>
      </c>
      <c r="P351" s="10">
        <v>0.0</v>
      </c>
      <c r="Q351" s="10">
        <v>2.0</v>
      </c>
      <c r="R351" s="10">
        <v>28.0</v>
      </c>
      <c r="S351" s="10" t="s">
        <v>24</v>
      </c>
      <c r="T351" s="10">
        <f t="shared" si="5"/>
        <v>0</v>
      </c>
      <c r="U351" s="10">
        <f>IFERROR(VLOOKUP(C351,ATIVOS!A:B,2,0),0)</f>
        <v>0</v>
      </c>
      <c r="V351" s="10">
        <f>IFERROR(VLOOKUP(C351,ADVERTENCIAS!J:M,4,0),0)</f>
        <v>0</v>
      </c>
    </row>
    <row r="352">
      <c r="A352" s="8">
        <f t="shared" si="1"/>
        <v>651</v>
      </c>
      <c r="B352" s="8" t="s">
        <v>411</v>
      </c>
      <c r="C352" s="8">
        <v>44028.0</v>
      </c>
      <c r="D352" s="7" t="str">
        <f t="shared" si="2"/>
        <v>Prata</v>
      </c>
      <c r="E352" s="8">
        <v>44460.0</v>
      </c>
      <c r="F352" s="8" t="s">
        <v>62</v>
      </c>
      <c r="G352" s="8">
        <v>21848.0</v>
      </c>
      <c r="H352" s="8">
        <v>5.0</v>
      </c>
      <c r="I352" s="8">
        <v>249.0</v>
      </c>
      <c r="J352" s="8">
        <v>18.0</v>
      </c>
      <c r="K352" s="8">
        <v>0.0</v>
      </c>
      <c r="L352" s="8">
        <v>0.0</v>
      </c>
      <c r="M352" s="8">
        <v>0.0</v>
      </c>
      <c r="N352" s="8">
        <v>0.0</v>
      </c>
      <c r="O352" s="8">
        <v>0.0</v>
      </c>
      <c r="P352" s="8">
        <v>0.0</v>
      </c>
      <c r="Q352" s="8">
        <v>0.0</v>
      </c>
      <c r="R352" s="8">
        <v>18.0</v>
      </c>
      <c r="S352" s="8" t="s">
        <v>24</v>
      </c>
      <c r="T352" s="8">
        <f t="shared" si="5"/>
        <v>0</v>
      </c>
      <c r="U352" s="8">
        <f>IFERROR(VLOOKUP(C352,ATIVOS!A:B,2,0),0)</f>
        <v>0</v>
      </c>
      <c r="V352" s="8">
        <f>IFERROR(VLOOKUP(C352,ADVERTENCIAS!J:M,4,0),0)</f>
        <v>0</v>
      </c>
    </row>
    <row r="353">
      <c r="A353" s="10">
        <f t="shared" si="1"/>
        <v>650</v>
      </c>
      <c r="B353" s="10" t="s">
        <v>412</v>
      </c>
      <c r="C353" s="10">
        <v>58215.0</v>
      </c>
      <c r="D353" s="7" t="str">
        <f t="shared" si="2"/>
        <v>Prata</v>
      </c>
      <c r="E353" s="10">
        <v>45517.0</v>
      </c>
      <c r="F353" s="10" t="s">
        <v>57</v>
      </c>
      <c r="G353" s="10">
        <v>24320.0</v>
      </c>
      <c r="H353" s="10">
        <v>0.0</v>
      </c>
      <c r="I353" s="10">
        <v>0.0</v>
      </c>
      <c r="J353" s="10">
        <v>0.0</v>
      </c>
      <c r="K353" s="10">
        <v>0.0</v>
      </c>
      <c r="L353" s="10">
        <v>1.0</v>
      </c>
      <c r="M353" s="10">
        <v>0.0</v>
      </c>
      <c r="N353" s="10">
        <v>0.0</v>
      </c>
      <c r="O353" s="10">
        <v>1.0</v>
      </c>
      <c r="P353" s="10">
        <v>0.0</v>
      </c>
      <c r="Q353" s="10">
        <f t="shared" ref="Q353:Q356" si="56">SUM(K353:P353)</f>
        <v>2</v>
      </c>
      <c r="R353" s="10">
        <f t="shared" ref="R353:R356" si="57">SUM(H353:J353)</f>
        <v>0</v>
      </c>
      <c r="S353" s="10" t="s">
        <v>24</v>
      </c>
      <c r="T353" s="10">
        <f t="shared" si="5"/>
        <v>0</v>
      </c>
      <c r="U353" s="10">
        <f>IFERROR(VLOOKUP(C353,ATIVOS!A:B,2,0),0)</f>
        <v>0</v>
      </c>
      <c r="V353" s="10">
        <f>IFERROR(VLOOKUP(C353,ADVERTENCIAS!J:M,4,0),0)</f>
        <v>0</v>
      </c>
    </row>
    <row r="354">
      <c r="A354" s="8">
        <f t="shared" si="1"/>
        <v>650</v>
      </c>
      <c r="B354" s="8" t="s">
        <v>413</v>
      </c>
      <c r="C354" s="8">
        <v>59203.0</v>
      </c>
      <c r="D354" s="7" t="str">
        <f t="shared" si="2"/>
        <v>Prata</v>
      </c>
      <c r="E354" s="8">
        <v>45573.0</v>
      </c>
      <c r="F354" s="8" t="s">
        <v>23</v>
      </c>
      <c r="G354" s="8">
        <v>24008.0</v>
      </c>
      <c r="H354" s="8">
        <v>0.0</v>
      </c>
      <c r="I354" s="8">
        <v>0.0</v>
      </c>
      <c r="J354" s="8">
        <v>0.0</v>
      </c>
      <c r="K354" s="8">
        <v>0.0</v>
      </c>
      <c r="L354" s="8">
        <v>1.0</v>
      </c>
      <c r="M354" s="8">
        <v>1.0</v>
      </c>
      <c r="N354" s="8">
        <v>1.0</v>
      </c>
      <c r="O354" s="8">
        <v>0.0</v>
      </c>
      <c r="P354" s="8">
        <v>0.0</v>
      </c>
      <c r="Q354" s="8">
        <f t="shared" si="56"/>
        <v>3</v>
      </c>
      <c r="R354" s="8">
        <f t="shared" si="57"/>
        <v>0</v>
      </c>
      <c r="S354" s="8" t="s">
        <v>24</v>
      </c>
      <c r="T354" s="8">
        <f t="shared" si="5"/>
        <v>0</v>
      </c>
      <c r="U354" s="8">
        <f>IFERROR(VLOOKUP(C354,ATIVOS!A:B,2,0),0)</f>
        <v>0</v>
      </c>
      <c r="V354" s="8">
        <f>IFERROR(VLOOKUP(C354,ADVERTENCIAS!J:M,4,0),0)</f>
        <v>0</v>
      </c>
    </row>
    <row r="355">
      <c r="A355" s="10">
        <f t="shared" si="1"/>
        <v>650</v>
      </c>
      <c r="B355" s="10" t="s">
        <v>414</v>
      </c>
      <c r="C355" s="10">
        <v>58508.0</v>
      </c>
      <c r="D355" s="7" t="str">
        <f t="shared" si="2"/>
        <v>Prata</v>
      </c>
      <c r="E355" s="10">
        <v>45532.0</v>
      </c>
      <c r="F355" s="10" t="s">
        <v>62</v>
      </c>
      <c r="G355" s="10">
        <v>23092.0</v>
      </c>
      <c r="H355" s="10">
        <v>0.0</v>
      </c>
      <c r="I355" s="10">
        <v>0.0</v>
      </c>
      <c r="J355" s="10">
        <v>0.0</v>
      </c>
      <c r="K355" s="10">
        <v>0.0</v>
      </c>
      <c r="L355" s="10">
        <v>0.0</v>
      </c>
      <c r="M355" s="10">
        <v>2.0</v>
      </c>
      <c r="N355" s="10">
        <v>1.0</v>
      </c>
      <c r="O355" s="10">
        <v>0.0</v>
      </c>
      <c r="P355" s="10">
        <v>0.0</v>
      </c>
      <c r="Q355" s="10">
        <f t="shared" si="56"/>
        <v>3</v>
      </c>
      <c r="R355" s="10">
        <f t="shared" si="57"/>
        <v>0</v>
      </c>
      <c r="S355" s="10" t="s">
        <v>24</v>
      </c>
      <c r="T355" s="10">
        <f t="shared" si="5"/>
        <v>0</v>
      </c>
      <c r="U355" s="10">
        <f>IFERROR(VLOOKUP(C355,ATIVOS!A:B,2,0),0)</f>
        <v>0</v>
      </c>
      <c r="V355" s="10">
        <f>IFERROR(VLOOKUP(C355,ADVERTENCIAS!J:M,4,0),0)</f>
        <v>0</v>
      </c>
    </row>
    <row r="356">
      <c r="A356" s="10">
        <f t="shared" si="1"/>
        <v>650</v>
      </c>
      <c r="B356" s="10" t="s">
        <v>415</v>
      </c>
      <c r="C356" s="10">
        <v>55674.0</v>
      </c>
      <c r="D356" s="7" t="str">
        <f t="shared" si="2"/>
        <v>Prata</v>
      </c>
      <c r="E356" s="10">
        <v>45397.0</v>
      </c>
      <c r="F356" s="10" t="s">
        <v>62</v>
      </c>
      <c r="G356" s="10">
        <v>18704.0</v>
      </c>
      <c r="H356" s="10">
        <v>0.0</v>
      </c>
      <c r="I356" s="10">
        <v>0.0</v>
      </c>
      <c r="J356" s="10">
        <v>0.0</v>
      </c>
      <c r="K356" s="10">
        <v>0.0</v>
      </c>
      <c r="L356" s="10">
        <v>1.0</v>
      </c>
      <c r="M356" s="10">
        <v>1.0</v>
      </c>
      <c r="N356" s="10">
        <v>1.0</v>
      </c>
      <c r="O356" s="10">
        <v>0.0</v>
      </c>
      <c r="P356" s="10">
        <v>0.0</v>
      </c>
      <c r="Q356" s="10">
        <f t="shared" si="56"/>
        <v>3</v>
      </c>
      <c r="R356" s="10">
        <f t="shared" si="57"/>
        <v>0</v>
      </c>
      <c r="S356" s="10" t="s">
        <v>24</v>
      </c>
      <c r="T356" s="10">
        <f t="shared" si="5"/>
        <v>0</v>
      </c>
      <c r="U356" s="10">
        <f>IFERROR(VLOOKUP(C356,ATIVOS!A:B,2,0),0)</f>
        <v>0</v>
      </c>
      <c r="V356" s="10">
        <f>IFERROR(VLOOKUP(C356,ADVERTENCIAS!J:M,4,0),0)</f>
        <v>0</v>
      </c>
    </row>
    <row r="357">
      <c r="A357" s="8">
        <f t="shared" si="1"/>
        <v>644</v>
      </c>
      <c r="B357" s="8" t="s">
        <v>416</v>
      </c>
      <c r="C357" s="8">
        <v>41671.0</v>
      </c>
      <c r="D357" s="7" t="str">
        <f t="shared" si="2"/>
        <v>Bronze</v>
      </c>
      <c r="E357" s="8">
        <v>44263.0</v>
      </c>
      <c r="F357" s="8" t="s">
        <v>81</v>
      </c>
      <c r="G357" s="8">
        <v>17788.0</v>
      </c>
      <c r="H357" s="8">
        <v>8.0</v>
      </c>
      <c r="I357" s="8">
        <v>140.0</v>
      </c>
      <c r="J357" s="8">
        <v>0.0</v>
      </c>
      <c r="K357" s="8">
        <v>0.0</v>
      </c>
      <c r="L357" s="8">
        <v>2.0</v>
      </c>
      <c r="M357" s="8">
        <v>0.0</v>
      </c>
      <c r="N357" s="8">
        <v>0.0</v>
      </c>
      <c r="O357" s="8">
        <v>0.0</v>
      </c>
      <c r="P357" s="8">
        <v>0.0</v>
      </c>
      <c r="Q357" s="8">
        <v>2.0</v>
      </c>
      <c r="R357" s="8">
        <v>662.0</v>
      </c>
      <c r="S357" s="8" t="s">
        <v>24</v>
      </c>
      <c r="T357" s="8">
        <f t="shared" si="5"/>
        <v>0</v>
      </c>
      <c r="U357" s="8">
        <f>IFERROR(VLOOKUP(C357,ATIVOS!A:B,2,0),0)</f>
        <v>0</v>
      </c>
      <c r="V357" s="8">
        <f>IFERROR(VLOOKUP(C357,ADVERTENCIAS!J:M,4,0),0)</f>
        <v>0</v>
      </c>
    </row>
    <row r="358">
      <c r="A358" s="11">
        <f t="shared" si="1"/>
        <v>643</v>
      </c>
      <c r="B358" s="11" t="s">
        <v>417</v>
      </c>
      <c r="C358" s="11">
        <v>54607.0</v>
      </c>
      <c r="D358" s="7" t="str">
        <f t="shared" si="2"/>
        <v>Bronze</v>
      </c>
      <c r="E358" s="11">
        <v>45336.0</v>
      </c>
      <c r="F358" s="11" t="s">
        <v>44</v>
      </c>
      <c r="G358" s="11">
        <v>26308.0</v>
      </c>
      <c r="H358" s="11">
        <v>1.0</v>
      </c>
      <c r="I358" s="11">
        <v>5.0</v>
      </c>
      <c r="J358" s="11">
        <v>0.0</v>
      </c>
      <c r="K358" s="11">
        <v>0.0</v>
      </c>
      <c r="L358" s="11">
        <v>1.0</v>
      </c>
      <c r="M358" s="11">
        <v>1.0</v>
      </c>
      <c r="N358" s="11">
        <v>1.0</v>
      </c>
      <c r="O358" s="11">
        <v>0.0</v>
      </c>
      <c r="P358" s="11">
        <v>0.0</v>
      </c>
      <c r="Q358" s="11">
        <v>3.0</v>
      </c>
      <c r="R358" s="11">
        <v>0.0</v>
      </c>
      <c r="S358" s="11" t="s">
        <v>24</v>
      </c>
      <c r="T358" s="11">
        <f t="shared" si="5"/>
        <v>0</v>
      </c>
      <c r="U358" s="11">
        <f>IFERROR(VLOOKUP(C358,ATIVOS!A:B,2,0),0)</f>
        <v>0</v>
      </c>
      <c r="V358" s="11">
        <f>IFERROR(VLOOKUP(C358,ADVERTENCIAS!J:M,4,0),0)</f>
        <v>0</v>
      </c>
    </row>
    <row r="359">
      <c r="A359" s="8">
        <f t="shared" si="1"/>
        <v>642</v>
      </c>
      <c r="B359" s="8" t="s">
        <v>418</v>
      </c>
      <c r="C359" s="8">
        <v>44464.0</v>
      </c>
      <c r="D359" s="7" t="str">
        <f t="shared" si="2"/>
        <v>Bronze</v>
      </c>
      <c r="E359" s="8">
        <v>44487.0</v>
      </c>
      <c r="F359" s="8" t="s">
        <v>81</v>
      </c>
      <c r="G359" s="8">
        <v>19058.0</v>
      </c>
      <c r="H359" s="8">
        <v>4.0</v>
      </c>
      <c r="I359" s="8">
        <v>150.0</v>
      </c>
      <c r="J359" s="8">
        <v>0.0</v>
      </c>
      <c r="K359" s="8">
        <v>0.0</v>
      </c>
      <c r="L359" s="8">
        <v>0.0</v>
      </c>
      <c r="M359" s="8">
        <v>2.0</v>
      </c>
      <c r="N359" s="8">
        <v>0.0</v>
      </c>
      <c r="O359" s="8">
        <v>0.0</v>
      </c>
      <c r="P359" s="8">
        <v>0.0</v>
      </c>
      <c r="Q359" s="8">
        <v>2.0</v>
      </c>
      <c r="R359" s="8">
        <v>0.0</v>
      </c>
      <c r="S359" s="8" t="s">
        <v>24</v>
      </c>
      <c r="T359" s="8">
        <f t="shared" si="5"/>
        <v>0</v>
      </c>
      <c r="U359" s="8">
        <f>IFERROR(VLOOKUP(C359,ATIVOS!A:B,2,0),0)</f>
        <v>0</v>
      </c>
      <c r="V359" s="8">
        <f>IFERROR(VLOOKUP(C359,ADVERTENCIAS!J:M,4,0),0)</f>
        <v>0</v>
      </c>
    </row>
    <row r="360">
      <c r="A360" s="11">
        <f t="shared" si="1"/>
        <v>641</v>
      </c>
      <c r="B360" s="11" t="s">
        <v>419</v>
      </c>
      <c r="C360" s="11">
        <v>58615.0</v>
      </c>
      <c r="D360" s="7" t="str">
        <f t="shared" si="2"/>
        <v>Bronze</v>
      </c>
      <c r="E360" s="11">
        <v>45538.0</v>
      </c>
      <c r="F360" s="11" t="s">
        <v>44</v>
      </c>
      <c r="G360" s="11">
        <v>24972.0</v>
      </c>
      <c r="H360" s="11">
        <v>1.0</v>
      </c>
      <c r="I360" s="11">
        <v>7.0</v>
      </c>
      <c r="J360" s="11">
        <v>0.0</v>
      </c>
      <c r="K360" s="11">
        <v>0.0</v>
      </c>
      <c r="L360" s="11">
        <v>0.0</v>
      </c>
      <c r="M360" s="11">
        <v>2.0</v>
      </c>
      <c r="N360" s="11">
        <v>1.0</v>
      </c>
      <c r="O360" s="11">
        <v>0.0</v>
      </c>
      <c r="P360" s="11">
        <v>0.0</v>
      </c>
      <c r="Q360" s="11">
        <v>3.0</v>
      </c>
      <c r="R360" s="11">
        <v>0.0</v>
      </c>
      <c r="S360" s="11" t="s">
        <v>24</v>
      </c>
      <c r="T360" s="11">
        <f t="shared" si="5"/>
        <v>0</v>
      </c>
      <c r="U360" s="11">
        <f>IFERROR(VLOOKUP(C360,ATIVOS!A:B,2,0),0)</f>
        <v>0</v>
      </c>
      <c r="V360" s="11">
        <f>IFERROR(VLOOKUP(C360,ADVERTENCIAS!J:M,4,0),0)</f>
        <v>0</v>
      </c>
    </row>
    <row r="361">
      <c r="A361" s="8">
        <f t="shared" si="1"/>
        <v>636</v>
      </c>
      <c r="B361" s="8" t="s">
        <v>420</v>
      </c>
      <c r="C361" s="8">
        <v>56288.0</v>
      </c>
      <c r="D361" s="7" t="str">
        <f t="shared" si="2"/>
        <v>Bronze</v>
      </c>
      <c r="E361" s="8">
        <v>41381.0</v>
      </c>
      <c r="F361" s="8" t="s">
        <v>23</v>
      </c>
      <c r="G361" s="8">
        <v>27156.0</v>
      </c>
      <c r="H361" s="8">
        <v>32.0</v>
      </c>
      <c r="I361" s="8">
        <v>0.0</v>
      </c>
      <c r="J361" s="8">
        <v>0.0</v>
      </c>
      <c r="K361" s="8">
        <v>0.0</v>
      </c>
      <c r="L361" s="8">
        <v>1.0</v>
      </c>
      <c r="M361" s="8">
        <v>2.0</v>
      </c>
      <c r="N361" s="8">
        <v>0.0</v>
      </c>
      <c r="O361" s="8">
        <v>0.0</v>
      </c>
      <c r="P361" s="8">
        <v>0.0</v>
      </c>
      <c r="Q361" s="8">
        <v>3.0</v>
      </c>
      <c r="R361" s="8">
        <v>121.0</v>
      </c>
      <c r="S361" s="8" t="s">
        <v>24</v>
      </c>
      <c r="T361" s="8">
        <f t="shared" si="5"/>
        <v>0</v>
      </c>
      <c r="U361" s="8">
        <f>IFERROR(VLOOKUP(C361,ATIVOS!A:B,2,0),0)</f>
        <v>0</v>
      </c>
      <c r="V361" s="8">
        <f>IFERROR(VLOOKUP(C361,ADVERTENCIAS!J:M,4,0),0)</f>
        <v>0</v>
      </c>
    </row>
    <row r="362">
      <c r="A362" s="11">
        <f t="shared" si="1"/>
        <v>635</v>
      </c>
      <c r="B362" s="11" t="s">
        <v>421</v>
      </c>
      <c r="C362" s="11">
        <v>53317.0</v>
      </c>
      <c r="D362" s="7" t="str">
        <f t="shared" si="2"/>
        <v>Bronze</v>
      </c>
      <c r="E362" s="11">
        <v>45205.0</v>
      </c>
      <c r="F362" s="11" t="s">
        <v>62</v>
      </c>
      <c r="G362" s="11">
        <v>19978.0</v>
      </c>
      <c r="H362" s="11">
        <v>1.0</v>
      </c>
      <c r="I362" s="11">
        <v>13.0</v>
      </c>
      <c r="J362" s="11">
        <v>0.0</v>
      </c>
      <c r="K362" s="11">
        <v>0.0</v>
      </c>
      <c r="L362" s="11">
        <v>0.0</v>
      </c>
      <c r="M362" s="11">
        <v>1.0</v>
      </c>
      <c r="N362" s="11">
        <v>0.0</v>
      </c>
      <c r="O362" s="11">
        <v>0.0</v>
      </c>
      <c r="P362" s="11">
        <v>1.0</v>
      </c>
      <c r="Q362" s="11">
        <v>2.0</v>
      </c>
      <c r="R362" s="11">
        <v>0.0</v>
      </c>
      <c r="S362" s="11" t="s">
        <v>24</v>
      </c>
      <c r="T362" s="11">
        <f t="shared" si="5"/>
        <v>0</v>
      </c>
      <c r="U362" s="11">
        <f>IFERROR(VLOOKUP(C362,ATIVOS!A:B,2,0),0)</f>
        <v>0</v>
      </c>
      <c r="V362" s="11">
        <f>IFERROR(VLOOKUP(C362,ADVERTENCIAS!J:M,4,0),0)</f>
        <v>0</v>
      </c>
    </row>
    <row r="363">
      <c r="A363" s="8">
        <f t="shared" si="1"/>
        <v>635</v>
      </c>
      <c r="B363" s="8" t="s">
        <v>422</v>
      </c>
      <c r="C363" s="8">
        <v>44193.0</v>
      </c>
      <c r="D363" s="7" t="str">
        <f t="shared" si="2"/>
        <v>Bronze</v>
      </c>
      <c r="E363" s="8">
        <v>44470.0</v>
      </c>
      <c r="F363" s="8" t="s">
        <v>57</v>
      </c>
      <c r="G363" s="8">
        <v>23040.0</v>
      </c>
      <c r="H363" s="8">
        <v>0.0</v>
      </c>
      <c r="I363" s="8">
        <v>130.0</v>
      </c>
      <c r="J363" s="8">
        <v>7.0</v>
      </c>
      <c r="K363" s="8">
        <v>0.0</v>
      </c>
      <c r="L363" s="8">
        <v>0.0</v>
      </c>
      <c r="M363" s="8">
        <v>2.0</v>
      </c>
      <c r="N363" s="8">
        <v>0.0</v>
      </c>
      <c r="O363" s="8">
        <v>0.0</v>
      </c>
      <c r="P363" s="8">
        <v>0.0</v>
      </c>
      <c r="Q363" s="8">
        <f>SUM(K363:P363)</f>
        <v>2</v>
      </c>
      <c r="R363" s="8">
        <f>SUM(H363:J363)</f>
        <v>137</v>
      </c>
      <c r="S363" s="8" t="s">
        <v>24</v>
      </c>
      <c r="T363" s="8">
        <f t="shared" si="5"/>
        <v>0</v>
      </c>
      <c r="U363" s="8">
        <f>IFERROR(VLOOKUP(C363,ATIVOS!A:B,2,0),0)</f>
        <v>0</v>
      </c>
      <c r="V363" s="8">
        <f>IFERROR(VLOOKUP(C363,ADVERTENCIAS!J:M,4,0),0)</f>
        <v>0</v>
      </c>
    </row>
    <row r="364">
      <c r="A364" s="11">
        <f t="shared" si="1"/>
        <v>634</v>
      </c>
      <c r="B364" s="11" t="s">
        <v>423</v>
      </c>
      <c r="C364" s="11">
        <v>46891.0</v>
      </c>
      <c r="D364" s="7" t="str">
        <f t="shared" si="2"/>
        <v>Bronze</v>
      </c>
      <c r="E364" s="11">
        <v>44700.0</v>
      </c>
      <c r="F364" s="11" t="s">
        <v>196</v>
      </c>
      <c r="G364" s="11">
        <v>20322.0</v>
      </c>
      <c r="H364" s="11">
        <v>4.0</v>
      </c>
      <c r="I364" s="11">
        <v>8.0</v>
      </c>
      <c r="J364" s="11">
        <v>0.0</v>
      </c>
      <c r="K364" s="11">
        <v>0.0</v>
      </c>
      <c r="L364" s="11">
        <v>1.0</v>
      </c>
      <c r="M364" s="11">
        <v>0.0</v>
      </c>
      <c r="N364" s="11">
        <v>0.0</v>
      </c>
      <c r="O364" s="11">
        <v>0.0</v>
      </c>
      <c r="P364" s="11">
        <v>1.0</v>
      </c>
      <c r="Q364" s="11">
        <v>2.0</v>
      </c>
      <c r="R364" s="11">
        <v>0.0</v>
      </c>
      <c r="S364" s="11" t="s">
        <v>24</v>
      </c>
      <c r="T364" s="11">
        <f t="shared" si="5"/>
        <v>0</v>
      </c>
      <c r="U364" s="11">
        <f>IFERROR(VLOOKUP(C364,ATIVOS!A:B,2,0),0)</f>
        <v>0</v>
      </c>
      <c r="V364" s="11">
        <f>IFERROR(VLOOKUP(C364,ADVERTENCIAS!J:M,4,0),0)</f>
        <v>0</v>
      </c>
    </row>
    <row r="365">
      <c r="A365" s="8">
        <f t="shared" si="1"/>
        <v>614</v>
      </c>
      <c r="B365" s="8" t="s">
        <v>424</v>
      </c>
      <c r="C365" s="8">
        <v>54894.0</v>
      </c>
      <c r="D365" s="7" t="str">
        <f t="shared" si="2"/>
        <v>Bronze</v>
      </c>
      <c r="E365" s="8">
        <v>45355.0</v>
      </c>
      <c r="F365" s="8" t="s">
        <v>44</v>
      </c>
      <c r="G365" s="8">
        <v>25194.0</v>
      </c>
      <c r="H365" s="8">
        <v>6.0</v>
      </c>
      <c r="I365" s="8">
        <v>69.0</v>
      </c>
      <c r="J365" s="8">
        <v>21.0</v>
      </c>
      <c r="K365" s="8">
        <v>0.0</v>
      </c>
      <c r="L365" s="8">
        <v>2.0</v>
      </c>
      <c r="M365" s="8">
        <v>0.0</v>
      </c>
      <c r="N365" s="8">
        <v>0.0</v>
      </c>
      <c r="O365" s="8">
        <v>0.0</v>
      </c>
      <c r="P365" s="8">
        <v>0.0</v>
      </c>
      <c r="Q365" s="8">
        <v>2.0</v>
      </c>
      <c r="R365" s="8">
        <v>21.0</v>
      </c>
      <c r="S365" s="8" t="s">
        <v>24</v>
      </c>
      <c r="T365" s="8">
        <f t="shared" si="5"/>
        <v>0</v>
      </c>
      <c r="U365" s="8">
        <f>IFERROR(VLOOKUP(C365,ATIVOS!A:B,2,0),0)</f>
        <v>0</v>
      </c>
      <c r="V365" s="8">
        <f>IFERROR(VLOOKUP(C365,ADVERTENCIAS!J:M,4,0),0)</f>
        <v>0</v>
      </c>
    </row>
    <row r="366">
      <c r="A366" s="11">
        <f t="shared" si="1"/>
        <v>614</v>
      </c>
      <c r="B366" s="11" t="s">
        <v>425</v>
      </c>
      <c r="C366" s="11">
        <v>50658.0</v>
      </c>
      <c r="D366" s="7" t="str">
        <f t="shared" si="2"/>
        <v>Bronze</v>
      </c>
      <c r="E366" s="11">
        <v>45009.0</v>
      </c>
      <c r="F366" s="11" t="s">
        <v>101</v>
      </c>
      <c r="G366" s="11">
        <v>20476.0</v>
      </c>
      <c r="H366" s="11">
        <v>0.0</v>
      </c>
      <c r="I366" s="11">
        <v>1.0</v>
      </c>
      <c r="J366" s="11">
        <v>37.0</v>
      </c>
      <c r="K366" s="11">
        <v>0.0</v>
      </c>
      <c r="L366" s="11">
        <v>2.0</v>
      </c>
      <c r="M366" s="11">
        <v>0.0</v>
      </c>
      <c r="N366" s="11">
        <v>0.0</v>
      </c>
      <c r="O366" s="11">
        <v>0.0</v>
      </c>
      <c r="P366" s="11">
        <v>0.0</v>
      </c>
      <c r="Q366" s="11">
        <f t="shared" ref="Q366:Q370" si="58">SUM(K366:P366)</f>
        <v>2</v>
      </c>
      <c r="R366" s="11">
        <f t="shared" ref="R366:R370" si="59">SUM(H366:J366)</f>
        <v>38</v>
      </c>
      <c r="S366" s="11" t="s">
        <v>24</v>
      </c>
      <c r="T366" s="11">
        <f t="shared" si="5"/>
        <v>0</v>
      </c>
      <c r="U366" s="11">
        <f>IFERROR(VLOOKUP(C366,ATIVOS!A:B,2,0),0)</f>
        <v>0</v>
      </c>
      <c r="V366" s="11">
        <f>IFERROR(VLOOKUP(C366,ADVERTENCIAS!J:M,4,0),0)</f>
        <v>0</v>
      </c>
    </row>
    <row r="367">
      <c r="A367" s="8">
        <f t="shared" si="1"/>
        <v>600</v>
      </c>
      <c r="B367" s="8" t="s">
        <v>426</v>
      </c>
      <c r="C367" s="8">
        <v>48502.0</v>
      </c>
      <c r="D367" s="7" t="str">
        <f t="shared" si="2"/>
        <v>Bronze</v>
      </c>
      <c r="E367" s="8">
        <v>44819.0</v>
      </c>
      <c r="F367" s="8" t="s">
        <v>103</v>
      </c>
      <c r="G367" s="8">
        <v>21924.0</v>
      </c>
      <c r="H367" s="8">
        <v>0.0</v>
      </c>
      <c r="I367" s="8">
        <v>0.0</v>
      </c>
      <c r="J367" s="8">
        <v>0.0</v>
      </c>
      <c r="K367" s="8">
        <v>0.0</v>
      </c>
      <c r="L367" s="8">
        <v>0.0</v>
      </c>
      <c r="M367" s="8">
        <v>1.0</v>
      </c>
      <c r="N367" s="8">
        <v>2.0</v>
      </c>
      <c r="O367" s="8">
        <v>0.0</v>
      </c>
      <c r="P367" s="8">
        <v>0.0</v>
      </c>
      <c r="Q367" s="8">
        <f t="shared" si="58"/>
        <v>3</v>
      </c>
      <c r="R367" s="8">
        <f t="shared" si="59"/>
        <v>0</v>
      </c>
      <c r="S367" s="8" t="s">
        <v>24</v>
      </c>
      <c r="T367" s="8">
        <f t="shared" si="5"/>
        <v>0</v>
      </c>
      <c r="U367" s="8">
        <f>IFERROR(VLOOKUP(C367,ATIVOS!A:B,2,0),0)</f>
        <v>0</v>
      </c>
      <c r="V367" s="8">
        <f>IFERROR(VLOOKUP(C367,ADVERTENCIAS!J:M,4,0),0)</f>
        <v>0</v>
      </c>
    </row>
    <row r="368">
      <c r="A368" s="11">
        <f t="shared" si="1"/>
        <v>600</v>
      </c>
      <c r="B368" s="11" t="s">
        <v>427</v>
      </c>
      <c r="C368" s="11">
        <v>58757.0</v>
      </c>
      <c r="D368" s="7" t="str">
        <f t="shared" si="2"/>
        <v>Bronze</v>
      </c>
      <c r="E368" s="11">
        <v>45545.0</v>
      </c>
      <c r="F368" s="11" t="s">
        <v>23</v>
      </c>
      <c r="G368" s="11">
        <v>25810.0</v>
      </c>
      <c r="H368" s="11">
        <v>0.0</v>
      </c>
      <c r="I368" s="11">
        <v>0.0</v>
      </c>
      <c r="J368" s="11">
        <v>0.0</v>
      </c>
      <c r="K368" s="11">
        <v>0.0</v>
      </c>
      <c r="L368" s="11">
        <v>0.0</v>
      </c>
      <c r="M368" s="11">
        <v>4.0</v>
      </c>
      <c r="N368" s="11">
        <v>0.0</v>
      </c>
      <c r="O368" s="11">
        <v>0.0</v>
      </c>
      <c r="P368" s="11">
        <v>0.0</v>
      </c>
      <c r="Q368" s="11">
        <f t="shared" si="58"/>
        <v>4</v>
      </c>
      <c r="R368" s="11">
        <f t="shared" si="59"/>
        <v>0</v>
      </c>
      <c r="S368" s="11" t="s">
        <v>24</v>
      </c>
      <c r="T368" s="11">
        <f t="shared" si="5"/>
        <v>0</v>
      </c>
      <c r="U368" s="11">
        <f>IFERROR(VLOOKUP(C368,ATIVOS!A:B,2,0),0)</f>
        <v>0</v>
      </c>
      <c r="V368" s="11">
        <f>IFERROR(VLOOKUP(C368,ADVERTENCIAS!J:M,4,0),0)</f>
        <v>0</v>
      </c>
    </row>
    <row r="369">
      <c r="A369" s="8">
        <f t="shared" si="1"/>
        <v>600</v>
      </c>
      <c r="B369" s="8" t="s">
        <v>428</v>
      </c>
      <c r="C369" s="8">
        <v>58519.0</v>
      </c>
      <c r="D369" s="7" t="str">
        <f t="shared" si="2"/>
        <v>Bronze</v>
      </c>
      <c r="E369" s="8">
        <v>45532.0</v>
      </c>
      <c r="F369" s="8" t="s">
        <v>44</v>
      </c>
      <c r="G369" s="8">
        <v>24972.0</v>
      </c>
      <c r="H369" s="8">
        <v>0.0</v>
      </c>
      <c r="I369" s="8">
        <v>0.0</v>
      </c>
      <c r="J369" s="8">
        <v>0.0</v>
      </c>
      <c r="K369" s="8">
        <v>0.0</v>
      </c>
      <c r="L369" s="8">
        <v>0.0</v>
      </c>
      <c r="M369" s="8">
        <v>4.0</v>
      </c>
      <c r="N369" s="8">
        <v>0.0</v>
      </c>
      <c r="O369" s="8">
        <v>0.0</v>
      </c>
      <c r="P369" s="8">
        <v>0.0</v>
      </c>
      <c r="Q369" s="8">
        <f t="shared" si="58"/>
        <v>4</v>
      </c>
      <c r="R369" s="8">
        <f t="shared" si="59"/>
        <v>0</v>
      </c>
      <c r="S369" s="8" t="s">
        <v>24</v>
      </c>
      <c r="T369" s="8">
        <f t="shared" si="5"/>
        <v>0</v>
      </c>
      <c r="U369" s="8">
        <f>IFERROR(VLOOKUP(C369,ATIVOS!A:B,2,0),0)</f>
        <v>0</v>
      </c>
      <c r="V369" s="8">
        <f>IFERROR(VLOOKUP(C369,ADVERTENCIAS!J:M,4,0),0)</f>
        <v>0</v>
      </c>
    </row>
    <row r="370">
      <c r="A370" s="11">
        <f t="shared" si="1"/>
        <v>600</v>
      </c>
      <c r="B370" s="11" t="s">
        <v>429</v>
      </c>
      <c r="C370" s="11">
        <v>56227.0</v>
      </c>
      <c r="D370" s="7" t="str">
        <f t="shared" si="2"/>
        <v>Bronze</v>
      </c>
      <c r="E370" s="11">
        <v>40074.0</v>
      </c>
      <c r="F370" s="11" t="s">
        <v>23</v>
      </c>
      <c r="G370" s="11">
        <v>22352.0</v>
      </c>
      <c r="H370" s="11">
        <v>0.0</v>
      </c>
      <c r="I370" s="11">
        <v>0.0</v>
      </c>
      <c r="J370" s="11">
        <v>0.0</v>
      </c>
      <c r="K370" s="11">
        <v>0.0</v>
      </c>
      <c r="L370" s="11">
        <v>2.0</v>
      </c>
      <c r="M370" s="11">
        <v>2.0</v>
      </c>
      <c r="N370" s="11">
        <v>0.0</v>
      </c>
      <c r="O370" s="11">
        <v>0.0</v>
      </c>
      <c r="P370" s="11">
        <v>0.0</v>
      </c>
      <c r="Q370" s="11">
        <f t="shared" si="58"/>
        <v>4</v>
      </c>
      <c r="R370" s="11">
        <f t="shared" si="59"/>
        <v>0</v>
      </c>
      <c r="S370" s="11" t="s">
        <v>24</v>
      </c>
      <c r="T370" s="11">
        <f t="shared" si="5"/>
        <v>0</v>
      </c>
      <c r="U370" s="11">
        <f>IFERROR(VLOOKUP(C370,ATIVOS!A:B,2,0),0)</f>
        <v>0</v>
      </c>
      <c r="V370" s="11">
        <f>IFERROR(VLOOKUP(C370,ADVERTENCIAS!J:M,4,0),0)</f>
        <v>0</v>
      </c>
    </row>
    <row r="371">
      <c r="A371" s="8">
        <f t="shared" si="1"/>
        <v>598</v>
      </c>
      <c r="B371" s="8" t="s">
        <v>430</v>
      </c>
      <c r="C371" s="8">
        <v>52287.0</v>
      </c>
      <c r="D371" s="7" t="str">
        <f t="shared" si="2"/>
        <v>Bronze</v>
      </c>
      <c r="E371" s="8">
        <v>45127.0</v>
      </c>
      <c r="F371" s="8" t="s">
        <v>196</v>
      </c>
      <c r="G371" s="8">
        <v>19000.0</v>
      </c>
      <c r="H371" s="8">
        <v>13.0</v>
      </c>
      <c r="I371" s="8">
        <v>76.0</v>
      </c>
      <c r="J371" s="8">
        <v>0.0</v>
      </c>
      <c r="K371" s="8">
        <v>0.0</v>
      </c>
      <c r="L371" s="8">
        <v>1.0</v>
      </c>
      <c r="M371" s="8">
        <v>2.0</v>
      </c>
      <c r="N371" s="8">
        <v>0.0</v>
      </c>
      <c r="O371" s="8">
        <v>0.0</v>
      </c>
      <c r="P371" s="8">
        <v>0.0</v>
      </c>
      <c r="Q371" s="8">
        <v>3.0</v>
      </c>
      <c r="R371" s="8">
        <v>0.0</v>
      </c>
      <c r="S371" s="8" t="s">
        <v>24</v>
      </c>
      <c r="T371" s="8">
        <f t="shared" si="5"/>
        <v>0</v>
      </c>
      <c r="U371" s="8">
        <f>IFERROR(VLOOKUP(C371,ATIVOS!A:B,2,0),0)</f>
        <v>0</v>
      </c>
      <c r="V371" s="8">
        <f>IFERROR(VLOOKUP(C371,ADVERTENCIAS!J:M,4,0),0)</f>
        <v>0</v>
      </c>
    </row>
    <row r="372">
      <c r="A372" s="11">
        <f t="shared" si="1"/>
        <v>598</v>
      </c>
      <c r="B372" s="11" t="s">
        <v>431</v>
      </c>
      <c r="C372" s="11">
        <v>58518.0</v>
      </c>
      <c r="D372" s="7" t="str">
        <f t="shared" si="2"/>
        <v>Bronze</v>
      </c>
      <c r="E372" s="11">
        <v>45532.0</v>
      </c>
      <c r="F372" s="11" t="s">
        <v>44</v>
      </c>
      <c r="G372" s="11">
        <v>28194.0</v>
      </c>
      <c r="H372" s="11">
        <v>1.0</v>
      </c>
      <c r="I372" s="11">
        <v>0.0</v>
      </c>
      <c r="J372" s="11">
        <v>0.0</v>
      </c>
      <c r="K372" s="11">
        <v>0.0</v>
      </c>
      <c r="L372" s="11">
        <v>0.0</v>
      </c>
      <c r="M372" s="11">
        <v>4.0</v>
      </c>
      <c r="N372" s="11">
        <v>0.0</v>
      </c>
      <c r="O372" s="11">
        <v>0.0</v>
      </c>
      <c r="P372" s="11">
        <v>0.0</v>
      </c>
      <c r="Q372" s="11">
        <v>4.0</v>
      </c>
      <c r="R372" s="11">
        <v>0.0</v>
      </c>
      <c r="S372" s="11" t="s">
        <v>24</v>
      </c>
      <c r="T372" s="11">
        <f t="shared" si="5"/>
        <v>0</v>
      </c>
      <c r="U372" s="11">
        <f>IFERROR(VLOOKUP(C372,ATIVOS!A:B,2,0),0)</f>
        <v>0</v>
      </c>
      <c r="V372" s="11">
        <f>IFERROR(VLOOKUP(C372,ADVERTENCIAS!J:M,4,0),0)</f>
        <v>0</v>
      </c>
    </row>
    <row r="373">
      <c r="A373" s="8">
        <f t="shared" si="1"/>
        <v>598</v>
      </c>
      <c r="B373" s="8" t="s">
        <v>432</v>
      </c>
      <c r="C373" s="8">
        <v>56347.0</v>
      </c>
      <c r="D373" s="7" t="str">
        <f t="shared" si="2"/>
        <v>Bronze</v>
      </c>
      <c r="E373" s="8">
        <v>42437.0</v>
      </c>
      <c r="F373" s="8" t="s">
        <v>23</v>
      </c>
      <c r="G373" s="8">
        <v>28536.0</v>
      </c>
      <c r="H373" s="8">
        <v>1.0</v>
      </c>
      <c r="I373" s="8">
        <v>0.0</v>
      </c>
      <c r="J373" s="8">
        <v>0.0</v>
      </c>
      <c r="K373" s="8">
        <v>0.0</v>
      </c>
      <c r="L373" s="8">
        <v>0.0</v>
      </c>
      <c r="M373" s="8">
        <v>4.0</v>
      </c>
      <c r="N373" s="8">
        <v>0.0</v>
      </c>
      <c r="O373" s="8">
        <v>0.0</v>
      </c>
      <c r="P373" s="8">
        <v>0.0</v>
      </c>
      <c r="Q373" s="8">
        <v>4.0</v>
      </c>
      <c r="R373" s="8">
        <v>206.0</v>
      </c>
      <c r="S373" s="8" t="s">
        <v>24</v>
      </c>
      <c r="T373" s="8">
        <f t="shared" si="5"/>
        <v>0</v>
      </c>
      <c r="U373" s="8">
        <f>IFERROR(VLOOKUP(C373,ATIVOS!A:B,2,0),0)</f>
        <v>0</v>
      </c>
      <c r="V373" s="8">
        <f>IFERROR(VLOOKUP(C373,ADVERTENCIAS!J:M,4,0),0)</f>
        <v>0</v>
      </c>
    </row>
    <row r="374">
      <c r="A374" s="11">
        <f t="shared" si="1"/>
        <v>596</v>
      </c>
      <c r="B374" s="11" t="s">
        <v>433</v>
      </c>
      <c r="C374" s="11">
        <v>42483.0</v>
      </c>
      <c r="D374" s="7" t="str">
        <f t="shared" si="2"/>
        <v>Bronze</v>
      </c>
      <c r="E374" s="11">
        <v>44330.0</v>
      </c>
      <c r="F374" s="11" t="s">
        <v>57</v>
      </c>
      <c r="G374" s="11">
        <v>23910.0</v>
      </c>
      <c r="H374" s="11">
        <v>3.0</v>
      </c>
      <c r="I374" s="11">
        <v>23.0</v>
      </c>
      <c r="J374" s="11">
        <v>25.0</v>
      </c>
      <c r="K374" s="11">
        <v>0.0</v>
      </c>
      <c r="L374" s="11">
        <v>0.0</v>
      </c>
      <c r="M374" s="11">
        <v>0.0</v>
      </c>
      <c r="N374" s="11">
        <v>0.0</v>
      </c>
      <c r="O374" s="11">
        <v>0.0</v>
      </c>
      <c r="P374" s="11">
        <v>1.0</v>
      </c>
      <c r="Q374" s="11">
        <v>1.0</v>
      </c>
      <c r="R374" s="11">
        <v>25.0</v>
      </c>
      <c r="S374" s="11" t="s">
        <v>24</v>
      </c>
      <c r="T374" s="11">
        <f t="shared" si="5"/>
        <v>0</v>
      </c>
      <c r="U374" s="11">
        <f>IFERROR(VLOOKUP(C374,ATIVOS!A:B,2,0),0)</f>
        <v>0</v>
      </c>
      <c r="V374" s="11">
        <f>IFERROR(VLOOKUP(C374,ADVERTENCIAS!J:M,4,0),0)</f>
        <v>0</v>
      </c>
    </row>
    <row r="375">
      <c r="A375" s="8">
        <f t="shared" si="1"/>
        <v>591</v>
      </c>
      <c r="B375" s="8" t="s">
        <v>434</v>
      </c>
      <c r="C375" s="8">
        <v>53607.0</v>
      </c>
      <c r="D375" s="7" t="str">
        <f t="shared" si="2"/>
        <v>Bronze</v>
      </c>
      <c r="E375" s="8">
        <v>45222.0</v>
      </c>
      <c r="F375" s="8" t="s">
        <v>209</v>
      </c>
      <c r="G375" s="8">
        <v>20970.0</v>
      </c>
      <c r="H375" s="8">
        <v>4.0</v>
      </c>
      <c r="I375" s="8">
        <v>1.0</v>
      </c>
      <c r="J375" s="8">
        <v>0.0</v>
      </c>
      <c r="K375" s="8">
        <v>0.0</v>
      </c>
      <c r="L375" s="8">
        <v>1.0</v>
      </c>
      <c r="M375" s="8">
        <v>3.0</v>
      </c>
      <c r="N375" s="8">
        <v>0.0</v>
      </c>
      <c r="O375" s="8">
        <v>0.0</v>
      </c>
      <c r="P375" s="8">
        <v>0.0</v>
      </c>
      <c r="Q375" s="8">
        <v>4.0</v>
      </c>
      <c r="R375" s="8">
        <v>0.0</v>
      </c>
      <c r="S375" s="8" t="s">
        <v>24</v>
      </c>
      <c r="T375" s="8">
        <f t="shared" si="5"/>
        <v>0</v>
      </c>
      <c r="U375" s="8">
        <f>IFERROR(VLOOKUP(C375,ATIVOS!A:B,2,0),0)</f>
        <v>0</v>
      </c>
      <c r="V375" s="8">
        <f>IFERROR(VLOOKUP(C375,ADVERTENCIAS!J:M,4,0),0)</f>
        <v>0</v>
      </c>
    </row>
    <row r="376">
      <c r="A376" s="11">
        <f t="shared" si="1"/>
        <v>588</v>
      </c>
      <c r="B376" s="11" t="s">
        <v>435</v>
      </c>
      <c r="C376" s="11">
        <v>56263.0</v>
      </c>
      <c r="D376" s="7" t="str">
        <f t="shared" si="2"/>
        <v>Bronze</v>
      </c>
      <c r="E376" s="11">
        <v>39912.0</v>
      </c>
      <c r="F376" s="11" t="s">
        <v>103</v>
      </c>
      <c r="G376" s="11">
        <v>19758.0</v>
      </c>
      <c r="H376" s="11">
        <v>6.0</v>
      </c>
      <c r="I376" s="11">
        <v>0.0</v>
      </c>
      <c r="J376" s="11">
        <v>0.0</v>
      </c>
      <c r="K376" s="11">
        <v>0.0</v>
      </c>
      <c r="L376" s="11">
        <v>0.0</v>
      </c>
      <c r="M376" s="11">
        <v>4.0</v>
      </c>
      <c r="N376" s="11">
        <v>0.0</v>
      </c>
      <c r="O376" s="11">
        <v>0.0</v>
      </c>
      <c r="P376" s="11">
        <v>0.0</v>
      </c>
      <c r="Q376" s="11">
        <v>4.0</v>
      </c>
      <c r="R376" s="11">
        <v>21.0</v>
      </c>
      <c r="S376" s="11" t="s">
        <v>24</v>
      </c>
      <c r="T376" s="11">
        <f t="shared" si="5"/>
        <v>0</v>
      </c>
      <c r="U376" s="11">
        <f>IFERROR(VLOOKUP(C376,ATIVOS!A:B,2,0),0)</f>
        <v>0</v>
      </c>
      <c r="V376" s="11">
        <f>IFERROR(VLOOKUP(C376,ADVERTENCIAS!J:M,4,0),0)</f>
        <v>0</v>
      </c>
    </row>
    <row r="377">
      <c r="A377" s="8">
        <f t="shared" si="1"/>
        <v>586</v>
      </c>
      <c r="B377" s="8" t="s">
        <v>436</v>
      </c>
      <c r="C377" s="8">
        <v>43801.0</v>
      </c>
      <c r="D377" s="7" t="str">
        <f t="shared" si="2"/>
        <v>Bronze</v>
      </c>
      <c r="E377" s="8">
        <v>44440.0</v>
      </c>
      <c r="F377" s="8" t="s">
        <v>196</v>
      </c>
      <c r="G377" s="8">
        <v>22882.0</v>
      </c>
      <c r="H377" s="8">
        <v>17.0</v>
      </c>
      <c r="I377" s="8">
        <v>230.0</v>
      </c>
      <c r="J377" s="8">
        <v>0.0</v>
      </c>
      <c r="K377" s="8">
        <v>0.0</v>
      </c>
      <c r="L377" s="8">
        <v>0.0</v>
      </c>
      <c r="M377" s="8">
        <v>0.0</v>
      </c>
      <c r="N377" s="8">
        <v>1.0</v>
      </c>
      <c r="O377" s="8">
        <v>0.0</v>
      </c>
      <c r="P377" s="8">
        <v>0.0</v>
      </c>
      <c r="Q377" s="8">
        <v>1.0</v>
      </c>
      <c r="R377" s="8">
        <v>0.0</v>
      </c>
      <c r="S377" s="8" t="s">
        <v>24</v>
      </c>
      <c r="T377" s="8">
        <f t="shared" si="5"/>
        <v>0</v>
      </c>
      <c r="U377" s="8">
        <f>IFERROR(VLOOKUP(C377,ATIVOS!A:B,2,0),0)</f>
        <v>0</v>
      </c>
      <c r="V377" s="8">
        <f>IFERROR(VLOOKUP(C377,ADVERTENCIAS!J:M,4,0),0)</f>
        <v>0</v>
      </c>
    </row>
    <row r="378">
      <c r="A378" s="11">
        <f t="shared" si="1"/>
        <v>585</v>
      </c>
      <c r="B378" s="11" t="s">
        <v>437</v>
      </c>
      <c r="C378" s="11">
        <v>44040.0</v>
      </c>
      <c r="D378" s="7" t="str">
        <f t="shared" si="2"/>
        <v>Bronze</v>
      </c>
      <c r="E378" s="11">
        <v>44459.0</v>
      </c>
      <c r="F378" s="11" t="s">
        <v>44</v>
      </c>
      <c r="G378" s="11">
        <v>20720.0</v>
      </c>
      <c r="H378" s="11">
        <v>22.0</v>
      </c>
      <c r="I378" s="11">
        <v>71.0</v>
      </c>
      <c r="J378" s="11">
        <v>0.0</v>
      </c>
      <c r="K378" s="11">
        <v>0.0</v>
      </c>
      <c r="L378" s="11">
        <v>3.0</v>
      </c>
      <c r="M378" s="11">
        <v>0.0</v>
      </c>
      <c r="N378" s="11">
        <v>0.0</v>
      </c>
      <c r="O378" s="11">
        <v>0.0</v>
      </c>
      <c r="P378" s="11">
        <v>0.0</v>
      </c>
      <c r="Q378" s="11">
        <v>3.0</v>
      </c>
      <c r="R378" s="11">
        <v>0.0</v>
      </c>
      <c r="S378" s="11" t="s">
        <v>24</v>
      </c>
      <c r="T378" s="11">
        <f t="shared" si="5"/>
        <v>0</v>
      </c>
      <c r="U378" s="11">
        <f>IFERROR(VLOOKUP(C378,ATIVOS!A:B,2,0),0)</f>
        <v>0</v>
      </c>
      <c r="V378" s="11">
        <f>IFERROR(VLOOKUP(C378,ADVERTENCIAS!J:M,4,0),0)</f>
        <v>0</v>
      </c>
    </row>
    <row r="379">
      <c r="A379" s="8">
        <f t="shared" si="1"/>
        <v>579</v>
      </c>
      <c r="B379" s="8" t="s">
        <v>438</v>
      </c>
      <c r="C379" s="8">
        <v>42168.0</v>
      </c>
      <c r="D379" s="7" t="str">
        <f t="shared" si="2"/>
        <v>Bronze</v>
      </c>
      <c r="E379" s="8">
        <v>44308.0</v>
      </c>
      <c r="F379" s="8" t="s">
        <v>101</v>
      </c>
      <c r="G379" s="8">
        <v>18276.0</v>
      </c>
      <c r="H379" s="8">
        <v>23.0</v>
      </c>
      <c r="I379" s="8">
        <v>70.0</v>
      </c>
      <c r="J379" s="8">
        <v>21.0</v>
      </c>
      <c r="K379" s="8">
        <v>0.0</v>
      </c>
      <c r="L379" s="8">
        <v>0.0</v>
      </c>
      <c r="M379" s="8">
        <v>2.0</v>
      </c>
      <c r="N379" s="8">
        <v>0.0</v>
      </c>
      <c r="O379" s="8">
        <v>0.0</v>
      </c>
      <c r="P379" s="8">
        <v>0.0</v>
      </c>
      <c r="Q379" s="8">
        <v>2.0</v>
      </c>
      <c r="R379" s="8">
        <v>149.0</v>
      </c>
      <c r="S379" s="8" t="s">
        <v>24</v>
      </c>
      <c r="T379" s="8">
        <f t="shared" si="5"/>
        <v>0</v>
      </c>
      <c r="U379" s="8">
        <f>IFERROR(VLOOKUP(C379,ATIVOS!A:B,2,0),0)</f>
        <v>0</v>
      </c>
      <c r="V379" s="8">
        <f>IFERROR(VLOOKUP(C379,ADVERTENCIAS!J:M,4,0),0)</f>
        <v>0</v>
      </c>
    </row>
    <row r="380">
      <c r="A380" s="11">
        <f t="shared" si="1"/>
        <v>574</v>
      </c>
      <c r="B380" s="11" t="s">
        <v>439</v>
      </c>
      <c r="C380" s="11">
        <v>50978.0</v>
      </c>
      <c r="D380" s="7" t="str">
        <f t="shared" si="2"/>
        <v>Bronze</v>
      </c>
      <c r="E380" s="11">
        <v>45028.0</v>
      </c>
      <c r="F380" s="11" t="s">
        <v>280</v>
      </c>
      <c r="G380" s="11">
        <v>23600.0</v>
      </c>
      <c r="H380" s="11">
        <v>3.0</v>
      </c>
      <c r="I380" s="11">
        <v>20.0</v>
      </c>
      <c r="J380" s="11">
        <v>0.0</v>
      </c>
      <c r="K380" s="11">
        <v>0.0</v>
      </c>
      <c r="L380" s="11">
        <v>0.0</v>
      </c>
      <c r="M380" s="11">
        <v>4.0</v>
      </c>
      <c r="N380" s="11">
        <v>0.0</v>
      </c>
      <c r="O380" s="11">
        <v>0.0</v>
      </c>
      <c r="P380" s="11">
        <v>0.0</v>
      </c>
      <c r="Q380" s="11">
        <v>4.0</v>
      </c>
      <c r="R380" s="11">
        <v>0.0</v>
      </c>
      <c r="S380" s="11" t="s">
        <v>24</v>
      </c>
      <c r="T380" s="11">
        <f t="shared" si="5"/>
        <v>0</v>
      </c>
      <c r="U380" s="11">
        <f>IFERROR(VLOOKUP(C380,ATIVOS!A:B,2,0),0)</f>
        <v>0</v>
      </c>
      <c r="V380" s="11">
        <f>IFERROR(VLOOKUP(C380,ADVERTENCIAS!J:M,4,0),0)</f>
        <v>0</v>
      </c>
    </row>
    <row r="381">
      <c r="A381" s="8">
        <f t="shared" si="1"/>
        <v>572</v>
      </c>
      <c r="B381" s="8" t="s">
        <v>440</v>
      </c>
      <c r="C381" s="8">
        <v>57605.0</v>
      </c>
      <c r="D381" s="7" t="str">
        <f t="shared" si="2"/>
        <v>Bronze</v>
      </c>
      <c r="E381" s="8">
        <v>45471.0</v>
      </c>
      <c r="F381" s="8" t="s">
        <v>135</v>
      </c>
      <c r="G381" s="8">
        <v>21318.0</v>
      </c>
      <c r="H381" s="8">
        <v>1.0</v>
      </c>
      <c r="I381" s="8">
        <v>26.0</v>
      </c>
      <c r="J381" s="8">
        <v>0.0</v>
      </c>
      <c r="K381" s="8">
        <v>0.0</v>
      </c>
      <c r="L381" s="8">
        <v>0.0</v>
      </c>
      <c r="M381" s="8">
        <v>1.0</v>
      </c>
      <c r="N381" s="8">
        <v>0.0</v>
      </c>
      <c r="O381" s="8">
        <v>0.0</v>
      </c>
      <c r="P381" s="8">
        <v>0.0</v>
      </c>
      <c r="Q381" s="8">
        <v>1.0</v>
      </c>
      <c r="R381" s="8">
        <v>0.0</v>
      </c>
      <c r="S381" s="8" t="s">
        <v>24</v>
      </c>
      <c r="T381" s="8">
        <f t="shared" si="5"/>
        <v>0</v>
      </c>
      <c r="U381" s="8">
        <f>IFERROR(VLOOKUP(C381,ATIVOS!A:B,2,0),0)</f>
        <v>0</v>
      </c>
      <c r="V381" s="8">
        <f>IFERROR(VLOOKUP(C381,ADVERTENCIAS!J:M,4,0),0)</f>
        <v>300</v>
      </c>
    </row>
    <row r="382">
      <c r="A382" s="11">
        <f t="shared" si="1"/>
        <v>570</v>
      </c>
      <c r="B382" s="11" t="s">
        <v>441</v>
      </c>
      <c r="C382" s="11">
        <v>44358.0</v>
      </c>
      <c r="D382" s="7" t="str">
        <f t="shared" si="2"/>
        <v>Bronze</v>
      </c>
      <c r="E382" s="11">
        <v>44477.0</v>
      </c>
      <c r="F382" s="11" t="s">
        <v>95</v>
      </c>
      <c r="G382" s="11">
        <v>15630.0</v>
      </c>
      <c r="H382" s="11">
        <v>1.0</v>
      </c>
      <c r="I382" s="11">
        <v>28.0</v>
      </c>
      <c r="J382" s="11">
        <v>0.0</v>
      </c>
      <c r="K382" s="11">
        <v>0.0</v>
      </c>
      <c r="L382" s="11">
        <v>0.0</v>
      </c>
      <c r="M382" s="11">
        <v>1.0</v>
      </c>
      <c r="N382" s="11">
        <v>2.0</v>
      </c>
      <c r="O382" s="11">
        <v>0.0</v>
      </c>
      <c r="P382" s="11">
        <v>0.0</v>
      </c>
      <c r="Q382" s="11">
        <v>3.0</v>
      </c>
      <c r="R382" s="11">
        <v>0.0</v>
      </c>
      <c r="S382" s="11" t="s">
        <v>24</v>
      </c>
      <c r="T382" s="11">
        <f t="shared" si="5"/>
        <v>0</v>
      </c>
      <c r="U382" s="11">
        <f>IFERROR(VLOOKUP(C382,ATIVOS!A:B,2,0),0)</f>
        <v>0</v>
      </c>
      <c r="V382" s="11">
        <f>IFERROR(VLOOKUP(C382,ADVERTENCIAS!J:M,4,0),0)</f>
        <v>0</v>
      </c>
    </row>
    <row r="383">
      <c r="A383" s="8">
        <f t="shared" si="1"/>
        <v>570</v>
      </c>
      <c r="B383" s="8" t="s">
        <v>442</v>
      </c>
      <c r="C383" s="8">
        <v>51908.0</v>
      </c>
      <c r="D383" s="7" t="str">
        <f t="shared" si="2"/>
        <v>Bronze</v>
      </c>
      <c r="E383" s="8">
        <v>45098.0</v>
      </c>
      <c r="F383" s="8" t="s">
        <v>280</v>
      </c>
      <c r="G383" s="8">
        <v>23970.0</v>
      </c>
      <c r="H383" s="8">
        <v>1.0</v>
      </c>
      <c r="I383" s="8">
        <v>28.0</v>
      </c>
      <c r="J383" s="8">
        <v>0.0</v>
      </c>
      <c r="K383" s="8">
        <v>0.0</v>
      </c>
      <c r="L383" s="8">
        <v>1.0</v>
      </c>
      <c r="M383" s="8">
        <v>3.0</v>
      </c>
      <c r="N383" s="8">
        <v>0.0</v>
      </c>
      <c r="O383" s="8">
        <v>0.0</v>
      </c>
      <c r="P383" s="8">
        <v>0.0</v>
      </c>
      <c r="Q383" s="8">
        <v>4.0</v>
      </c>
      <c r="R383" s="8">
        <v>0.0</v>
      </c>
      <c r="S383" s="8" t="s">
        <v>24</v>
      </c>
      <c r="T383" s="8">
        <f t="shared" si="5"/>
        <v>0</v>
      </c>
      <c r="U383" s="8">
        <f>IFERROR(VLOOKUP(C383,ATIVOS!A:B,2,0),0)</f>
        <v>0</v>
      </c>
      <c r="V383" s="8">
        <f>IFERROR(VLOOKUP(C383,ADVERTENCIAS!J:M,4,0),0)</f>
        <v>0</v>
      </c>
    </row>
    <row r="384">
      <c r="A384" s="11">
        <f t="shared" si="1"/>
        <v>568</v>
      </c>
      <c r="B384" s="11" t="s">
        <v>443</v>
      </c>
      <c r="C384" s="11">
        <v>47866.0</v>
      </c>
      <c r="D384" s="7" t="str">
        <f t="shared" si="2"/>
        <v>Bronze</v>
      </c>
      <c r="E384" s="11">
        <v>44777.0</v>
      </c>
      <c r="F384" s="11" t="s">
        <v>196</v>
      </c>
      <c r="G384" s="11">
        <v>22514.0</v>
      </c>
      <c r="H384" s="11">
        <v>0.0</v>
      </c>
      <c r="I384" s="11">
        <v>2.0</v>
      </c>
      <c r="J384" s="11">
        <v>6.0</v>
      </c>
      <c r="K384" s="11">
        <v>0.0</v>
      </c>
      <c r="L384" s="11">
        <v>4.0</v>
      </c>
      <c r="M384" s="11">
        <v>0.0</v>
      </c>
      <c r="N384" s="11">
        <v>0.0</v>
      </c>
      <c r="O384" s="11">
        <v>0.0</v>
      </c>
      <c r="P384" s="11">
        <v>0.0</v>
      </c>
      <c r="Q384" s="11">
        <f>SUM(K384:P384)</f>
        <v>4</v>
      </c>
      <c r="R384" s="11">
        <f>SUM(H384:J384)</f>
        <v>8</v>
      </c>
      <c r="S384" s="11" t="s">
        <v>24</v>
      </c>
      <c r="T384" s="11">
        <f t="shared" si="5"/>
        <v>0</v>
      </c>
      <c r="U384" s="11">
        <f>IFERROR(VLOOKUP(C384,ATIVOS!A:B,2,0),0)</f>
        <v>0</v>
      </c>
      <c r="V384" s="11">
        <f>IFERROR(VLOOKUP(C384,ADVERTENCIAS!J:M,4,0),0)</f>
        <v>0</v>
      </c>
    </row>
    <row r="385">
      <c r="A385" s="8">
        <f t="shared" si="1"/>
        <v>567</v>
      </c>
      <c r="B385" s="8" t="s">
        <v>444</v>
      </c>
      <c r="C385" s="8">
        <v>58554.0</v>
      </c>
      <c r="D385" s="7" t="str">
        <f t="shared" si="2"/>
        <v>Bronze</v>
      </c>
      <c r="E385" s="8">
        <v>45533.0</v>
      </c>
      <c r="F385" s="8" t="s">
        <v>57</v>
      </c>
      <c r="G385" s="8">
        <v>26738.0</v>
      </c>
      <c r="H385" s="8">
        <v>4.0</v>
      </c>
      <c r="I385" s="8">
        <v>25.0</v>
      </c>
      <c r="J385" s="8">
        <v>0.0</v>
      </c>
      <c r="K385" s="8">
        <v>0.0</v>
      </c>
      <c r="L385" s="8">
        <v>3.0</v>
      </c>
      <c r="M385" s="8">
        <v>1.0</v>
      </c>
      <c r="N385" s="8">
        <v>0.0</v>
      </c>
      <c r="O385" s="8">
        <v>0.0</v>
      </c>
      <c r="P385" s="8">
        <v>0.0</v>
      </c>
      <c r="Q385" s="8">
        <v>4.0</v>
      </c>
      <c r="R385" s="8">
        <v>0.0</v>
      </c>
      <c r="S385" s="8" t="s">
        <v>24</v>
      </c>
      <c r="T385" s="8">
        <f t="shared" si="5"/>
        <v>0</v>
      </c>
      <c r="U385" s="8">
        <f>IFERROR(VLOOKUP(C385,ATIVOS!A:B,2,0),0)</f>
        <v>0</v>
      </c>
      <c r="V385" s="8">
        <f>IFERROR(VLOOKUP(C385,ADVERTENCIAS!J:M,4,0),0)</f>
        <v>0</v>
      </c>
    </row>
    <row r="386">
      <c r="A386" s="11">
        <f t="shared" si="1"/>
        <v>561</v>
      </c>
      <c r="B386" s="11" t="s">
        <v>445</v>
      </c>
      <c r="C386" s="11">
        <v>47251.0</v>
      </c>
      <c r="D386" s="7" t="str">
        <f t="shared" si="2"/>
        <v>Bronze</v>
      </c>
      <c r="E386" s="11">
        <v>44726.0</v>
      </c>
      <c r="F386" s="11" t="s">
        <v>23</v>
      </c>
      <c r="G386" s="11">
        <v>26130.0</v>
      </c>
      <c r="H386" s="11">
        <v>0.0</v>
      </c>
      <c r="I386" s="11">
        <v>39.0</v>
      </c>
      <c r="J386" s="11">
        <v>0.0</v>
      </c>
      <c r="K386" s="11">
        <v>0.0</v>
      </c>
      <c r="L386" s="11">
        <v>0.0</v>
      </c>
      <c r="M386" s="11">
        <v>1.0</v>
      </c>
      <c r="N386" s="11">
        <v>0.0</v>
      </c>
      <c r="O386" s="11">
        <v>0.0</v>
      </c>
      <c r="P386" s="11">
        <v>0.0</v>
      </c>
      <c r="Q386" s="11">
        <f>SUM(K386:P386)</f>
        <v>1</v>
      </c>
      <c r="R386" s="11">
        <f>SUM(H386:J386)</f>
        <v>39</v>
      </c>
      <c r="S386" s="11" t="s">
        <v>24</v>
      </c>
      <c r="T386" s="11">
        <f t="shared" si="5"/>
        <v>0</v>
      </c>
      <c r="U386" s="11">
        <f>IFERROR(VLOOKUP(C386,ATIVOS!A:B,2,0),0)</f>
        <v>0</v>
      </c>
      <c r="V386" s="11">
        <f>IFERROR(VLOOKUP(C386,ADVERTENCIAS!J:M,4,0),0)</f>
        <v>300</v>
      </c>
    </row>
    <row r="387">
      <c r="A387" s="8">
        <f t="shared" si="1"/>
        <v>555</v>
      </c>
      <c r="B387" s="8" t="s">
        <v>446</v>
      </c>
      <c r="C387" s="8">
        <v>51917.0</v>
      </c>
      <c r="D387" s="7" t="str">
        <f t="shared" si="2"/>
        <v>Bronze</v>
      </c>
      <c r="E387" s="8">
        <v>45099.0</v>
      </c>
      <c r="F387" s="8" t="s">
        <v>280</v>
      </c>
      <c r="G387" s="8">
        <v>23970.0</v>
      </c>
      <c r="H387" s="8">
        <v>2.0</v>
      </c>
      <c r="I387" s="8">
        <v>41.0</v>
      </c>
      <c r="J387" s="8">
        <v>0.0</v>
      </c>
      <c r="K387" s="8">
        <v>0.0</v>
      </c>
      <c r="L387" s="8">
        <v>1.0</v>
      </c>
      <c r="M387" s="8">
        <v>0.0</v>
      </c>
      <c r="N387" s="8">
        <v>0.0</v>
      </c>
      <c r="O387" s="8">
        <v>0.0</v>
      </c>
      <c r="P387" s="8">
        <v>0.0</v>
      </c>
      <c r="Q387" s="8">
        <v>1.0</v>
      </c>
      <c r="R387" s="8">
        <v>0.0</v>
      </c>
      <c r="S387" s="8" t="s">
        <v>24</v>
      </c>
      <c r="T387" s="8">
        <f t="shared" si="5"/>
        <v>0</v>
      </c>
      <c r="U387" s="8">
        <f>IFERROR(VLOOKUP(C387,ATIVOS!A:B,2,0),0)</f>
        <v>0</v>
      </c>
      <c r="V387" s="8">
        <f>IFERROR(VLOOKUP(C387,ADVERTENCIAS!J:M,4,0),0)</f>
        <v>300</v>
      </c>
    </row>
    <row r="388">
      <c r="A388" s="11">
        <f t="shared" si="1"/>
        <v>551</v>
      </c>
      <c r="B388" s="11" t="s">
        <v>447</v>
      </c>
      <c r="C388" s="11">
        <v>50547.0</v>
      </c>
      <c r="D388" s="7" t="str">
        <f t="shared" si="2"/>
        <v>Bronze</v>
      </c>
      <c r="E388" s="11">
        <v>45006.0</v>
      </c>
      <c r="F388" s="11" t="s">
        <v>196</v>
      </c>
      <c r="G388" s="11">
        <v>22704.0</v>
      </c>
      <c r="H388" s="11">
        <v>22.0</v>
      </c>
      <c r="I388" s="11">
        <v>5.0</v>
      </c>
      <c r="J388" s="11">
        <v>0.0</v>
      </c>
      <c r="K388" s="11">
        <v>0.0</v>
      </c>
      <c r="L388" s="11">
        <v>2.0</v>
      </c>
      <c r="M388" s="11">
        <v>2.0</v>
      </c>
      <c r="N388" s="11">
        <v>0.0</v>
      </c>
      <c r="O388" s="11">
        <v>0.0</v>
      </c>
      <c r="P388" s="11">
        <v>0.0</v>
      </c>
      <c r="Q388" s="11">
        <v>4.0</v>
      </c>
      <c r="R388" s="11">
        <v>0.0</v>
      </c>
      <c r="S388" s="11" t="s">
        <v>24</v>
      </c>
      <c r="T388" s="11">
        <f t="shared" si="5"/>
        <v>0</v>
      </c>
      <c r="U388" s="11">
        <f>IFERROR(VLOOKUP(C388,ATIVOS!A:B,2,0),0)</f>
        <v>0</v>
      </c>
      <c r="V388" s="11">
        <f>IFERROR(VLOOKUP(C388,ADVERTENCIAS!J:M,4,0),0)</f>
        <v>0</v>
      </c>
    </row>
    <row r="389">
      <c r="A389" s="8">
        <f t="shared" si="1"/>
        <v>550</v>
      </c>
      <c r="B389" s="8" t="s">
        <v>448</v>
      </c>
      <c r="C389" s="8">
        <v>56329.0</v>
      </c>
      <c r="D389" s="7" t="str">
        <f t="shared" si="2"/>
        <v>Bronze</v>
      </c>
      <c r="E389" s="8">
        <v>42249.0</v>
      </c>
      <c r="F389" s="8" t="s">
        <v>42</v>
      </c>
      <c r="G389" s="8">
        <v>24497.0</v>
      </c>
      <c r="H389" s="8">
        <v>0.0</v>
      </c>
      <c r="I389" s="8">
        <v>0.0</v>
      </c>
      <c r="J389" s="8">
        <v>0.0</v>
      </c>
      <c r="K389" s="8">
        <v>0.0</v>
      </c>
      <c r="L389" s="8">
        <v>1.0</v>
      </c>
      <c r="M389" s="8">
        <v>1.0</v>
      </c>
      <c r="N389" s="8">
        <v>0.0</v>
      </c>
      <c r="O389" s="8">
        <v>0.0</v>
      </c>
      <c r="P389" s="8">
        <v>1.0</v>
      </c>
      <c r="Q389" s="8">
        <f t="shared" ref="Q389:Q390" si="60">SUM(K389:P389)</f>
        <v>3</v>
      </c>
      <c r="R389" s="8">
        <f t="shared" ref="R389:R390" si="61">SUM(H389:J389)</f>
        <v>0</v>
      </c>
      <c r="S389" s="8" t="s">
        <v>24</v>
      </c>
      <c r="T389" s="8">
        <f t="shared" si="5"/>
        <v>0</v>
      </c>
      <c r="U389" s="8">
        <f>IFERROR(VLOOKUP(C389,ATIVOS!A:B,2,0),0)</f>
        <v>0</v>
      </c>
      <c r="V389" s="8">
        <f>IFERROR(VLOOKUP(C389,ADVERTENCIAS!J:M,4,0),0)</f>
        <v>0</v>
      </c>
    </row>
    <row r="390">
      <c r="A390" s="11">
        <f t="shared" si="1"/>
        <v>550</v>
      </c>
      <c r="B390" s="11" t="s">
        <v>449</v>
      </c>
      <c r="C390" s="11">
        <v>47361.0</v>
      </c>
      <c r="D390" s="7" t="str">
        <f t="shared" si="2"/>
        <v>Bronze</v>
      </c>
      <c r="E390" s="11">
        <v>44735.0</v>
      </c>
      <c r="F390" s="11" t="s">
        <v>23</v>
      </c>
      <c r="G390" s="11">
        <v>25396.0</v>
      </c>
      <c r="H390" s="11">
        <v>0.0</v>
      </c>
      <c r="I390" s="11">
        <v>0.0</v>
      </c>
      <c r="J390" s="11">
        <v>0.0</v>
      </c>
      <c r="K390" s="11">
        <v>0.0</v>
      </c>
      <c r="L390" s="11">
        <v>0.0</v>
      </c>
      <c r="M390" s="11">
        <v>3.0</v>
      </c>
      <c r="N390" s="11">
        <v>1.0</v>
      </c>
      <c r="O390" s="11">
        <v>0.0</v>
      </c>
      <c r="P390" s="11">
        <v>0.0</v>
      </c>
      <c r="Q390" s="11">
        <f t="shared" si="60"/>
        <v>4</v>
      </c>
      <c r="R390" s="11">
        <f t="shared" si="61"/>
        <v>0</v>
      </c>
      <c r="S390" s="11" t="s">
        <v>24</v>
      </c>
      <c r="T390" s="11">
        <f t="shared" si="5"/>
        <v>0</v>
      </c>
      <c r="U390" s="11">
        <f>IFERROR(VLOOKUP(C390,ATIVOS!A:B,2,0),0)</f>
        <v>0</v>
      </c>
      <c r="V390" s="11">
        <f>IFERROR(VLOOKUP(C390,ADVERTENCIAS!J:M,4,0),0)</f>
        <v>0</v>
      </c>
    </row>
    <row r="391">
      <c r="A391" s="8">
        <f t="shared" si="1"/>
        <v>546</v>
      </c>
      <c r="B391" s="8" t="s">
        <v>450</v>
      </c>
      <c r="C391" s="8">
        <v>44017.0</v>
      </c>
      <c r="D391" s="7" t="str">
        <f t="shared" si="2"/>
        <v>Bronze</v>
      </c>
      <c r="E391" s="8">
        <v>44456.0</v>
      </c>
      <c r="F391" s="8" t="s">
        <v>44</v>
      </c>
      <c r="G391" s="8">
        <v>25100.0</v>
      </c>
      <c r="H391" s="8">
        <v>29.0</v>
      </c>
      <c r="I391" s="8">
        <v>96.0</v>
      </c>
      <c r="J391" s="8">
        <v>0.0</v>
      </c>
      <c r="K391" s="8">
        <v>0.0</v>
      </c>
      <c r="L391" s="8">
        <v>0.0</v>
      </c>
      <c r="M391" s="8">
        <v>3.0</v>
      </c>
      <c r="N391" s="8">
        <v>0.0</v>
      </c>
      <c r="O391" s="8">
        <v>0.0</v>
      </c>
      <c r="P391" s="8">
        <v>0.0</v>
      </c>
      <c r="Q391" s="8">
        <v>3.0</v>
      </c>
      <c r="R391" s="8">
        <v>0.0</v>
      </c>
      <c r="S391" s="8" t="s">
        <v>24</v>
      </c>
      <c r="T391" s="8">
        <f t="shared" si="5"/>
        <v>0</v>
      </c>
      <c r="U391" s="8">
        <f>IFERROR(VLOOKUP(C391,ATIVOS!A:B,2,0),0)</f>
        <v>0</v>
      </c>
      <c r="V391" s="8">
        <f>IFERROR(VLOOKUP(C391,ADVERTENCIAS!J:M,4,0),0)</f>
        <v>0</v>
      </c>
    </row>
    <row r="392">
      <c r="A392" s="11">
        <f t="shared" si="1"/>
        <v>542</v>
      </c>
      <c r="B392" s="11" t="s">
        <v>451</v>
      </c>
      <c r="C392" s="11">
        <v>44034.0</v>
      </c>
      <c r="D392" s="7" t="str">
        <f t="shared" si="2"/>
        <v>Bronze</v>
      </c>
      <c r="E392" s="11">
        <v>44460.0</v>
      </c>
      <c r="F392" s="11" t="s">
        <v>62</v>
      </c>
      <c r="G392" s="11">
        <v>22404.0</v>
      </c>
      <c r="H392" s="11">
        <v>7.0</v>
      </c>
      <c r="I392" s="11">
        <v>404.0</v>
      </c>
      <c r="J392" s="11">
        <v>8.0</v>
      </c>
      <c r="K392" s="11">
        <v>0.0</v>
      </c>
      <c r="L392" s="11">
        <v>0.0</v>
      </c>
      <c r="M392" s="11">
        <v>0.0</v>
      </c>
      <c r="N392" s="11">
        <v>0.0</v>
      </c>
      <c r="O392" s="11">
        <v>0.0</v>
      </c>
      <c r="P392" s="11">
        <v>0.0</v>
      </c>
      <c r="Q392" s="11">
        <v>0.0</v>
      </c>
      <c r="R392" s="11">
        <v>8.0</v>
      </c>
      <c r="S392" s="11" t="s">
        <v>24</v>
      </c>
      <c r="T392" s="11">
        <f t="shared" si="5"/>
        <v>0</v>
      </c>
      <c r="U392" s="11">
        <f>IFERROR(VLOOKUP(C392,ATIVOS!A:B,2,0),0)</f>
        <v>0</v>
      </c>
      <c r="V392" s="11">
        <f>IFERROR(VLOOKUP(C392,ADVERTENCIAS!J:M,4,0),0)</f>
        <v>0</v>
      </c>
    </row>
    <row r="393">
      <c r="A393" s="8">
        <f t="shared" si="1"/>
        <v>542</v>
      </c>
      <c r="B393" s="8" t="s">
        <v>452</v>
      </c>
      <c r="C393" s="8">
        <v>55607.0</v>
      </c>
      <c r="D393" s="7" t="str">
        <f t="shared" si="2"/>
        <v>Bronze</v>
      </c>
      <c r="E393" s="8">
        <v>45393.0</v>
      </c>
      <c r="F393" s="8" t="s">
        <v>44</v>
      </c>
      <c r="G393" s="8">
        <v>26178.0</v>
      </c>
      <c r="H393" s="8">
        <v>15.0</v>
      </c>
      <c r="I393" s="8">
        <v>28.0</v>
      </c>
      <c r="J393" s="8">
        <v>0.0</v>
      </c>
      <c r="K393" s="8">
        <v>0.0</v>
      </c>
      <c r="L393" s="8">
        <v>1.0</v>
      </c>
      <c r="M393" s="8">
        <v>3.0</v>
      </c>
      <c r="N393" s="8">
        <v>0.0</v>
      </c>
      <c r="O393" s="8">
        <v>0.0</v>
      </c>
      <c r="P393" s="8">
        <v>0.0</v>
      </c>
      <c r="Q393" s="8">
        <v>4.0</v>
      </c>
      <c r="R393" s="8">
        <v>0.0</v>
      </c>
      <c r="S393" s="8" t="s">
        <v>24</v>
      </c>
      <c r="T393" s="8">
        <f t="shared" si="5"/>
        <v>0</v>
      </c>
      <c r="U393" s="8">
        <f>IFERROR(VLOOKUP(C393,ATIVOS!A:B,2,0),0)</f>
        <v>0</v>
      </c>
      <c r="V393" s="8">
        <f>IFERROR(VLOOKUP(C393,ADVERTENCIAS!J:M,4,0),0)</f>
        <v>0</v>
      </c>
    </row>
    <row r="394">
      <c r="A394" s="11">
        <f t="shared" si="1"/>
        <v>526</v>
      </c>
      <c r="B394" s="11" t="s">
        <v>453</v>
      </c>
      <c r="C394" s="11">
        <v>42082.0</v>
      </c>
      <c r="D394" s="7" t="str">
        <f t="shared" si="2"/>
        <v>Bronze</v>
      </c>
      <c r="E394" s="11">
        <v>44299.0</v>
      </c>
      <c r="F394" s="11" t="s">
        <v>196</v>
      </c>
      <c r="G394" s="11">
        <v>21333.07</v>
      </c>
      <c r="H394" s="11">
        <v>1.0</v>
      </c>
      <c r="I394" s="11">
        <v>192.0</v>
      </c>
      <c r="J394" s="11">
        <v>16.0</v>
      </c>
      <c r="K394" s="11">
        <v>0.0</v>
      </c>
      <c r="L394" s="11">
        <v>2.0</v>
      </c>
      <c r="M394" s="11">
        <v>0.0</v>
      </c>
      <c r="N394" s="11">
        <v>0.0</v>
      </c>
      <c r="O394" s="11">
        <v>0.0</v>
      </c>
      <c r="P394" s="11">
        <v>0.0</v>
      </c>
      <c r="Q394" s="11">
        <v>2.0</v>
      </c>
      <c r="R394" s="11">
        <v>279.0</v>
      </c>
      <c r="S394" s="11" t="s">
        <v>24</v>
      </c>
      <c r="T394" s="11">
        <f t="shared" si="5"/>
        <v>0</v>
      </c>
      <c r="U394" s="11">
        <f>IFERROR(VLOOKUP(C394,ATIVOS!A:B,2,0),0)</f>
        <v>0</v>
      </c>
      <c r="V394" s="11">
        <f>IFERROR(VLOOKUP(C394,ADVERTENCIAS!J:M,4,0),0)</f>
        <v>0</v>
      </c>
    </row>
    <row r="395">
      <c r="A395" s="8">
        <f t="shared" si="1"/>
        <v>525</v>
      </c>
      <c r="B395" s="8" t="s">
        <v>454</v>
      </c>
      <c r="C395" s="8">
        <v>48741.0</v>
      </c>
      <c r="D395" s="7" t="str">
        <f t="shared" si="2"/>
        <v>Bronze</v>
      </c>
      <c r="E395" s="8">
        <v>44833.0</v>
      </c>
      <c r="F395" s="8" t="s">
        <v>211</v>
      </c>
      <c r="G395" s="8">
        <v>15002.0</v>
      </c>
      <c r="H395" s="8">
        <v>128.0</v>
      </c>
      <c r="I395" s="8">
        <v>4.0</v>
      </c>
      <c r="J395" s="8">
        <v>3.0</v>
      </c>
      <c r="K395" s="8">
        <v>0.0</v>
      </c>
      <c r="L395" s="8">
        <v>0.0</v>
      </c>
      <c r="M395" s="8">
        <v>2.0</v>
      </c>
      <c r="N395" s="8">
        <v>0.0</v>
      </c>
      <c r="O395" s="8">
        <v>0.0</v>
      </c>
      <c r="P395" s="8">
        <v>0.0</v>
      </c>
      <c r="Q395" s="8">
        <v>2.0</v>
      </c>
      <c r="R395" s="8">
        <v>3.0</v>
      </c>
      <c r="S395" s="8" t="s">
        <v>24</v>
      </c>
      <c r="T395" s="8">
        <f t="shared" si="5"/>
        <v>0</v>
      </c>
      <c r="U395" s="8">
        <f>IFERROR(VLOOKUP(C395,ATIVOS!A:B,2,0),0)</f>
        <v>0</v>
      </c>
      <c r="V395" s="8">
        <f>IFERROR(VLOOKUP(C395,ADVERTENCIAS!J:M,4,0),0)</f>
        <v>0</v>
      </c>
    </row>
    <row r="396">
      <c r="A396" s="11">
        <f t="shared" si="1"/>
        <v>524</v>
      </c>
      <c r="B396" s="11" t="s">
        <v>455</v>
      </c>
      <c r="C396" s="11">
        <v>55873.0</v>
      </c>
      <c r="D396" s="7" t="str">
        <f t="shared" si="2"/>
        <v>Bronze</v>
      </c>
      <c r="E396" s="11">
        <v>45407.0</v>
      </c>
      <c r="F396" s="11" t="s">
        <v>57</v>
      </c>
      <c r="G396" s="11">
        <v>22756.0</v>
      </c>
      <c r="H396" s="11">
        <v>0.0</v>
      </c>
      <c r="I396" s="11">
        <v>76.0</v>
      </c>
      <c r="J396" s="11">
        <v>0.0</v>
      </c>
      <c r="K396" s="11">
        <v>0.0</v>
      </c>
      <c r="L396" s="11">
        <v>2.0</v>
      </c>
      <c r="M396" s="11">
        <v>2.0</v>
      </c>
      <c r="N396" s="11">
        <v>0.0</v>
      </c>
      <c r="O396" s="11">
        <v>0.0</v>
      </c>
      <c r="P396" s="11">
        <v>0.0</v>
      </c>
      <c r="Q396" s="11">
        <f>SUM(K396:P396)</f>
        <v>4</v>
      </c>
      <c r="R396" s="11">
        <f>SUM(H396:J396)</f>
        <v>76</v>
      </c>
      <c r="S396" s="11" t="s">
        <v>24</v>
      </c>
      <c r="T396" s="11">
        <f t="shared" si="5"/>
        <v>0</v>
      </c>
      <c r="U396" s="11">
        <f>IFERROR(VLOOKUP(C396,ATIVOS!A:B,2,0),0)</f>
        <v>0</v>
      </c>
      <c r="V396" s="11">
        <f>IFERROR(VLOOKUP(C396,ADVERTENCIAS!J:M,4,0),0)</f>
        <v>0</v>
      </c>
    </row>
    <row r="397">
      <c r="A397" s="8">
        <f t="shared" si="1"/>
        <v>514</v>
      </c>
      <c r="B397" s="8" t="s">
        <v>456</v>
      </c>
      <c r="C397" s="8">
        <v>58707.0</v>
      </c>
      <c r="D397" s="7" t="str">
        <f t="shared" si="2"/>
        <v>Bronze</v>
      </c>
      <c r="E397" s="8">
        <v>45541.0</v>
      </c>
      <c r="F397" s="8" t="s">
        <v>57</v>
      </c>
      <c r="G397" s="8">
        <v>26739.0</v>
      </c>
      <c r="H397" s="8">
        <v>3.0</v>
      </c>
      <c r="I397" s="8">
        <v>0.0</v>
      </c>
      <c r="J397" s="8">
        <v>0.0</v>
      </c>
      <c r="K397" s="8">
        <v>0.0</v>
      </c>
      <c r="L397" s="8">
        <v>0.0</v>
      </c>
      <c r="M397" s="8">
        <v>1.0</v>
      </c>
      <c r="N397" s="8">
        <v>0.0</v>
      </c>
      <c r="O397" s="8">
        <v>0.0</v>
      </c>
      <c r="P397" s="8">
        <v>0.0</v>
      </c>
      <c r="Q397" s="8">
        <v>1.0</v>
      </c>
      <c r="R397" s="8">
        <v>0.0</v>
      </c>
      <c r="S397" s="8" t="s">
        <v>311</v>
      </c>
      <c r="T397" s="8">
        <f t="shared" si="5"/>
        <v>80</v>
      </c>
      <c r="U397" s="8">
        <f>IFERROR(VLOOKUP(C397,ATIVOS!A:B,2,0),0)</f>
        <v>0</v>
      </c>
      <c r="V397" s="8">
        <f>IFERROR(VLOOKUP(C397,ADVERTENCIAS!J:M,4,0),0)</f>
        <v>300</v>
      </c>
    </row>
    <row r="398">
      <c r="A398" s="11">
        <f t="shared" si="1"/>
        <v>506</v>
      </c>
      <c r="B398" s="11" t="s">
        <v>457</v>
      </c>
      <c r="C398" s="11">
        <v>48318.0</v>
      </c>
      <c r="D398" s="7" t="str">
        <f t="shared" si="2"/>
        <v>Bronze</v>
      </c>
      <c r="E398" s="11">
        <v>44805.0</v>
      </c>
      <c r="F398" s="11" t="s">
        <v>196</v>
      </c>
      <c r="G398" s="11">
        <v>22368.0</v>
      </c>
      <c r="H398" s="11">
        <v>25.0</v>
      </c>
      <c r="I398" s="11">
        <v>144.0</v>
      </c>
      <c r="J398" s="11">
        <v>0.0</v>
      </c>
      <c r="K398" s="11">
        <v>0.0</v>
      </c>
      <c r="L398" s="11">
        <v>3.0</v>
      </c>
      <c r="M398" s="11">
        <v>0.0</v>
      </c>
      <c r="N398" s="11">
        <v>0.0</v>
      </c>
      <c r="O398" s="11">
        <v>0.0</v>
      </c>
      <c r="P398" s="11">
        <v>0.0</v>
      </c>
      <c r="Q398" s="11">
        <v>3.0</v>
      </c>
      <c r="R398" s="11">
        <v>0.0</v>
      </c>
      <c r="S398" s="11" t="s">
        <v>24</v>
      </c>
      <c r="T398" s="11">
        <f t="shared" si="5"/>
        <v>0</v>
      </c>
      <c r="U398" s="11">
        <f>IFERROR(VLOOKUP(C398,ATIVOS!A:B,2,0),0)</f>
        <v>0</v>
      </c>
      <c r="V398" s="11">
        <f>IFERROR(VLOOKUP(C398,ADVERTENCIAS!J:M,4,0),0)</f>
        <v>0</v>
      </c>
    </row>
    <row r="399">
      <c r="A399" s="8">
        <f t="shared" si="1"/>
        <v>505</v>
      </c>
      <c r="B399" s="8" t="s">
        <v>458</v>
      </c>
      <c r="C399" s="8">
        <v>46763.0</v>
      </c>
      <c r="D399" s="7" t="str">
        <f t="shared" si="2"/>
        <v>Bronze</v>
      </c>
      <c r="E399" s="8">
        <v>44693.0</v>
      </c>
      <c r="F399" s="8" t="s">
        <v>280</v>
      </c>
      <c r="G399" s="8">
        <v>25380.0</v>
      </c>
      <c r="H399" s="8">
        <v>92.0</v>
      </c>
      <c r="I399" s="8">
        <v>31.0</v>
      </c>
      <c r="J399" s="8">
        <v>26.0</v>
      </c>
      <c r="K399" s="8">
        <v>0.0</v>
      </c>
      <c r="L399" s="8">
        <v>0.0</v>
      </c>
      <c r="M399" s="8">
        <v>0.0</v>
      </c>
      <c r="N399" s="8">
        <v>1.0</v>
      </c>
      <c r="O399" s="8">
        <v>0.0</v>
      </c>
      <c r="P399" s="8">
        <v>0.0</v>
      </c>
      <c r="Q399" s="8">
        <v>1.0</v>
      </c>
      <c r="R399" s="8">
        <v>26.0</v>
      </c>
      <c r="S399" s="8" t="s">
        <v>24</v>
      </c>
      <c r="T399" s="8">
        <f t="shared" si="5"/>
        <v>0</v>
      </c>
      <c r="U399" s="8">
        <f>IFERROR(VLOOKUP(C399,ATIVOS!A:B,2,0),0)</f>
        <v>0</v>
      </c>
      <c r="V399" s="8">
        <f>IFERROR(VLOOKUP(C399,ADVERTENCIAS!J:M,4,0),0)</f>
        <v>0</v>
      </c>
    </row>
    <row r="400">
      <c r="A400" s="11">
        <f t="shared" si="1"/>
        <v>502</v>
      </c>
      <c r="B400" s="11" t="s">
        <v>459</v>
      </c>
      <c r="C400" s="11">
        <v>56187.0</v>
      </c>
      <c r="D400" s="7" t="str">
        <f t="shared" si="2"/>
        <v>Bronze</v>
      </c>
      <c r="E400" s="11">
        <v>38635.0</v>
      </c>
      <c r="F400" s="11" t="s">
        <v>23</v>
      </c>
      <c r="G400" s="11">
        <v>36090.0</v>
      </c>
      <c r="H400" s="11">
        <v>24.0</v>
      </c>
      <c r="I400" s="11">
        <v>0.0</v>
      </c>
      <c r="J400" s="11">
        <v>0.0</v>
      </c>
      <c r="K400" s="11">
        <v>0.0</v>
      </c>
      <c r="L400" s="11">
        <v>0.0</v>
      </c>
      <c r="M400" s="11">
        <v>3.0</v>
      </c>
      <c r="N400" s="11">
        <v>1.0</v>
      </c>
      <c r="O400" s="11">
        <v>0.0</v>
      </c>
      <c r="P400" s="11">
        <v>0.0</v>
      </c>
      <c r="Q400" s="11">
        <v>4.0</v>
      </c>
      <c r="R400" s="11">
        <v>171.0</v>
      </c>
      <c r="S400" s="11" t="s">
        <v>24</v>
      </c>
      <c r="T400" s="11">
        <f t="shared" si="5"/>
        <v>0</v>
      </c>
      <c r="U400" s="11">
        <f>IFERROR(VLOOKUP(C400,ATIVOS!A:B,2,0),0)</f>
        <v>0</v>
      </c>
      <c r="V400" s="11">
        <f>IFERROR(VLOOKUP(C400,ADVERTENCIAS!J:M,4,0),0)</f>
        <v>0</v>
      </c>
    </row>
    <row r="401">
      <c r="A401" s="8">
        <f t="shared" si="1"/>
        <v>501</v>
      </c>
      <c r="B401" s="8" t="s">
        <v>460</v>
      </c>
      <c r="C401" s="8">
        <v>46309.0</v>
      </c>
      <c r="D401" s="7" t="str">
        <f t="shared" si="2"/>
        <v>Bronze</v>
      </c>
      <c r="E401" s="8">
        <v>44663.0</v>
      </c>
      <c r="F401" s="8" t="s">
        <v>23</v>
      </c>
      <c r="G401" s="8">
        <v>21998.0</v>
      </c>
      <c r="H401" s="8">
        <v>22.0</v>
      </c>
      <c r="I401" s="8">
        <v>5.0</v>
      </c>
      <c r="J401" s="8">
        <v>0.0</v>
      </c>
      <c r="K401" s="8">
        <v>0.0</v>
      </c>
      <c r="L401" s="8">
        <v>0.0</v>
      </c>
      <c r="M401" s="8">
        <v>0.0</v>
      </c>
      <c r="N401" s="8">
        <v>3.0</v>
      </c>
      <c r="O401" s="8">
        <v>0.0</v>
      </c>
      <c r="P401" s="8">
        <v>0.0</v>
      </c>
      <c r="Q401" s="8">
        <v>3.0</v>
      </c>
      <c r="R401" s="8">
        <v>0.0</v>
      </c>
      <c r="S401" s="8" t="s">
        <v>24</v>
      </c>
      <c r="T401" s="8">
        <f t="shared" si="5"/>
        <v>0</v>
      </c>
      <c r="U401" s="8">
        <f>IFERROR(VLOOKUP(C401,ATIVOS!A:B,2,0),0)</f>
        <v>0</v>
      </c>
      <c r="V401" s="8">
        <f>IFERROR(VLOOKUP(C401,ADVERTENCIAS!J:M,4,0),0)</f>
        <v>0</v>
      </c>
    </row>
    <row r="402">
      <c r="A402" s="11">
        <f t="shared" si="1"/>
        <v>500</v>
      </c>
      <c r="B402" s="11" t="s">
        <v>461</v>
      </c>
      <c r="C402" s="11">
        <v>58842.0</v>
      </c>
      <c r="D402" s="7" t="str">
        <f t="shared" si="2"/>
        <v>Bronze</v>
      </c>
      <c r="E402" s="11">
        <v>45548.0</v>
      </c>
      <c r="F402" s="11" t="s">
        <v>62</v>
      </c>
      <c r="G402" s="11">
        <v>21546.0</v>
      </c>
      <c r="H402" s="11">
        <v>0.0</v>
      </c>
      <c r="I402" s="11">
        <v>0.0</v>
      </c>
      <c r="J402" s="11">
        <v>0.0</v>
      </c>
      <c r="K402" s="11">
        <v>0.0</v>
      </c>
      <c r="L402" s="11">
        <v>2.0</v>
      </c>
      <c r="M402" s="11">
        <v>0.0</v>
      </c>
      <c r="N402" s="11">
        <v>2.0</v>
      </c>
      <c r="O402" s="11">
        <v>0.0</v>
      </c>
      <c r="P402" s="11">
        <v>0.0</v>
      </c>
      <c r="Q402" s="11">
        <f t="shared" ref="Q402:Q403" si="62">SUM(K402:P402)</f>
        <v>4</v>
      </c>
      <c r="R402" s="11">
        <f t="shared" ref="R402:R403" si="63">SUM(H402:J402)</f>
        <v>0</v>
      </c>
      <c r="S402" s="11" t="s">
        <v>24</v>
      </c>
      <c r="T402" s="11">
        <f t="shared" si="5"/>
        <v>0</v>
      </c>
      <c r="U402" s="11">
        <f>IFERROR(VLOOKUP(C402,ATIVOS!A:B,2,0),0)</f>
        <v>0</v>
      </c>
      <c r="V402" s="11">
        <f>IFERROR(VLOOKUP(C402,ADVERTENCIAS!J:M,4,0),0)</f>
        <v>0</v>
      </c>
    </row>
    <row r="403">
      <c r="A403" s="8">
        <f t="shared" si="1"/>
        <v>500</v>
      </c>
      <c r="B403" s="8" t="s">
        <v>462</v>
      </c>
      <c r="C403" s="8">
        <v>58930.0</v>
      </c>
      <c r="D403" s="7" t="str">
        <f t="shared" si="2"/>
        <v>Bronze</v>
      </c>
      <c r="E403" s="8">
        <v>45555.0</v>
      </c>
      <c r="F403" s="8" t="s">
        <v>89</v>
      </c>
      <c r="G403" s="8">
        <v>19530.0</v>
      </c>
      <c r="H403" s="8">
        <v>0.0</v>
      </c>
      <c r="I403" s="8">
        <v>0.0</v>
      </c>
      <c r="J403" s="8">
        <v>0.0</v>
      </c>
      <c r="K403" s="8">
        <v>0.0</v>
      </c>
      <c r="L403" s="8">
        <v>0.0</v>
      </c>
      <c r="M403" s="8">
        <v>2.0</v>
      </c>
      <c r="N403" s="8">
        <v>2.0</v>
      </c>
      <c r="O403" s="8">
        <v>0.0</v>
      </c>
      <c r="P403" s="8">
        <v>0.0</v>
      </c>
      <c r="Q403" s="8">
        <f t="shared" si="62"/>
        <v>4</v>
      </c>
      <c r="R403" s="8">
        <f t="shared" si="63"/>
        <v>0</v>
      </c>
      <c r="S403" s="8" t="s">
        <v>24</v>
      </c>
      <c r="T403" s="8">
        <f t="shared" si="5"/>
        <v>0</v>
      </c>
      <c r="U403" s="8">
        <f>IFERROR(VLOOKUP(C403,ATIVOS!A:B,2,0),0)</f>
        <v>0</v>
      </c>
      <c r="V403" s="8">
        <f>IFERROR(VLOOKUP(C403,ADVERTENCIAS!J:M,4,0),0)</f>
        <v>0</v>
      </c>
    </row>
    <row r="404">
      <c r="A404" s="11">
        <f t="shared" si="1"/>
        <v>500</v>
      </c>
      <c r="B404" s="11" t="s">
        <v>463</v>
      </c>
      <c r="C404" s="11">
        <v>54670.0</v>
      </c>
      <c r="D404" s="7" t="str">
        <f t="shared" si="2"/>
        <v>Bronze</v>
      </c>
      <c r="E404" s="11">
        <v>45342.0</v>
      </c>
      <c r="F404" s="11" t="s">
        <v>209</v>
      </c>
      <c r="G404" s="11">
        <v>24102.0</v>
      </c>
      <c r="H404" s="11">
        <v>0.0</v>
      </c>
      <c r="I404" s="11">
        <v>0.0</v>
      </c>
      <c r="J404" s="11">
        <v>0.0</v>
      </c>
      <c r="K404" s="11">
        <v>0.0</v>
      </c>
      <c r="L404" s="11">
        <v>0.0</v>
      </c>
      <c r="M404" s="11">
        <v>5.0</v>
      </c>
      <c r="N404" s="11">
        <v>0.0</v>
      </c>
      <c r="O404" s="11">
        <v>0.0</v>
      </c>
      <c r="P404" s="11">
        <v>0.0</v>
      </c>
      <c r="Q404" s="11">
        <v>5.0</v>
      </c>
      <c r="R404" s="11">
        <v>0.0</v>
      </c>
      <c r="S404" s="11" t="s">
        <v>24</v>
      </c>
      <c r="T404" s="11">
        <f t="shared" si="5"/>
        <v>0</v>
      </c>
      <c r="U404" s="11">
        <f>IFERROR(VLOOKUP(C404,ATIVOS!A:B,2,0),0)</f>
        <v>0</v>
      </c>
      <c r="V404" s="11">
        <f>IFERROR(VLOOKUP(C404,ADVERTENCIAS!J:M,4,0),0)</f>
        <v>0</v>
      </c>
    </row>
    <row r="405">
      <c r="A405" s="8">
        <f t="shared" si="1"/>
        <v>496</v>
      </c>
      <c r="B405" s="8" t="s">
        <v>464</v>
      </c>
      <c r="C405" s="8">
        <v>56652.0</v>
      </c>
      <c r="D405" s="7" t="str">
        <f t="shared" si="2"/>
        <v>Bronze</v>
      </c>
      <c r="E405" s="8">
        <v>44222.0</v>
      </c>
      <c r="F405" s="8" t="s">
        <v>23</v>
      </c>
      <c r="G405" s="8">
        <v>16351.0</v>
      </c>
      <c r="H405" s="8">
        <v>52.0</v>
      </c>
      <c r="I405" s="8">
        <v>0.0</v>
      </c>
      <c r="J405" s="8">
        <v>0.0</v>
      </c>
      <c r="K405" s="8">
        <v>0.0</v>
      </c>
      <c r="L405" s="8">
        <v>1.0</v>
      </c>
      <c r="M405" s="8">
        <v>3.0</v>
      </c>
      <c r="N405" s="8">
        <v>0.0</v>
      </c>
      <c r="O405" s="8">
        <v>0.0</v>
      </c>
      <c r="P405" s="8">
        <v>0.0</v>
      </c>
      <c r="Q405" s="8">
        <v>4.0</v>
      </c>
      <c r="R405" s="8">
        <v>485.0</v>
      </c>
      <c r="S405" s="8" t="s">
        <v>24</v>
      </c>
      <c r="T405" s="8">
        <f t="shared" si="5"/>
        <v>0</v>
      </c>
      <c r="U405" s="8">
        <f>IFERROR(VLOOKUP(C405,ATIVOS!A:B,2,0),0)</f>
        <v>0</v>
      </c>
      <c r="V405" s="8">
        <f>IFERROR(VLOOKUP(C405,ADVERTENCIAS!J:M,4,0),0)</f>
        <v>0</v>
      </c>
    </row>
    <row r="406">
      <c r="A406" s="11">
        <f t="shared" si="1"/>
        <v>495</v>
      </c>
      <c r="B406" s="11" t="s">
        <v>465</v>
      </c>
      <c r="C406" s="11">
        <v>45848.0</v>
      </c>
      <c r="D406" s="7" t="str">
        <f t="shared" si="2"/>
        <v>Bronze</v>
      </c>
      <c r="E406" s="11">
        <v>44635.0</v>
      </c>
      <c r="F406" s="11" t="s">
        <v>23</v>
      </c>
      <c r="G406" s="11">
        <v>25388.0</v>
      </c>
      <c r="H406" s="11">
        <v>9.0</v>
      </c>
      <c r="I406" s="11">
        <v>37.0</v>
      </c>
      <c r="J406" s="11">
        <v>0.0</v>
      </c>
      <c r="K406" s="11">
        <v>0.0</v>
      </c>
      <c r="L406" s="11">
        <v>0.0</v>
      </c>
      <c r="M406" s="11">
        <v>3.0</v>
      </c>
      <c r="N406" s="11">
        <v>1.0</v>
      </c>
      <c r="O406" s="11">
        <v>0.0</v>
      </c>
      <c r="P406" s="11">
        <v>0.0</v>
      </c>
      <c r="Q406" s="11">
        <v>4.0</v>
      </c>
      <c r="R406" s="11">
        <v>0.0</v>
      </c>
      <c r="S406" s="11" t="s">
        <v>24</v>
      </c>
      <c r="T406" s="11">
        <f t="shared" si="5"/>
        <v>0</v>
      </c>
      <c r="U406" s="11">
        <f>IFERROR(VLOOKUP(C406,ATIVOS!A:B,2,0),0)</f>
        <v>0</v>
      </c>
      <c r="V406" s="11">
        <f>IFERROR(VLOOKUP(C406,ADVERTENCIAS!J:M,4,0),0)</f>
        <v>0</v>
      </c>
    </row>
    <row r="407">
      <c r="A407" s="8">
        <f t="shared" si="1"/>
        <v>495</v>
      </c>
      <c r="B407" s="8" t="s">
        <v>466</v>
      </c>
      <c r="C407" s="8">
        <v>48753.0</v>
      </c>
      <c r="D407" s="7" t="str">
        <f t="shared" si="2"/>
        <v>Bronze</v>
      </c>
      <c r="E407" s="8">
        <v>44837.0</v>
      </c>
      <c r="F407" s="8" t="s">
        <v>57</v>
      </c>
      <c r="G407" s="8">
        <v>26880.0</v>
      </c>
      <c r="H407" s="8">
        <v>23.0</v>
      </c>
      <c r="I407" s="8">
        <v>144.0</v>
      </c>
      <c r="J407" s="8">
        <v>3.0</v>
      </c>
      <c r="K407" s="8">
        <v>0.0</v>
      </c>
      <c r="L407" s="8">
        <v>3.0</v>
      </c>
      <c r="M407" s="8">
        <v>0.0</v>
      </c>
      <c r="N407" s="8">
        <v>0.0</v>
      </c>
      <c r="O407" s="8">
        <v>0.0</v>
      </c>
      <c r="P407" s="8">
        <v>0.0</v>
      </c>
      <c r="Q407" s="8">
        <v>3.0</v>
      </c>
      <c r="R407" s="8">
        <v>3.0</v>
      </c>
      <c r="S407" s="8" t="s">
        <v>24</v>
      </c>
      <c r="T407" s="8">
        <f t="shared" si="5"/>
        <v>0</v>
      </c>
      <c r="U407" s="8">
        <f>IFERROR(VLOOKUP(C407,ATIVOS!A:B,2,0),0)</f>
        <v>0</v>
      </c>
      <c r="V407" s="8">
        <f>IFERROR(VLOOKUP(C407,ADVERTENCIAS!J:M,4,0),0)</f>
        <v>0</v>
      </c>
    </row>
    <row r="408">
      <c r="A408" s="11">
        <f t="shared" si="1"/>
        <v>493</v>
      </c>
      <c r="B408" s="11" t="s">
        <v>467</v>
      </c>
      <c r="C408" s="11">
        <v>42172.0</v>
      </c>
      <c r="D408" s="7" t="str">
        <f t="shared" si="2"/>
        <v>Bronze</v>
      </c>
      <c r="E408" s="11">
        <v>44308.0</v>
      </c>
      <c r="F408" s="11" t="s">
        <v>101</v>
      </c>
      <c r="G408" s="11">
        <v>17280.0</v>
      </c>
      <c r="H408" s="11">
        <v>2.0</v>
      </c>
      <c r="I408" s="11">
        <v>3.0</v>
      </c>
      <c r="J408" s="11">
        <v>20.0</v>
      </c>
      <c r="K408" s="11">
        <v>0.0</v>
      </c>
      <c r="L408" s="11">
        <v>0.0</v>
      </c>
      <c r="M408" s="11">
        <v>1.0</v>
      </c>
      <c r="N408" s="11">
        <v>0.0</v>
      </c>
      <c r="O408" s="11">
        <v>0.0</v>
      </c>
      <c r="P408" s="11">
        <v>0.0</v>
      </c>
      <c r="Q408" s="11">
        <v>1.0</v>
      </c>
      <c r="R408" s="11">
        <v>20.0</v>
      </c>
      <c r="S408" s="11" t="s">
        <v>24</v>
      </c>
      <c r="T408" s="11">
        <f t="shared" si="5"/>
        <v>0</v>
      </c>
      <c r="U408" s="11">
        <f>IFERROR(VLOOKUP(C408,ATIVOS!A:B,2,0),0)</f>
        <v>0</v>
      </c>
      <c r="V408" s="11">
        <f>IFERROR(VLOOKUP(C408,ADVERTENCIAS!J:M,4,0),0)</f>
        <v>300</v>
      </c>
    </row>
    <row r="409">
      <c r="A409" s="8">
        <f t="shared" si="1"/>
        <v>493</v>
      </c>
      <c r="B409" s="8" t="s">
        <v>468</v>
      </c>
      <c r="C409" s="8">
        <v>48443.0</v>
      </c>
      <c r="D409" s="7" t="str">
        <f t="shared" si="2"/>
        <v>Bronze</v>
      </c>
      <c r="E409" s="8">
        <v>44816.0</v>
      </c>
      <c r="F409" s="8" t="s">
        <v>103</v>
      </c>
      <c r="G409" s="8">
        <v>15692.0</v>
      </c>
      <c r="H409" s="8">
        <v>3.0</v>
      </c>
      <c r="I409" s="8">
        <v>1.0</v>
      </c>
      <c r="J409" s="8">
        <v>10.0</v>
      </c>
      <c r="K409" s="8">
        <v>0.0</v>
      </c>
      <c r="L409" s="8">
        <v>0.0</v>
      </c>
      <c r="M409" s="8">
        <v>3.0</v>
      </c>
      <c r="N409" s="8">
        <v>1.0</v>
      </c>
      <c r="O409" s="8">
        <v>0.0</v>
      </c>
      <c r="P409" s="8">
        <v>0.0</v>
      </c>
      <c r="Q409" s="8">
        <v>4.0</v>
      </c>
      <c r="R409" s="8">
        <v>10.0</v>
      </c>
      <c r="S409" s="8" t="s">
        <v>24</v>
      </c>
      <c r="T409" s="8">
        <f t="shared" si="5"/>
        <v>0</v>
      </c>
      <c r="U409" s="8">
        <f>IFERROR(VLOOKUP(C409,ATIVOS!A:B,2,0),0)</f>
        <v>0</v>
      </c>
      <c r="V409" s="8">
        <f>IFERROR(VLOOKUP(C409,ADVERTENCIAS!J:M,4,0),0)</f>
        <v>0</v>
      </c>
    </row>
    <row r="410">
      <c r="A410" s="11">
        <f t="shared" si="1"/>
        <v>492</v>
      </c>
      <c r="B410" s="11" t="s">
        <v>469</v>
      </c>
      <c r="C410" s="11">
        <v>44054.0</v>
      </c>
      <c r="D410" s="7" t="str">
        <f t="shared" si="2"/>
        <v>Bronze</v>
      </c>
      <c r="E410" s="11">
        <v>44461.0</v>
      </c>
      <c r="F410" s="11" t="s">
        <v>62</v>
      </c>
      <c r="G410" s="11">
        <v>22710.0</v>
      </c>
      <c r="H410" s="11">
        <v>1.0</v>
      </c>
      <c r="I410" s="11">
        <v>6.0</v>
      </c>
      <c r="J410" s="11">
        <v>0.0</v>
      </c>
      <c r="K410" s="11">
        <v>0.0</v>
      </c>
      <c r="L410" s="11">
        <v>0.0</v>
      </c>
      <c r="M410" s="11">
        <v>5.0</v>
      </c>
      <c r="N410" s="11">
        <v>0.0</v>
      </c>
      <c r="O410" s="11">
        <v>0.0</v>
      </c>
      <c r="P410" s="11">
        <v>0.0</v>
      </c>
      <c r="Q410" s="11">
        <v>5.0</v>
      </c>
      <c r="R410" s="11">
        <v>0.0</v>
      </c>
      <c r="S410" s="11" t="s">
        <v>24</v>
      </c>
      <c r="T410" s="11">
        <f t="shared" si="5"/>
        <v>0</v>
      </c>
      <c r="U410" s="11">
        <f>IFERROR(VLOOKUP(C410,ATIVOS!A:B,2,0),0)</f>
        <v>0</v>
      </c>
      <c r="V410" s="11">
        <f>IFERROR(VLOOKUP(C410,ADVERTENCIAS!J:M,4,0),0)</f>
        <v>0</v>
      </c>
    </row>
    <row r="411">
      <c r="A411" s="8">
        <f t="shared" si="1"/>
        <v>482</v>
      </c>
      <c r="B411" s="8" t="s">
        <v>470</v>
      </c>
      <c r="C411" s="8">
        <v>56286.0</v>
      </c>
      <c r="D411" s="7" t="str">
        <f t="shared" si="2"/>
        <v>Bronze</v>
      </c>
      <c r="E411" s="8">
        <v>41367.0</v>
      </c>
      <c r="F411" s="8" t="s">
        <v>81</v>
      </c>
      <c r="G411" s="8">
        <v>19058.0</v>
      </c>
      <c r="H411" s="8">
        <v>9.0</v>
      </c>
      <c r="I411" s="8">
        <v>0.0</v>
      </c>
      <c r="J411" s="8">
        <v>0.0</v>
      </c>
      <c r="K411" s="8">
        <v>0.0</v>
      </c>
      <c r="L411" s="8">
        <v>0.0</v>
      </c>
      <c r="M411" s="8">
        <v>1.0</v>
      </c>
      <c r="N411" s="8">
        <v>1.0</v>
      </c>
      <c r="O411" s="8">
        <v>0.0</v>
      </c>
      <c r="P411" s="8">
        <v>1.0</v>
      </c>
      <c r="Q411" s="8">
        <v>3.0</v>
      </c>
      <c r="R411" s="8">
        <v>989.0</v>
      </c>
      <c r="S411" s="8" t="s">
        <v>24</v>
      </c>
      <c r="T411" s="8">
        <f t="shared" si="5"/>
        <v>0</v>
      </c>
      <c r="U411" s="8">
        <f>IFERROR(VLOOKUP(C411,ATIVOS!A:B,2,0),0)</f>
        <v>0</v>
      </c>
      <c r="V411" s="8">
        <f>IFERROR(VLOOKUP(C411,ADVERTENCIAS!J:M,4,0),0)</f>
        <v>0</v>
      </c>
    </row>
    <row r="412">
      <c r="A412" s="11">
        <f t="shared" si="1"/>
        <v>481</v>
      </c>
      <c r="B412" s="11" t="s">
        <v>471</v>
      </c>
      <c r="C412" s="11">
        <v>58646.0</v>
      </c>
      <c r="D412" s="7" t="str">
        <f t="shared" si="2"/>
        <v>Bronze</v>
      </c>
      <c r="E412" s="11">
        <v>45539.0</v>
      </c>
      <c r="F412" s="11" t="s">
        <v>62</v>
      </c>
      <c r="G412" s="11">
        <v>22968.0</v>
      </c>
      <c r="H412" s="11">
        <v>1.0</v>
      </c>
      <c r="I412" s="11">
        <v>2.0</v>
      </c>
      <c r="J412" s="11">
        <v>3.0</v>
      </c>
      <c r="K412" s="11">
        <v>0.0</v>
      </c>
      <c r="L412" s="11">
        <v>2.0</v>
      </c>
      <c r="M412" s="11">
        <v>3.0</v>
      </c>
      <c r="N412" s="11">
        <v>0.0</v>
      </c>
      <c r="O412" s="11">
        <v>0.0</v>
      </c>
      <c r="P412" s="11">
        <v>0.0</v>
      </c>
      <c r="Q412" s="11">
        <v>5.0</v>
      </c>
      <c r="R412" s="11">
        <v>3.0</v>
      </c>
      <c r="S412" s="11" t="s">
        <v>24</v>
      </c>
      <c r="T412" s="11">
        <f t="shared" si="5"/>
        <v>0</v>
      </c>
      <c r="U412" s="11">
        <f>IFERROR(VLOOKUP(C412,ATIVOS!A:B,2,0),0)</f>
        <v>0</v>
      </c>
      <c r="V412" s="11">
        <f>IFERROR(VLOOKUP(C412,ADVERTENCIAS!J:M,4,0),0)</f>
        <v>0</v>
      </c>
    </row>
    <row r="413">
      <c r="A413" s="8">
        <f t="shared" si="1"/>
        <v>460</v>
      </c>
      <c r="B413" s="8" t="s">
        <v>472</v>
      </c>
      <c r="C413" s="8">
        <v>44250.0</v>
      </c>
      <c r="D413" s="7" t="str">
        <f t="shared" si="2"/>
        <v>Bronze</v>
      </c>
      <c r="E413" s="8">
        <v>44473.0</v>
      </c>
      <c r="F413" s="8" t="s">
        <v>57</v>
      </c>
      <c r="G413" s="8">
        <v>20592.0</v>
      </c>
      <c r="H413" s="8">
        <v>7.0</v>
      </c>
      <c r="I413" s="8">
        <v>26.0</v>
      </c>
      <c r="J413" s="8">
        <v>0.0</v>
      </c>
      <c r="K413" s="8">
        <v>0.0</v>
      </c>
      <c r="L413" s="8">
        <v>2.0</v>
      </c>
      <c r="M413" s="8">
        <v>0.0</v>
      </c>
      <c r="N413" s="8">
        <v>0.0</v>
      </c>
      <c r="O413" s="8">
        <v>0.0</v>
      </c>
      <c r="P413" s="8">
        <v>0.0</v>
      </c>
      <c r="Q413" s="8">
        <v>2.0</v>
      </c>
      <c r="R413" s="8">
        <v>0.0</v>
      </c>
      <c r="S413" s="8" t="s">
        <v>387</v>
      </c>
      <c r="T413" s="8">
        <f t="shared" si="5"/>
        <v>300</v>
      </c>
      <c r="U413" s="8">
        <f>IFERROR(VLOOKUP(C413,ATIVOS!A:B,2,0),0)</f>
        <v>0</v>
      </c>
      <c r="V413" s="8">
        <f>IFERROR(VLOOKUP(C413,ADVERTENCIAS!J:M,4,0),0)</f>
        <v>0</v>
      </c>
    </row>
    <row r="414">
      <c r="A414" s="11">
        <f t="shared" si="1"/>
        <v>446</v>
      </c>
      <c r="B414" s="11" t="s">
        <v>473</v>
      </c>
      <c r="C414" s="11">
        <v>58199.0</v>
      </c>
      <c r="D414" s="7" t="str">
        <f t="shared" si="2"/>
        <v>Bronze</v>
      </c>
      <c r="E414" s="11">
        <v>45517.0</v>
      </c>
      <c r="F414" s="11" t="s">
        <v>57</v>
      </c>
      <c r="G414" s="11">
        <v>26738.0</v>
      </c>
      <c r="H414" s="11">
        <v>2.0</v>
      </c>
      <c r="I414" s="11">
        <v>0.0</v>
      </c>
      <c r="J414" s="11">
        <v>0.0</v>
      </c>
      <c r="K414" s="11">
        <v>0.0</v>
      </c>
      <c r="L414" s="11">
        <v>1.0</v>
      </c>
      <c r="M414" s="11">
        <v>3.0</v>
      </c>
      <c r="N414" s="11">
        <v>1.0</v>
      </c>
      <c r="O414" s="11">
        <v>0.0</v>
      </c>
      <c r="P414" s="11">
        <v>0.0</v>
      </c>
      <c r="Q414" s="11">
        <v>5.0</v>
      </c>
      <c r="R414" s="11">
        <v>0.0</v>
      </c>
      <c r="S414" s="11" t="s">
        <v>24</v>
      </c>
      <c r="T414" s="11">
        <f t="shared" si="5"/>
        <v>0</v>
      </c>
      <c r="U414" s="11">
        <f>IFERROR(VLOOKUP(C414,ATIVOS!A:B,2,0),0)</f>
        <v>0</v>
      </c>
      <c r="V414" s="11">
        <f>IFERROR(VLOOKUP(C414,ADVERTENCIAS!J:M,4,0),0)</f>
        <v>0</v>
      </c>
    </row>
    <row r="415">
      <c r="A415" s="8">
        <f t="shared" si="1"/>
        <v>446</v>
      </c>
      <c r="B415" s="8" t="s">
        <v>474</v>
      </c>
      <c r="C415" s="8">
        <v>56453.0</v>
      </c>
      <c r="D415" s="7" t="str">
        <f t="shared" si="2"/>
        <v>Bronze</v>
      </c>
      <c r="E415" s="8">
        <v>43299.0</v>
      </c>
      <c r="F415" s="8" t="s">
        <v>31</v>
      </c>
      <c r="G415" s="8">
        <v>25308.0</v>
      </c>
      <c r="H415" s="8">
        <v>2.0</v>
      </c>
      <c r="I415" s="8">
        <v>0.0</v>
      </c>
      <c r="J415" s="8">
        <v>0.0</v>
      </c>
      <c r="K415" s="8">
        <v>0.0</v>
      </c>
      <c r="L415" s="8">
        <v>0.0</v>
      </c>
      <c r="M415" s="8">
        <v>4.0</v>
      </c>
      <c r="N415" s="8">
        <v>1.0</v>
      </c>
      <c r="O415" s="8">
        <v>0.0</v>
      </c>
      <c r="P415" s="8">
        <v>0.0</v>
      </c>
      <c r="Q415" s="8">
        <v>5.0</v>
      </c>
      <c r="R415" s="8">
        <v>31.0</v>
      </c>
      <c r="S415" s="8" t="s">
        <v>24</v>
      </c>
      <c r="T415" s="8">
        <f t="shared" si="5"/>
        <v>0</v>
      </c>
      <c r="U415" s="8">
        <f>IFERROR(VLOOKUP(C415,ATIVOS!A:B,2,0),0)</f>
        <v>0</v>
      </c>
      <c r="V415" s="8">
        <f>IFERROR(VLOOKUP(C415,ADVERTENCIAS!J:M,4,0),0)</f>
        <v>0</v>
      </c>
    </row>
    <row r="416">
      <c r="A416" s="11">
        <f t="shared" si="1"/>
        <v>444</v>
      </c>
      <c r="B416" s="11" t="s">
        <v>475</v>
      </c>
      <c r="C416" s="11">
        <v>56402.0</v>
      </c>
      <c r="D416" s="7" t="str">
        <f t="shared" si="2"/>
        <v>Bronze</v>
      </c>
      <c r="E416" s="11">
        <v>42789.0</v>
      </c>
      <c r="F416" s="11" t="s">
        <v>23</v>
      </c>
      <c r="G416" s="11">
        <v>28694.0</v>
      </c>
      <c r="H416" s="11">
        <v>3.0</v>
      </c>
      <c r="I416" s="11">
        <v>0.0</v>
      </c>
      <c r="J416" s="11">
        <v>0.0</v>
      </c>
      <c r="K416" s="11">
        <v>0.0</v>
      </c>
      <c r="L416" s="11">
        <v>0.0</v>
      </c>
      <c r="M416" s="11">
        <v>0.0</v>
      </c>
      <c r="N416" s="11">
        <v>0.0</v>
      </c>
      <c r="O416" s="11">
        <v>0.0</v>
      </c>
      <c r="P416" s="11">
        <v>1.0</v>
      </c>
      <c r="Q416" s="11">
        <v>1.0</v>
      </c>
      <c r="R416" s="11">
        <v>0.0</v>
      </c>
      <c r="S416" s="11" t="s">
        <v>24</v>
      </c>
      <c r="T416" s="11">
        <f t="shared" si="5"/>
        <v>0</v>
      </c>
      <c r="U416" s="11">
        <f>IFERROR(VLOOKUP(C416,ATIVOS!A:B,2,0),0)</f>
        <v>0</v>
      </c>
      <c r="V416" s="11">
        <f>IFERROR(VLOOKUP(C416,ADVERTENCIAS!J:M,4,0),0)</f>
        <v>300</v>
      </c>
    </row>
    <row r="417">
      <c r="A417" s="8">
        <f t="shared" si="1"/>
        <v>439</v>
      </c>
      <c r="B417" s="8" t="s">
        <v>476</v>
      </c>
      <c r="C417" s="8">
        <v>42552.0</v>
      </c>
      <c r="D417" s="7" t="str">
        <f t="shared" si="2"/>
        <v>Bronze</v>
      </c>
      <c r="E417" s="8">
        <v>44335.0</v>
      </c>
      <c r="F417" s="8" t="s">
        <v>273</v>
      </c>
      <c r="G417" s="8">
        <v>26629.0</v>
      </c>
      <c r="H417" s="8">
        <v>0.0</v>
      </c>
      <c r="I417" s="8">
        <v>1.0</v>
      </c>
      <c r="J417" s="8">
        <v>32.0</v>
      </c>
      <c r="K417" s="8">
        <v>0.0</v>
      </c>
      <c r="L417" s="8">
        <v>0.0</v>
      </c>
      <c r="M417" s="8">
        <v>4.0</v>
      </c>
      <c r="N417" s="8">
        <v>0.0</v>
      </c>
      <c r="O417" s="8">
        <v>0.0</v>
      </c>
      <c r="P417" s="8">
        <v>0.0</v>
      </c>
      <c r="Q417" s="8">
        <f>SUM(K417:P417)</f>
        <v>4</v>
      </c>
      <c r="R417" s="8">
        <f>SUM(H417:J417)</f>
        <v>33</v>
      </c>
      <c r="S417" s="8" t="s">
        <v>24</v>
      </c>
      <c r="T417" s="8">
        <f t="shared" si="5"/>
        <v>0</v>
      </c>
      <c r="U417" s="8">
        <f>IFERROR(VLOOKUP(C417,ATIVOS!A:B,2,0),0)</f>
        <v>0</v>
      </c>
      <c r="V417" s="8">
        <f>IFERROR(VLOOKUP(C417,ADVERTENCIAS!J:M,4,0),0)</f>
        <v>0</v>
      </c>
    </row>
    <row r="418">
      <c r="A418" s="11">
        <f t="shared" si="1"/>
        <v>436</v>
      </c>
      <c r="B418" s="11" t="s">
        <v>477</v>
      </c>
      <c r="C418" s="11">
        <v>54779.0</v>
      </c>
      <c r="D418" s="7" t="str">
        <f t="shared" si="2"/>
        <v>Bronze</v>
      </c>
      <c r="E418" s="11">
        <v>45349.0</v>
      </c>
      <c r="F418" s="11" t="s">
        <v>23</v>
      </c>
      <c r="G418" s="11">
        <v>27450.0</v>
      </c>
      <c r="H418" s="11">
        <v>3.0</v>
      </c>
      <c r="I418" s="11">
        <v>58.0</v>
      </c>
      <c r="J418" s="11">
        <v>0.0</v>
      </c>
      <c r="K418" s="11">
        <v>0.0</v>
      </c>
      <c r="L418" s="11">
        <v>2.0</v>
      </c>
      <c r="M418" s="11">
        <v>3.0</v>
      </c>
      <c r="N418" s="11">
        <v>0.0</v>
      </c>
      <c r="O418" s="11">
        <v>0.0</v>
      </c>
      <c r="P418" s="11">
        <v>0.0</v>
      </c>
      <c r="Q418" s="11">
        <v>5.0</v>
      </c>
      <c r="R418" s="11">
        <v>0.0</v>
      </c>
      <c r="S418" s="11" t="s">
        <v>24</v>
      </c>
      <c r="T418" s="11">
        <f t="shared" si="5"/>
        <v>0</v>
      </c>
      <c r="U418" s="11">
        <f>IFERROR(VLOOKUP(C418,ATIVOS!A:B,2,0),0)</f>
        <v>0</v>
      </c>
      <c r="V418" s="11">
        <f>IFERROR(VLOOKUP(C418,ADVERTENCIAS!J:M,4,0),0)</f>
        <v>0</v>
      </c>
    </row>
    <row r="419">
      <c r="A419" s="8">
        <f t="shared" si="1"/>
        <v>426</v>
      </c>
      <c r="B419" s="8" t="s">
        <v>478</v>
      </c>
      <c r="C419" s="8">
        <v>56242.0</v>
      </c>
      <c r="D419" s="7" t="str">
        <f t="shared" si="2"/>
        <v>Bronze</v>
      </c>
      <c r="E419" s="8">
        <v>40452.0</v>
      </c>
      <c r="F419" s="8" t="s">
        <v>31</v>
      </c>
      <c r="G419" s="8">
        <v>19789.0</v>
      </c>
      <c r="H419" s="8">
        <v>12.0</v>
      </c>
      <c r="I419" s="8">
        <v>0.0</v>
      </c>
      <c r="J419" s="8">
        <v>0.0</v>
      </c>
      <c r="K419" s="8">
        <v>0.0</v>
      </c>
      <c r="L419" s="8">
        <v>3.0</v>
      </c>
      <c r="M419" s="8">
        <v>0.0</v>
      </c>
      <c r="N419" s="8">
        <v>0.0</v>
      </c>
      <c r="O419" s="8">
        <v>0.0</v>
      </c>
      <c r="P419" s="8">
        <v>1.0</v>
      </c>
      <c r="Q419" s="8">
        <v>4.0</v>
      </c>
      <c r="R419" s="8">
        <v>16.0</v>
      </c>
      <c r="S419" s="8" t="s">
        <v>24</v>
      </c>
      <c r="T419" s="8">
        <f t="shared" si="5"/>
        <v>0</v>
      </c>
      <c r="U419" s="8">
        <f>IFERROR(VLOOKUP(C419,ATIVOS!A:B,2,0),0)</f>
        <v>0</v>
      </c>
      <c r="V419" s="8">
        <f>IFERROR(VLOOKUP(C419,ADVERTENCIAS!J:M,4,0),0)</f>
        <v>0</v>
      </c>
    </row>
    <row r="420">
      <c r="A420" s="11">
        <f t="shared" si="1"/>
        <v>423</v>
      </c>
      <c r="B420" s="11" t="s">
        <v>479</v>
      </c>
      <c r="C420" s="11">
        <v>41656.0</v>
      </c>
      <c r="D420" s="7" t="str">
        <f t="shared" si="2"/>
        <v>Bronze</v>
      </c>
      <c r="E420" s="11">
        <v>44263.0</v>
      </c>
      <c r="F420" s="11" t="s">
        <v>81</v>
      </c>
      <c r="G420" s="11">
        <v>17694.0</v>
      </c>
      <c r="H420" s="11">
        <v>38.0</v>
      </c>
      <c r="I420" s="11">
        <v>11.0</v>
      </c>
      <c r="J420" s="11">
        <v>28.0</v>
      </c>
      <c r="K420" s="11">
        <v>0.0</v>
      </c>
      <c r="L420" s="11">
        <v>1.0</v>
      </c>
      <c r="M420" s="11">
        <v>1.0</v>
      </c>
      <c r="N420" s="11">
        <v>1.0</v>
      </c>
      <c r="O420" s="11">
        <v>0.0</v>
      </c>
      <c r="P420" s="11">
        <v>0.0</v>
      </c>
      <c r="Q420" s="11">
        <v>3.0</v>
      </c>
      <c r="R420" s="11">
        <v>161.0</v>
      </c>
      <c r="S420" s="11" t="s">
        <v>24</v>
      </c>
      <c r="T420" s="11">
        <f t="shared" si="5"/>
        <v>0</v>
      </c>
      <c r="U420" s="11">
        <f>IFERROR(VLOOKUP(C420,ATIVOS!A:B,2,0),0)</f>
        <v>0</v>
      </c>
      <c r="V420" s="11">
        <f>IFERROR(VLOOKUP(C420,ADVERTENCIAS!J:M,4,0),0)</f>
        <v>0</v>
      </c>
    </row>
    <row r="421">
      <c r="A421" s="8">
        <f t="shared" si="1"/>
        <v>417</v>
      </c>
      <c r="B421" s="8" t="s">
        <v>480</v>
      </c>
      <c r="C421" s="8">
        <v>44257.0</v>
      </c>
      <c r="D421" s="7" t="str">
        <f t="shared" si="2"/>
        <v>Bronze</v>
      </c>
      <c r="E421" s="8">
        <v>44473.0</v>
      </c>
      <c r="F421" s="8" t="s">
        <v>44</v>
      </c>
      <c r="G421" s="8">
        <v>24686.0</v>
      </c>
      <c r="H421" s="8">
        <v>0.0</v>
      </c>
      <c r="I421" s="8">
        <v>83.0</v>
      </c>
      <c r="J421" s="8">
        <v>0.0</v>
      </c>
      <c r="K421" s="8">
        <v>0.0</v>
      </c>
      <c r="L421" s="8">
        <v>5.0</v>
      </c>
      <c r="M421" s="8">
        <v>0.0</v>
      </c>
      <c r="N421" s="8">
        <v>0.0</v>
      </c>
      <c r="O421" s="8">
        <v>0.0</v>
      </c>
      <c r="P421" s="8">
        <v>0.0</v>
      </c>
      <c r="Q421" s="8">
        <f>SUM(K421:P421)</f>
        <v>5</v>
      </c>
      <c r="R421" s="8">
        <f>SUM(H421:J421)</f>
        <v>83</v>
      </c>
      <c r="S421" s="8" t="s">
        <v>24</v>
      </c>
      <c r="T421" s="8">
        <f t="shared" si="5"/>
        <v>0</v>
      </c>
      <c r="U421" s="8">
        <f>IFERROR(VLOOKUP(C421,ATIVOS!A:B,2,0),0)</f>
        <v>0</v>
      </c>
      <c r="V421" s="8">
        <f>IFERROR(VLOOKUP(C421,ADVERTENCIAS!J:M,4,0),0)</f>
        <v>0</v>
      </c>
    </row>
    <row r="422">
      <c r="A422" s="11">
        <f t="shared" si="1"/>
        <v>412</v>
      </c>
      <c r="B422" s="11" t="s">
        <v>481</v>
      </c>
      <c r="C422" s="11">
        <v>43876.0</v>
      </c>
      <c r="D422" s="7" t="str">
        <f t="shared" si="2"/>
        <v>Bronze</v>
      </c>
      <c r="E422" s="11">
        <v>44452.0</v>
      </c>
      <c r="F422" s="11" t="s">
        <v>196</v>
      </c>
      <c r="G422" s="11">
        <v>22082.0</v>
      </c>
      <c r="H422" s="11">
        <v>66.0</v>
      </c>
      <c r="I422" s="11">
        <v>356.0</v>
      </c>
      <c r="J422" s="11">
        <v>0.0</v>
      </c>
      <c r="K422" s="11">
        <v>0.0</v>
      </c>
      <c r="L422" s="11">
        <v>0.0</v>
      </c>
      <c r="M422" s="11">
        <v>1.0</v>
      </c>
      <c r="N422" s="11">
        <v>0.0</v>
      </c>
      <c r="O422" s="11">
        <v>0.0</v>
      </c>
      <c r="P422" s="11">
        <v>0.0</v>
      </c>
      <c r="Q422" s="11">
        <v>1.0</v>
      </c>
      <c r="R422" s="11">
        <v>0.0</v>
      </c>
      <c r="S422" s="11" t="s">
        <v>24</v>
      </c>
      <c r="T422" s="11">
        <f t="shared" si="5"/>
        <v>0</v>
      </c>
      <c r="U422" s="11">
        <f>IFERROR(VLOOKUP(C422,ATIVOS!A:B,2,0),0)</f>
        <v>0</v>
      </c>
      <c r="V422" s="11">
        <f>IFERROR(VLOOKUP(C422,ADVERTENCIAS!J:M,4,0),0)</f>
        <v>0</v>
      </c>
    </row>
    <row r="423">
      <c r="A423" s="8">
        <f t="shared" si="1"/>
        <v>400</v>
      </c>
      <c r="B423" s="8" t="s">
        <v>482</v>
      </c>
      <c r="C423" s="8">
        <v>58705.0</v>
      </c>
      <c r="D423" s="7" t="str">
        <f t="shared" si="2"/>
        <v>Bronze</v>
      </c>
      <c r="E423" s="8">
        <v>45541.0</v>
      </c>
      <c r="F423" s="8" t="s">
        <v>62</v>
      </c>
      <c r="G423" s="8">
        <v>21002.0</v>
      </c>
      <c r="H423" s="8">
        <v>0.0</v>
      </c>
      <c r="I423" s="8">
        <v>0.0</v>
      </c>
      <c r="J423" s="8">
        <v>0.0</v>
      </c>
      <c r="K423" s="8">
        <v>0.0</v>
      </c>
      <c r="L423" s="8">
        <v>0.0</v>
      </c>
      <c r="M423" s="8">
        <v>6.0</v>
      </c>
      <c r="N423" s="8">
        <v>0.0</v>
      </c>
      <c r="O423" s="8">
        <v>0.0</v>
      </c>
      <c r="P423" s="8">
        <v>0.0</v>
      </c>
      <c r="Q423" s="8">
        <f t="shared" ref="Q423:Q425" si="64">SUM(K423:P423)</f>
        <v>6</v>
      </c>
      <c r="R423" s="8">
        <f t="shared" ref="R423:R425" si="65">SUM(H423:J423)</f>
        <v>0</v>
      </c>
      <c r="S423" s="8" t="s">
        <v>24</v>
      </c>
      <c r="T423" s="8">
        <f t="shared" si="5"/>
        <v>0</v>
      </c>
      <c r="U423" s="8">
        <f>IFERROR(VLOOKUP(C423,ATIVOS!A:B,2,0),0)</f>
        <v>0</v>
      </c>
      <c r="V423" s="8">
        <f>IFERROR(VLOOKUP(C423,ADVERTENCIAS!J:M,4,0),0)</f>
        <v>0</v>
      </c>
    </row>
    <row r="424">
      <c r="A424" s="11">
        <f t="shared" si="1"/>
        <v>400</v>
      </c>
      <c r="B424" s="11" t="s">
        <v>483</v>
      </c>
      <c r="C424" s="11">
        <v>56601.0</v>
      </c>
      <c r="D424" s="7" t="str">
        <f t="shared" si="2"/>
        <v>Bronze</v>
      </c>
      <c r="E424" s="11">
        <v>44124.0</v>
      </c>
      <c r="F424" s="11" t="s">
        <v>23</v>
      </c>
      <c r="G424" s="11">
        <v>16210.0</v>
      </c>
      <c r="H424" s="11">
        <v>0.0</v>
      </c>
      <c r="I424" s="11">
        <v>0.0</v>
      </c>
      <c r="J424" s="11">
        <v>0.0</v>
      </c>
      <c r="K424" s="11">
        <v>0.0</v>
      </c>
      <c r="L424" s="11">
        <v>1.0</v>
      </c>
      <c r="M424" s="11">
        <v>5.0</v>
      </c>
      <c r="N424" s="11">
        <v>0.0</v>
      </c>
      <c r="O424" s="11">
        <v>0.0</v>
      </c>
      <c r="P424" s="11">
        <v>0.0</v>
      </c>
      <c r="Q424" s="11">
        <f t="shared" si="64"/>
        <v>6</v>
      </c>
      <c r="R424" s="11">
        <f t="shared" si="65"/>
        <v>0</v>
      </c>
      <c r="S424" s="11" t="s">
        <v>24</v>
      </c>
      <c r="T424" s="11">
        <f t="shared" si="5"/>
        <v>0</v>
      </c>
      <c r="U424" s="11">
        <f>IFERROR(VLOOKUP(C424,ATIVOS!A:B,2,0),0)</f>
        <v>0</v>
      </c>
      <c r="V424" s="11">
        <f>IFERROR(VLOOKUP(C424,ADVERTENCIAS!J:M,4,0),0)</f>
        <v>0</v>
      </c>
    </row>
    <row r="425">
      <c r="A425" s="8">
        <f t="shared" si="1"/>
        <v>400</v>
      </c>
      <c r="B425" s="8" t="s">
        <v>484</v>
      </c>
      <c r="C425" s="8">
        <v>56343.0</v>
      </c>
      <c r="D425" s="7" t="str">
        <f t="shared" si="2"/>
        <v>Bronze</v>
      </c>
      <c r="E425" s="8">
        <v>42422.0</v>
      </c>
      <c r="F425" s="8" t="s">
        <v>81</v>
      </c>
      <c r="G425" s="8">
        <v>15856.0</v>
      </c>
      <c r="H425" s="8">
        <v>0.0</v>
      </c>
      <c r="I425" s="8">
        <v>0.0</v>
      </c>
      <c r="J425" s="8">
        <v>0.0</v>
      </c>
      <c r="K425" s="8">
        <v>0.0</v>
      </c>
      <c r="L425" s="8">
        <v>0.0</v>
      </c>
      <c r="M425" s="8">
        <v>6.0</v>
      </c>
      <c r="N425" s="8">
        <v>0.0</v>
      </c>
      <c r="O425" s="8">
        <v>0.0</v>
      </c>
      <c r="P425" s="8">
        <v>0.0</v>
      </c>
      <c r="Q425" s="8">
        <f t="shared" si="64"/>
        <v>6</v>
      </c>
      <c r="R425" s="8">
        <f t="shared" si="65"/>
        <v>0</v>
      </c>
      <c r="S425" s="8" t="s">
        <v>24</v>
      </c>
      <c r="T425" s="8">
        <f t="shared" si="5"/>
        <v>0</v>
      </c>
      <c r="U425" s="8">
        <f>IFERROR(VLOOKUP(C425,ATIVOS!A:B,2,0),0)</f>
        <v>0</v>
      </c>
      <c r="V425" s="8">
        <f>IFERROR(VLOOKUP(C425,ADVERTENCIAS!J:M,4,0),0)</f>
        <v>0</v>
      </c>
    </row>
    <row r="426">
      <c r="A426" s="11">
        <f t="shared" si="1"/>
        <v>398</v>
      </c>
      <c r="B426" s="11" t="s">
        <v>485</v>
      </c>
      <c r="C426" s="11">
        <v>56469.0</v>
      </c>
      <c r="D426" s="7" t="str">
        <f t="shared" si="2"/>
        <v>Bronze</v>
      </c>
      <c r="E426" s="11">
        <v>43381.0</v>
      </c>
      <c r="F426" s="11" t="s">
        <v>103</v>
      </c>
      <c r="G426" s="11">
        <v>18458.0</v>
      </c>
      <c r="H426" s="11">
        <v>26.0</v>
      </c>
      <c r="I426" s="11">
        <v>0.0</v>
      </c>
      <c r="J426" s="11">
        <v>0.0</v>
      </c>
      <c r="K426" s="11">
        <v>0.0</v>
      </c>
      <c r="L426" s="11">
        <v>0.0</v>
      </c>
      <c r="M426" s="11">
        <v>4.0</v>
      </c>
      <c r="N426" s="11">
        <v>1.0</v>
      </c>
      <c r="O426" s="11">
        <v>0.0</v>
      </c>
      <c r="P426" s="11">
        <v>0.0</v>
      </c>
      <c r="Q426" s="11">
        <v>5.0</v>
      </c>
      <c r="R426" s="11">
        <v>334.0</v>
      </c>
      <c r="S426" s="11" t="s">
        <v>24</v>
      </c>
      <c r="T426" s="11">
        <f t="shared" si="5"/>
        <v>0</v>
      </c>
      <c r="U426" s="11">
        <f>IFERROR(VLOOKUP(C426,ATIVOS!A:B,2,0),0)</f>
        <v>0</v>
      </c>
      <c r="V426" s="11">
        <f>IFERROR(VLOOKUP(C426,ADVERTENCIAS!J:M,4,0),0)</f>
        <v>0</v>
      </c>
    </row>
    <row r="427">
      <c r="A427" s="8">
        <f t="shared" si="1"/>
        <v>397</v>
      </c>
      <c r="B427" s="8" t="s">
        <v>486</v>
      </c>
      <c r="C427" s="8">
        <v>58220.0</v>
      </c>
      <c r="D427" s="7" t="str">
        <f t="shared" si="2"/>
        <v>Bronze</v>
      </c>
      <c r="E427" s="8">
        <v>45517.0</v>
      </c>
      <c r="F427" s="8" t="s">
        <v>57</v>
      </c>
      <c r="G427" s="8">
        <v>23151.0</v>
      </c>
      <c r="H427" s="8">
        <v>0.0</v>
      </c>
      <c r="I427" s="8">
        <v>3.0</v>
      </c>
      <c r="J427" s="8">
        <v>0.0</v>
      </c>
      <c r="K427" s="8">
        <v>0.0</v>
      </c>
      <c r="L427" s="8">
        <v>2.0</v>
      </c>
      <c r="M427" s="8">
        <v>4.0</v>
      </c>
      <c r="N427" s="8">
        <v>0.0</v>
      </c>
      <c r="O427" s="8">
        <v>0.0</v>
      </c>
      <c r="P427" s="8">
        <v>0.0</v>
      </c>
      <c r="Q427" s="8">
        <f>SUM(K427:P427)</f>
        <v>6</v>
      </c>
      <c r="R427" s="8">
        <f>SUM(H427:J427)</f>
        <v>3</v>
      </c>
      <c r="S427" s="8" t="s">
        <v>24</v>
      </c>
      <c r="T427" s="8">
        <f t="shared" si="5"/>
        <v>0</v>
      </c>
      <c r="U427" s="8">
        <f>IFERROR(VLOOKUP(C427,ATIVOS!A:B,2,0),0)</f>
        <v>0</v>
      </c>
      <c r="V427" s="8">
        <f>IFERROR(VLOOKUP(C427,ADVERTENCIAS!J:M,4,0),0)</f>
        <v>0</v>
      </c>
    </row>
    <row r="428">
      <c r="A428" s="11">
        <f t="shared" si="1"/>
        <v>396</v>
      </c>
      <c r="B428" s="11" t="s">
        <v>487</v>
      </c>
      <c r="C428" s="11">
        <v>58501.0</v>
      </c>
      <c r="D428" s="7" t="str">
        <f t="shared" si="2"/>
        <v>Bronze</v>
      </c>
      <c r="E428" s="11">
        <v>45532.0</v>
      </c>
      <c r="F428" s="11" t="s">
        <v>62</v>
      </c>
      <c r="G428" s="11">
        <v>22680.0</v>
      </c>
      <c r="H428" s="11">
        <v>2.0</v>
      </c>
      <c r="I428" s="11">
        <v>0.0</v>
      </c>
      <c r="J428" s="11">
        <v>0.0</v>
      </c>
      <c r="K428" s="11">
        <v>0.0</v>
      </c>
      <c r="L428" s="11">
        <v>1.0</v>
      </c>
      <c r="M428" s="11">
        <v>1.0</v>
      </c>
      <c r="N428" s="11">
        <v>1.0</v>
      </c>
      <c r="O428" s="11">
        <v>0.0</v>
      </c>
      <c r="P428" s="11">
        <v>1.0</v>
      </c>
      <c r="Q428" s="11">
        <v>4.0</v>
      </c>
      <c r="R428" s="11">
        <v>0.0</v>
      </c>
      <c r="S428" s="11" t="s">
        <v>24</v>
      </c>
      <c r="T428" s="11">
        <f t="shared" si="5"/>
        <v>0</v>
      </c>
      <c r="U428" s="11">
        <f>IFERROR(VLOOKUP(C428,ATIVOS!A:B,2,0),0)</f>
        <v>0</v>
      </c>
      <c r="V428" s="11">
        <f>IFERROR(VLOOKUP(C428,ADVERTENCIAS!J:M,4,0),0)</f>
        <v>0</v>
      </c>
    </row>
    <row r="429">
      <c r="A429" s="8">
        <f t="shared" si="1"/>
        <v>396</v>
      </c>
      <c r="B429" s="8" t="s">
        <v>488</v>
      </c>
      <c r="C429" s="8">
        <v>41627.0</v>
      </c>
      <c r="D429" s="7" t="str">
        <f t="shared" si="2"/>
        <v>Bronze</v>
      </c>
      <c r="E429" s="8">
        <v>44259.0</v>
      </c>
      <c r="F429" s="8" t="s">
        <v>44</v>
      </c>
      <c r="G429" s="8">
        <v>30232.0</v>
      </c>
      <c r="H429" s="8">
        <v>5.0</v>
      </c>
      <c r="I429" s="8">
        <v>199.0</v>
      </c>
      <c r="J429" s="8">
        <v>39.0</v>
      </c>
      <c r="K429" s="8">
        <v>0.0</v>
      </c>
      <c r="L429" s="8">
        <v>0.0</v>
      </c>
      <c r="M429" s="8">
        <v>2.0</v>
      </c>
      <c r="N429" s="8">
        <v>0.0</v>
      </c>
      <c r="O429" s="8">
        <v>0.0</v>
      </c>
      <c r="P429" s="8">
        <v>0.0</v>
      </c>
      <c r="Q429" s="8">
        <v>2.0</v>
      </c>
      <c r="R429" s="8">
        <v>302.0</v>
      </c>
      <c r="S429" s="8" t="s">
        <v>24</v>
      </c>
      <c r="T429" s="8">
        <f t="shared" si="5"/>
        <v>0</v>
      </c>
      <c r="U429" s="8">
        <f>IFERROR(VLOOKUP(C429,ATIVOS!A:B,2,0),0)</f>
        <v>0</v>
      </c>
      <c r="V429" s="8">
        <f>IFERROR(VLOOKUP(C429,ADVERTENCIAS!J:M,4,0),0)</f>
        <v>0</v>
      </c>
    </row>
    <row r="430">
      <c r="A430" s="11">
        <f t="shared" si="1"/>
        <v>389</v>
      </c>
      <c r="B430" s="11" t="s">
        <v>489</v>
      </c>
      <c r="C430" s="11">
        <v>44242.0</v>
      </c>
      <c r="D430" s="7" t="str">
        <f t="shared" si="2"/>
        <v>Bronze</v>
      </c>
      <c r="E430" s="11">
        <v>44470.0</v>
      </c>
      <c r="F430" s="11" t="s">
        <v>44</v>
      </c>
      <c r="G430" s="11">
        <v>21696.0</v>
      </c>
      <c r="H430" s="11">
        <v>5.0</v>
      </c>
      <c r="I430" s="11">
        <v>26.0</v>
      </c>
      <c r="J430" s="11">
        <v>15.0</v>
      </c>
      <c r="K430" s="11">
        <v>0.0</v>
      </c>
      <c r="L430" s="11">
        <v>4.0</v>
      </c>
      <c r="M430" s="11">
        <v>1.0</v>
      </c>
      <c r="N430" s="11">
        <v>0.0</v>
      </c>
      <c r="O430" s="11">
        <v>0.0</v>
      </c>
      <c r="P430" s="11">
        <v>0.0</v>
      </c>
      <c r="Q430" s="11">
        <v>5.0</v>
      </c>
      <c r="R430" s="11">
        <v>15.0</v>
      </c>
      <c r="S430" s="11" t="s">
        <v>24</v>
      </c>
      <c r="T430" s="11">
        <f t="shared" si="5"/>
        <v>0</v>
      </c>
      <c r="U430" s="11">
        <f>IFERROR(VLOOKUP(C430,ATIVOS!A:B,2,0),0)</f>
        <v>0</v>
      </c>
      <c r="V430" s="11">
        <f>IFERROR(VLOOKUP(C430,ADVERTENCIAS!J:M,4,0),0)</f>
        <v>0</v>
      </c>
    </row>
    <row r="431">
      <c r="A431" s="8">
        <f t="shared" si="1"/>
        <v>385</v>
      </c>
      <c r="B431" s="8" t="s">
        <v>490</v>
      </c>
      <c r="C431" s="8">
        <v>52386.0</v>
      </c>
      <c r="D431" s="7" t="str">
        <f t="shared" si="2"/>
        <v>Bronze</v>
      </c>
      <c r="E431" s="8">
        <v>45138.0</v>
      </c>
      <c r="F431" s="8" t="s">
        <v>101</v>
      </c>
      <c r="G431" s="8">
        <v>21836.0</v>
      </c>
      <c r="H431" s="8">
        <v>2.0</v>
      </c>
      <c r="I431" s="8">
        <v>11.0</v>
      </c>
      <c r="J431" s="8">
        <v>0.0</v>
      </c>
      <c r="K431" s="8">
        <v>0.0</v>
      </c>
      <c r="L431" s="8">
        <v>0.0</v>
      </c>
      <c r="M431" s="8">
        <v>3.0</v>
      </c>
      <c r="N431" s="8">
        <v>0.0</v>
      </c>
      <c r="O431" s="8">
        <v>0.0</v>
      </c>
      <c r="P431" s="8">
        <v>0.0</v>
      </c>
      <c r="Q431" s="8">
        <v>3.0</v>
      </c>
      <c r="R431" s="8">
        <v>0.0</v>
      </c>
      <c r="S431" s="8" t="s">
        <v>24</v>
      </c>
      <c r="T431" s="8">
        <f t="shared" si="5"/>
        <v>0</v>
      </c>
      <c r="U431" s="8">
        <f>IFERROR(VLOOKUP(C431,ATIVOS!A:B,2,0),0)</f>
        <v>0</v>
      </c>
      <c r="V431" s="8">
        <f>IFERROR(VLOOKUP(C431,ADVERTENCIAS!J:M,4,0),0)</f>
        <v>300</v>
      </c>
    </row>
    <row r="432">
      <c r="A432" s="11">
        <f t="shared" si="1"/>
        <v>378</v>
      </c>
      <c r="B432" s="11" t="s">
        <v>491</v>
      </c>
      <c r="C432" s="11">
        <v>58658.0</v>
      </c>
      <c r="D432" s="7" t="str">
        <f t="shared" si="2"/>
        <v>Bronze</v>
      </c>
      <c r="E432" s="11">
        <v>45539.0</v>
      </c>
      <c r="F432" s="11" t="s">
        <v>62</v>
      </c>
      <c r="G432" s="11">
        <v>22982.0</v>
      </c>
      <c r="H432" s="11">
        <v>10.0</v>
      </c>
      <c r="I432" s="11">
        <v>2.0</v>
      </c>
      <c r="J432" s="11">
        <v>0.0</v>
      </c>
      <c r="K432" s="11">
        <v>0.0</v>
      </c>
      <c r="L432" s="11">
        <v>2.0</v>
      </c>
      <c r="M432" s="11">
        <v>4.0</v>
      </c>
      <c r="N432" s="11">
        <v>0.0</v>
      </c>
      <c r="O432" s="11">
        <v>0.0</v>
      </c>
      <c r="P432" s="11">
        <v>0.0</v>
      </c>
      <c r="Q432" s="11">
        <v>6.0</v>
      </c>
      <c r="R432" s="11">
        <v>0.0</v>
      </c>
      <c r="S432" s="11" t="s">
        <v>24</v>
      </c>
      <c r="T432" s="11">
        <f t="shared" si="5"/>
        <v>0</v>
      </c>
      <c r="U432" s="11">
        <f>IFERROR(VLOOKUP(C432,ATIVOS!A:B,2,0),0)</f>
        <v>0</v>
      </c>
      <c r="V432" s="11">
        <f>IFERROR(VLOOKUP(C432,ADVERTENCIAS!J:M,4,0),0)</f>
        <v>0</v>
      </c>
    </row>
    <row r="433">
      <c r="A433" s="8">
        <f t="shared" si="1"/>
        <v>377</v>
      </c>
      <c r="B433" s="8" t="s">
        <v>492</v>
      </c>
      <c r="C433" s="8">
        <v>54954.0</v>
      </c>
      <c r="D433" s="7" t="str">
        <f t="shared" si="2"/>
        <v>Bronze</v>
      </c>
      <c r="E433" s="8">
        <v>45357.0</v>
      </c>
      <c r="F433" s="8" t="s">
        <v>44</v>
      </c>
      <c r="G433" s="8">
        <v>26183.0</v>
      </c>
      <c r="H433" s="8">
        <v>0.0</v>
      </c>
      <c r="I433" s="8">
        <v>23.0</v>
      </c>
      <c r="J433" s="8">
        <v>0.0</v>
      </c>
      <c r="K433" s="8">
        <v>0.0</v>
      </c>
      <c r="L433" s="8">
        <v>0.0</v>
      </c>
      <c r="M433" s="8">
        <v>3.0</v>
      </c>
      <c r="N433" s="8">
        <v>0.0</v>
      </c>
      <c r="O433" s="8">
        <v>0.0</v>
      </c>
      <c r="P433" s="8">
        <v>0.0</v>
      </c>
      <c r="Q433" s="8">
        <f t="shared" ref="Q433:Q434" si="66">SUM(K433:P433)</f>
        <v>3</v>
      </c>
      <c r="R433" s="8">
        <f t="shared" ref="R433:R434" si="67">SUM(H433:J433)</f>
        <v>23</v>
      </c>
      <c r="S433" s="8" t="s">
        <v>24</v>
      </c>
      <c r="T433" s="8">
        <f t="shared" si="5"/>
        <v>0</v>
      </c>
      <c r="U433" s="8">
        <f>IFERROR(VLOOKUP(C433,ATIVOS!A:B,2,0),0)</f>
        <v>0</v>
      </c>
      <c r="V433" s="8">
        <f>IFERROR(VLOOKUP(C433,ADVERTENCIAS!J:M,4,0),0)</f>
        <v>300</v>
      </c>
    </row>
    <row r="434">
      <c r="A434" s="11">
        <f t="shared" si="1"/>
        <v>374</v>
      </c>
      <c r="B434" s="11" t="s">
        <v>493</v>
      </c>
      <c r="C434" s="11">
        <v>51418.0</v>
      </c>
      <c r="D434" s="7" t="str">
        <f t="shared" si="2"/>
        <v>Bronze</v>
      </c>
      <c r="E434" s="11">
        <v>45061.0</v>
      </c>
      <c r="F434" s="11" t="s">
        <v>103</v>
      </c>
      <c r="G434" s="11">
        <v>18832.0</v>
      </c>
      <c r="H434" s="11">
        <v>0.0</v>
      </c>
      <c r="I434" s="11">
        <v>6.0</v>
      </c>
      <c r="J434" s="11">
        <v>4.0</v>
      </c>
      <c r="K434" s="11">
        <v>0.0</v>
      </c>
      <c r="L434" s="11">
        <v>0.0</v>
      </c>
      <c r="M434" s="11">
        <v>0.0</v>
      </c>
      <c r="N434" s="11">
        <v>4.0</v>
      </c>
      <c r="O434" s="11">
        <v>0.0</v>
      </c>
      <c r="P434" s="11">
        <v>0.0</v>
      </c>
      <c r="Q434" s="11">
        <f t="shared" si="66"/>
        <v>4</v>
      </c>
      <c r="R434" s="11">
        <f t="shared" si="67"/>
        <v>10</v>
      </c>
      <c r="S434" s="11" t="s">
        <v>24</v>
      </c>
      <c r="T434" s="11">
        <f t="shared" si="5"/>
        <v>0</v>
      </c>
      <c r="U434" s="11">
        <f>IFERROR(VLOOKUP(C434,ATIVOS!A:B,2,0),0)</f>
        <v>0</v>
      </c>
      <c r="V434" s="11">
        <f>IFERROR(VLOOKUP(C434,ADVERTENCIAS!J:M,4,0),0)</f>
        <v>0</v>
      </c>
    </row>
    <row r="435">
      <c r="A435" s="8">
        <f t="shared" si="1"/>
        <v>368</v>
      </c>
      <c r="B435" s="8" t="s">
        <v>494</v>
      </c>
      <c r="C435" s="8">
        <v>53755.0</v>
      </c>
      <c r="D435" s="7" t="str">
        <f t="shared" si="2"/>
        <v>Bronze</v>
      </c>
      <c r="E435" s="8">
        <v>45231.0</v>
      </c>
      <c r="F435" s="8" t="s">
        <v>44</v>
      </c>
      <c r="G435" s="8">
        <v>27850.0</v>
      </c>
      <c r="H435" s="8">
        <v>22.0</v>
      </c>
      <c r="I435" s="8">
        <v>318.0</v>
      </c>
      <c r="J435" s="8">
        <v>14.0</v>
      </c>
      <c r="K435" s="8">
        <v>0.0</v>
      </c>
      <c r="L435" s="8">
        <v>2.0</v>
      </c>
      <c r="M435" s="8">
        <v>0.0</v>
      </c>
      <c r="N435" s="8">
        <v>0.0</v>
      </c>
      <c r="O435" s="8">
        <v>0.0</v>
      </c>
      <c r="P435" s="8">
        <v>0.0</v>
      </c>
      <c r="Q435" s="8">
        <v>2.0</v>
      </c>
      <c r="R435" s="8">
        <v>14.0</v>
      </c>
      <c r="S435" s="8" t="s">
        <v>24</v>
      </c>
      <c r="T435" s="8">
        <f t="shared" si="5"/>
        <v>0</v>
      </c>
      <c r="U435" s="8">
        <f>IFERROR(VLOOKUP(C435,ATIVOS!A:B,2,0),0)</f>
        <v>0</v>
      </c>
      <c r="V435" s="8">
        <f>IFERROR(VLOOKUP(C435,ADVERTENCIAS!J:M,4,0),0)</f>
        <v>0</v>
      </c>
    </row>
    <row r="436">
      <c r="A436" s="11">
        <f t="shared" si="1"/>
        <v>366</v>
      </c>
      <c r="B436" s="11" t="s">
        <v>495</v>
      </c>
      <c r="C436" s="11">
        <v>44624.0</v>
      </c>
      <c r="D436" s="7" t="str">
        <f t="shared" si="2"/>
        <v>Bronze</v>
      </c>
      <c r="E436" s="11">
        <v>44497.0</v>
      </c>
      <c r="F436" s="11" t="s">
        <v>95</v>
      </c>
      <c r="G436" s="11">
        <v>15923.0</v>
      </c>
      <c r="H436" s="11">
        <v>8.0</v>
      </c>
      <c r="I436" s="11">
        <v>78.0</v>
      </c>
      <c r="J436" s="11">
        <v>28.0</v>
      </c>
      <c r="K436" s="11">
        <v>0.0</v>
      </c>
      <c r="L436" s="11">
        <v>0.0</v>
      </c>
      <c r="M436" s="11">
        <v>4.0</v>
      </c>
      <c r="N436" s="11">
        <v>0.0</v>
      </c>
      <c r="O436" s="11">
        <v>0.0</v>
      </c>
      <c r="P436" s="11">
        <v>0.0</v>
      </c>
      <c r="Q436" s="11">
        <v>4.0</v>
      </c>
      <c r="R436" s="11">
        <v>28.0</v>
      </c>
      <c r="S436" s="11" t="s">
        <v>24</v>
      </c>
      <c r="T436" s="11">
        <f t="shared" si="5"/>
        <v>0</v>
      </c>
      <c r="U436" s="11">
        <f>IFERROR(VLOOKUP(C436,ATIVOS!A:B,2,0),0)</f>
        <v>0</v>
      </c>
      <c r="V436" s="11">
        <f>IFERROR(VLOOKUP(C436,ADVERTENCIAS!J:M,4,0),0)</f>
        <v>0</v>
      </c>
    </row>
    <row r="437">
      <c r="A437" s="8">
        <f t="shared" si="1"/>
        <v>360</v>
      </c>
      <c r="B437" s="8" t="s">
        <v>496</v>
      </c>
      <c r="C437" s="8">
        <v>41567.0</v>
      </c>
      <c r="D437" s="7" t="str">
        <f t="shared" si="2"/>
        <v>Bronze</v>
      </c>
      <c r="E437" s="8">
        <v>44256.0</v>
      </c>
      <c r="F437" s="8" t="s">
        <v>273</v>
      </c>
      <c r="G437" s="8">
        <v>24952.0</v>
      </c>
      <c r="H437" s="8">
        <v>0.0</v>
      </c>
      <c r="I437" s="8">
        <v>15.0</v>
      </c>
      <c r="J437" s="8">
        <v>29.0</v>
      </c>
      <c r="K437" s="8">
        <v>0.0</v>
      </c>
      <c r="L437" s="8">
        <v>0.0</v>
      </c>
      <c r="M437" s="8">
        <v>1.0</v>
      </c>
      <c r="N437" s="8">
        <v>0.0</v>
      </c>
      <c r="O437" s="8">
        <v>0.0</v>
      </c>
      <c r="P437" s="8">
        <v>0.0</v>
      </c>
      <c r="Q437" s="8">
        <f>SUM(K437:P437)</f>
        <v>1</v>
      </c>
      <c r="R437" s="8">
        <f>SUM(H437:J437)</f>
        <v>44</v>
      </c>
      <c r="S437" s="8" t="s">
        <v>311</v>
      </c>
      <c r="T437" s="8">
        <f t="shared" si="5"/>
        <v>80</v>
      </c>
      <c r="U437" s="8">
        <f>IFERROR(VLOOKUP(C437,ATIVOS!A:B,2,0),0)</f>
        <v>0</v>
      </c>
      <c r="V437" s="8">
        <f>IFERROR(VLOOKUP(C437,ADVERTENCIAS!J:M,4,0),0)</f>
        <v>300</v>
      </c>
    </row>
    <row r="438">
      <c r="A438" s="11">
        <f t="shared" si="1"/>
        <v>360</v>
      </c>
      <c r="B438" s="11" t="s">
        <v>497</v>
      </c>
      <c r="C438" s="11">
        <v>54674.0</v>
      </c>
      <c r="D438" s="7" t="str">
        <f t="shared" si="2"/>
        <v>Bronze</v>
      </c>
      <c r="E438" s="11">
        <v>45342.0</v>
      </c>
      <c r="F438" s="11" t="s">
        <v>209</v>
      </c>
      <c r="G438" s="11">
        <v>21618.0</v>
      </c>
      <c r="H438" s="11">
        <v>24.0</v>
      </c>
      <c r="I438" s="11">
        <v>92.0</v>
      </c>
      <c r="J438" s="11">
        <v>0.0</v>
      </c>
      <c r="K438" s="11">
        <v>0.0</v>
      </c>
      <c r="L438" s="11">
        <v>2.0</v>
      </c>
      <c r="M438" s="11">
        <v>3.0</v>
      </c>
      <c r="N438" s="11">
        <v>0.0</v>
      </c>
      <c r="O438" s="11">
        <v>0.0</v>
      </c>
      <c r="P438" s="11">
        <v>0.0</v>
      </c>
      <c r="Q438" s="11">
        <v>5.0</v>
      </c>
      <c r="R438" s="11">
        <v>0.0</v>
      </c>
      <c r="S438" s="11" t="s">
        <v>24</v>
      </c>
      <c r="T438" s="11">
        <f t="shared" si="5"/>
        <v>0</v>
      </c>
      <c r="U438" s="11">
        <f>IFERROR(VLOOKUP(C438,ATIVOS!A:B,2,0),0)</f>
        <v>0</v>
      </c>
      <c r="V438" s="11">
        <f>IFERROR(VLOOKUP(C438,ADVERTENCIAS!J:M,4,0),0)</f>
        <v>0</v>
      </c>
    </row>
    <row r="439">
      <c r="A439" s="8">
        <f t="shared" si="1"/>
        <v>350</v>
      </c>
      <c r="B439" s="8" t="s">
        <v>498</v>
      </c>
      <c r="C439" s="8">
        <v>56189.0</v>
      </c>
      <c r="D439" s="7" t="str">
        <f t="shared" si="2"/>
        <v>Bronze</v>
      </c>
      <c r="E439" s="8">
        <v>38642.0</v>
      </c>
      <c r="F439" s="8" t="s">
        <v>23</v>
      </c>
      <c r="G439" s="8">
        <v>30514.0</v>
      </c>
      <c r="H439" s="8">
        <v>0.0</v>
      </c>
      <c r="I439" s="8">
        <v>0.0</v>
      </c>
      <c r="J439" s="8">
        <v>0.0</v>
      </c>
      <c r="K439" s="8">
        <v>0.0</v>
      </c>
      <c r="L439" s="8">
        <v>0.0</v>
      </c>
      <c r="M439" s="8">
        <v>0.0</v>
      </c>
      <c r="N439" s="8">
        <v>1.0</v>
      </c>
      <c r="O439" s="8">
        <v>0.0</v>
      </c>
      <c r="P439" s="8">
        <v>2.0</v>
      </c>
      <c r="Q439" s="8">
        <f t="shared" ref="Q439:Q440" si="68">SUM(K439:P439)</f>
        <v>3</v>
      </c>
      <c r="R439" s="8">
        <f t="shared" ref="R439:R440" si="69">SUM(H439:J439)</f>
        <v>0</v>
      </c>
      <c r="S439" s="8" t="s">
        <v>24</v>
      </c>
      <c r="T439" s="8">
        <f t="shared" si="5"/>
        <v>0</v>
      </c>
      <c r="U439" s="8">
        <f>IFERROR(VLOOKUP(C439,ATIVOS!A:B,2,0),0)</f>
        <v>0</v>
      </c>
      <c r="V439" s="8">
        <f>IFERROR(VLOOKUP(C439,ADVERTENCIAS!J:M,4,0),0)</f>
        <v>0</v>
      </c>
    </row>
    <row r="440">
      <c r="A440" s="11">
        <f t="shared" si="1"/>
        <v>350</v>
      </c>
      <c r="B440" s="11" t="s">
        <v>499</v>
      </c>
      <c r="C440" s="11">
        <v>56714.0</v>
      </c>
      <c r="D440" s="7" t="str">
        <f t="shared" si="2"/>
        <v>Bronze</v>
      </c>
      <c r="E440" s="11">
        <v>44454.0</v>
      </c>
      <c r="F440" s="11" t="s">
        <v>29</v>
      </c>
      <c r="G440" s="11">
        <v>28312.0</v>
      </c>
      <c r="H440" s="11">
        <v>0.0</v>
      </c>
      <c r="I440" s="11">
        <v>0.0</v>
      </c>
      <c r="J440" s="11">
        <v>0.0</v>
      </c>
      <c r="K440" s="11">
        <v>0.0</v>
      </c>
      <c r="L440" s="11">
        <v>0.0</v>
      </c>
      <c r="M440" s="11">
        <v>5.0</v>
      </c>
      <c r="N440" s="11">
        <v>1.0</v>
      </c>
      <c r="O440" s="11">
        <v>0.0</v>
      </c>
      <c r="P440" s="11">
        <v>0.0</v>
      </c>
      <c r="Q440" s="11">
        <f t="shared" si="68"/>
        <v>6</v>
      </c>
      <c r="R440" s="11">
        <f t="shared" si="69"/>
        <v>0</v>
      </c>
      <c r="S440" s="11" t="s">
        <v>24</v>
      </c>
      <c r="T440" s="11">
        <f t="shared" si="5"/>
        <v>0</v>
      </c>
      <c r="U440" s="11">
        <f>IFERROR(VLOOKUP(C440,ATIVOS!A:B,2,0),0)</f>
        <v>0</v>
      </c>
      <c r="V440" s="11">
        <f>IFERROR(VLOOKUP(C440,ADVERTENCIAS!J:M,4,0),0)</f>
        <v>0</v>
      </c>
    </row>
    <row r="441">
      <c r="A441" s="8">
        <f t="shared" si="1"/>
        <v>346</v>
      </c>
      <c r="B441" s="8" t="s">
        <v>500</v>
      </c>
      <c r="C441" s="8">
        <v>57566.0</v>
      </c>
      <c r="D441" s="7" t="str">
        <f t="shared" si="2"/>
        <v>Bronze</v>
      </c>
      <c r="E441" s="8">
        <v>45470.0</v>
      </c>
      <c r="F441" s="8" t="s">
        <v>23</v>
      </c>
      <c r="G441" s="8">
        <v>34057.0</v>
      </c>
      <c r="H441" s="8">
        <v>2.0</v>
      </c>
      <c r="I441" s="8">
        <v>0.0</v>
      </c>
      <c r="J441" s="8">
        <v>0.0</v>
      </c>
      <c r="K441" s="8">
        <v>0.0</v>
      </c>
      <c r="L441" s="8">
        <v>2.0</v>
      </c>
      <c r="M441" s="8">
        <v>3.0</v>
      </c>
      <c r="N441" s="8">
        <v>1.0</v>
      </c>
      <c r="O441" s="8">
        <v>0.0</v>
      </c>
      <c r="P441" s="8">
        <v>0.0</v>
      </c>
      <c r="Q441" s="8">
        <v>6.0</v>
      </c>
      <c r="R441" s="8">
        <v>0.0</v>
      </c>
      <c r="S441" s="8" t="s">
        <v>24</v>
      </c>
      <c r="T441" s="8">
        <f t="shared" si="5"/>
        <v>0</v>
      </c>
      <c r="U441" s="8">
        <f>IFERROR(VLOOKUP(C441,ATIVOS!A:B,2,0),0)</f>
        <v>0</v>
      </c>
      <c r="V441" s="8">
        <f>IFERROR(VLOOKUP(C441,ADVERTENCIAS!J:M,4,0),0)</f>
        <v>0</v>
      </c>
    </row>
    <row r="442">
      <c r="A442" s="11">
        <f t="shared" si="1"/>
        <v>343</v>
      </c>
      <c r="B442" s="11" t="s">
        <v>501</v>
      </c>
      <c r="C442" s="11">
        <v>54356.0</v>
      </c>
      <c r="D442" s="7" t="str">
        <f t="shared" si="2"/>
        <v>Bronze</v>
      </c>
      <c r="E442" s="11">
        <v>45274.0</v>
      </c>
      <c r="F442" s="11" t="s">
        <v>44</v>
      </c>
      <c r="G442" s="11">
        <v>27790.0</v>
      </c>
      <c r="H442" s="11">
        <v>13.0</v>
      </c>
      <c r="I442" s="11">
        <v>131.0</v>
      </c>
      <c r="J442" s="11">
        <v>0.0</v>
      </c>
      <c r="K442" s="11">
        <v>0.0</v>
      </c>
      <c r="L442" s="11">
        <v>1.0</v>
      </c>
      <c r="M442" s="11">
        <v>0.0</v>
      </c>
      <c r="N442" s="11">
        <v>1.0</v>
      </c>
      <c r="O442" s="11">
        <v>0.0</v>
      </c>
      <c r="P442" s="11">
        <v>1.0</v>
      </c>
      <c r="Q442" s="11">
        <v>3.0</v>
      </c>
      <c r="R442" s="11">
        <v>0.0</v>
      </c>
      <c r="S442" s="11" t="s">
        <v>24</v>
      </c>
      <c r="T442" s="11">
        <f t="shared" si="5"/>
        <v>0</v>
      </c>
      <c r="U442" s="11">
        <f>IFERROR(VLOOKUP(C442,ATIVOS!A:B,2,0),0)</f>
        <v>0</v>
      </c>
      <c r="V442" s="11">
        <f>IFERROR(VLOOKUP(C442,ADVERTENCIAS!J:M,4,0),0)</f>
        <v>0</v>
      </c>
    </row>
    <row r="443">
      <c r="A443" s="8">
        <f t="shared" si="1"/>
        <v>342</v>
      </c>
      <c r="B443" s="8" t="s">
        <v>502</v>
      </c>
      <c r="C443" s="8">
        <v>43392.0</v>
      </c>
      <c r="D443" s="7" t="str">
        <f t="shared" si="2"/>
        <v>Bronze</v>
      </c>
      <c r="E443" s="8">
        <v>44403.0</v>
      </c>
      <c r="F443" s="8" t="s">
        <v>57</v>
      </c>
      <c r="G443" s="8">
        <v>22424.0</v>
      </c>
      <c r="H443" s="8">
        <v>66.0</v>
      </c>
      <c r="I443" s="8">
        <v>66.0</v>
      </c>
      <c r="J443" s="8">
        <v>12.0</v>
      </c>
      <c r="K443" s="8">
        <v>0.0</v>
      </c>
      <c r="L443" s="8">
        <v>0.0</v>
      </c>
      <c r="M443" s="8">
        <v>4.0</v>
      </c>
      <c r="N443" s="8">
        <v>0.0</v>
      </c>
      <c r="O443" s="8">
        <v>0.0</v>
      </c>
      <c r="P443" s="8">
        <v>0.0</v>
      </c>
      <c r="Q443" s="8">
        <v>4.0</v>
      </c>
      <c r="R443" s="8">
        <f>SUM(H443:J443)</f>
        <v>144</v>
      </c>
      <c r="S443" s="8" t="s">
        <v>24</v>
      </c>
      <c r="T443" s="8">
        <f t="shared" si="5"/>
        <v>0</v>
      </c>
      <c r="U443" s="8">
        <f>IFERROR(VLOOKUP(C443,ATIVOS!A:B,2,0),0)</f>
        <v>0</v>
      </c>
      <c r="V443" s="8">
        <f>IFERROR(VLOOKUP(C443,ADVERTENCIAS!J:M,4,0),0)</f>
        <v>0</v>
      </c>
    </row>
    <row r="444">
      <c r="A444" s="11">
        <f t="shared" si="1"/>
        <v>331</v>
      </c>
      <c r="B444" s="11" t="s">
        <v>503</v>
      </c>
      <c r="C444" s="11">
        <v>42430.0</v>
      </c>
      <c r="D444" s="7" t="str">
        <f t="shared" si="2"/>
        <v>Bronze</v>
      </c>
      <c r="E444" s="11">
        <v>44327.0</v>
      </c>
      <c r="F444" s="11" t="s">
        <v>23</v>
      </c>
      <c r="G444" s="11">
        <v>22412.0</v>
      </c>
      <c r="H444" s="11">
        <v>253.0</v>
      </c>
      <c r="I444" s="11">
        <v>83.0</v>
      </c>
      <c r="J444" s="11">
        <v>16.0</v>
      </c>
      <c r="K444" s="11">
        <v>0.0</v>
      </c>
      <c r="L444" s="11">
        <v>0.0</v>
      </c>
      <c r="M444" s="11">
        <v>0.0</v>
      </c>
      <c r="N444" s="11">
        <v>0.0</v>
      </c>
      <c r="O444" s="11">
        <v>0.0</v>
      </c>
      <c r="P444" s="11">
        <v>0.0</v>
      </c>
      <c r="Q444" s="11">
        <v>0.0</v>
      </c>
      <c r="R444" s="11">
        <v>27.0</v>
      </c>
      <c r="S444" s="11" t="s">
        <v>24</v>
      </c>
      <c r="T444" s="11">
        <f t="shared" si="5"/>
        <v>0</v>
      </c>
      <c r="U444" s="11">
        <f>IFERROR(VLOOKUP(C444,ATIVOS!A:B,2,0),0)</f>
        <v>0</v>
      </c>
      <c r="V444" s="11">
        <f>IFERROR(VLOOKUP(C444,ADVERTENCIAS!J:M,4,0),0)</f>
        <v>0</v>
      </c>
    </row>
    <row r="445">
      <c r="A445" s="8">
        <f t="shared" si="1"/>
        <v>331</v>
      </c>
      <c r="B445" s="8" t="s">
        <v>504</v>
      </c>
      <c r="C445" s="8">
        <v>44182.0</v>
      </c>
      <c r="D445" s="7" t="str">
        <f t="shared" si="2"/>
        <v>Bronze</v>
      </c>
      <c r="E445" s="8">
        <v>44467.0</v>
      </c>
      <c r="F445" s="8" t="s">
        <v>23</v>
      </c>
      <c r="G445" s="8">
        <v>25678.0</v>
      </c>
      <c r="H445" s="8">
        <v>61.0</v>
      </c>
      <c r="I445" s="8">
        <v>397.0</v>
      </c>
      <c r="J445" s="8">
        <v>30.0</v>
      </c>
      <c r="K445" s="8">
        <v>0.0</v>
      </c>
      <c r="L445" s="8">
        <v>0.0</v>
      </c>
      <c r="M445" s="8">
        <v>0.0</v>
      </c>
      <c r="N445" s="8">
        <v>0.0</v>
      </c>
      <c r="O445" s="8">
        <v>0.0</v>
      </c>
      <c r="P445" s="8">
        <v>0.0</v>
      </c>
      <c r="Q445" s="8">
        <v>0.0</v>
      </c>
      <c r="R445" s="8">
        <v>30.0</v>
      </c>
      <c r="S445" s="8" t="s">
        <v>24</v>
      </c>
      <c r="T445" s="8">
        <f t="shared" si="5"/>
        <v>0</v>
      </c>
      <c r="U445" s="8">
        <f>IFERROR(VLOOKUP(C445,ATIVOS!A:B,2,0),0)</f>
        <v>0</v>
      </c>
      <c r="V445" s="8">
        <f>IFERROR(VLOOKUP(C445,ADVERTENCIAS!J:M,4,0),0)</f>
        <v>0</v>
      </c>
    </row>
    <row r="446">
      <c r="A446" s="11">
        <f t="shared" si="1"/>
        <v>331</v>
      </c>
      <c r="B446" s="11" t="s">
        <v>505</v>
      </c>
      <c r="C446" s="11">
        <v>57477.0</v>
      </c>
      <c r="D446" s="7" t="str">
        <f t="shared" si="2"/>
        <v>Bronze</v>
      </c>
      <c r="E446" s="11">
        <v>45464.0</v>
      </c>
      <c r="F446" s="11" t="s">
        <v>23</v>
      </c>
      <c r="G446" s="11">
        <v>26202.0</v>
      </c>
      <c r="H446" s="11">
        <v>17.0</v>
      </c>
      <c r="I446" s="11">
        <v>100.0</v>
      </c>
      <c r="J446" s="11">
        <v>47.0</v>
      </c>
      <c r="K446" s="11">
        <v>0.0</v>
      </c>
      <c r="L446" s="11">
        <v>0.0</v>
      </c>
      <c r="M446" s="11">
        <v>3.0</v>
      </c>
      <c r="N446" s="11">
        <v>0.0</v>
      </c>
      <c r="O446" s="11">
        <v>0.0</v>
      </c>
      <c r="P446" s="11">
        <v>0.0</v>
      </c>
      <c r="Q446" s="11">
        <v>3.0</v>
      </c>
      <c r="R446" s="11">
        <v>47.0</v>
      </c>
      <c r="S446" s="11" t="s">
        <v>24</v>
      </c>
      <c r="T446" s="11">
        <f t="shared" si="5"/>
        <v>0</v>
      </c>
      <c r="U446" s="11">
        <f>IFERROR(VLOOKUP(C446,ATIVOS!A:B,2,0),0)</f>
        <v>0</v>
      </c>
      <c r="V446" s="11">
        <f>IFERROR(VLOOKUP(C446,ADVERTENCIAS!J:M,4,0),0)</f>
        <v>0</v>
      </c>
    </row>
    <row r="447">
      <c r="A447" s="8">
        <f t="shared" si="1"/>
        <v>329</v>
      </c>
      <c r="B447" s="8" t="s">
        <v>506</v>
      </c>
      <c r="C447" s="8">
        <v>55096.0</v>
      </c>
      <c r="D447" s="7" t="str">
        <f t="shared" si="2"/>
        <v>Bronze</v>
      </c>
      <c r="E447" s="8">
        <v>45366.0</v>
      </c>
      <c r="F447" s="8" t="s">
        <v>23</v>
      </c>
      <c r="G447" s="8">
        <v>26332.0</v>
      </c>
      <c r="H447" s="8">
        <v>3.0</v>
      </c>
      <c r="I447" s="8">
        <v>15.0</v>
      </c>
      <c r="J447" s="8">
        <v>0.0</v>
      </c>
      <c r="K447" s="8">
        <v>0.0</v>
      </c>
      <c r="L447" s="8">
        <v>0.0</v>
      </c>
      <c r="M447" s="8">
        <v>5.0</v>
      </c>
      <c r="N447" s="8">
        <v>1.0</v>
      </c>
      <c r="O447" s="8">
        <v>0.0</v>
      </c>
      <c r="P447" s="8">
        <v>0.0</v>
      </c>
      <c r="Q447" s="8">
        <v>6.0</v>
      </c>
      <c r="R447" s="8">
        <v>0.0</v>
      </c>
      <c r="S447" s="8" t="s">
        <v>24</v>
      </c>
      <c r="T447" s="8">
        <f t="shared" si="5"/>
        <v>0</v>
      </c>
      <c r="U447" s="8">
        <f>IFERROR(VLOOKUP(C447,ATIVOS!A:B,2,0),0)</f>
        <v>0</v>
      </c>
      <c r="V447" s="8">
        <f>IFERROR(VLOOKUP(C447,ADVERTENCIAS!J:M,4,0),0)</f>
        <v>0</v>
      </c>
    </row>
    <row r="448">
      <c r="A448" s="11">
        <f t="shared" si="1"/>
        <v>322</v>
      </c>
      <c r="B448" s="11" t="s">
        <v>507</v>
      </c>
      <c r="C448" s="11">
        <v>54710.0</v>
      </c>
      <c r="D448" s="7" t="str">
        <f t="shared" si="2"/>
        <v>Bronze</v>
      </c>
      <c r="E448" s="11">
        <v>45343.0</v>
      </c>
      <c r="F448" s="11" t="s">
        <v>209</v>
      </c>
      <c r="G448" s="11">
        <v>25674.0</v>
      </c>
      <c r="H448" s="11">
        <v>2.0</v>
      </c>
      <c r="I448" s="11">
        <v>74.0</v>
      </c>
      <c r="J448" s="11">
        <v>0.0</v>
      </c>
      <c r="K448" s="11">
        <v>0.0</v>
      </c>
      <c r="L448" s="11">
        <v>0.0</v>
      </c>
      <c r="M448" s="11">
        <v>6.0</v>
      </c>
      <c r="N448" s="11">
        <v>0.0</v>
      </c>
      <c r="O448" s="11">
        <v>0.0</v>
      </c>
      <c r="P448" s="11">
        <v>0.0</v>
      </c>
      <c r="Q448" s="11">
        <v>6.0</v>
      </c>
      <c r="R448" s="11">
        <v>0.0</v>
      </c>
      <c r="S448" s="11" t="s">
        <v>24</v>
      </c>
      <c r="T448" s="11">
        <f t="shared" si="5"/>
        <v>0</v>
      </c>
      <c r="U448" s="11">
        <f>IFERROR(VLOOKUP(C448,ATIVOS!A:B,2,0),0)</f>
        <v>0</v>
      </c>
      <c r="V448" s="11">
        <f>IFERROR(VLOOKUP(C448,ADVERTENCIAS!J:M,4,0),0)</f>
        <v>0</v>
      </c>
    </row>
    <row r="449">
      <c r="A449" s="8">
        <f t="shared" si="1"/>
        <v>316</v>
      </c>
      <c r="B449" s="8" t="s">
        <v>508</v>
      </c>
      <c r="C449" s="8">
        <v>53510.0</v>
      </c>
      <c r="D449" s="7" t="str">
        <f t="shared" si="2"/>
        <v>Bronze</v>
      </c>
      <c r="E449" s="8">
        <v>45216.0</v>
      </c>
      <c r="F449" s="8" t="s">
        <v>23</v>
      </c>
      <c r="G449" s="8">
        <v>23530.0</v>
      </c>
      <c r="H449" s="8">
        <v>6.0</v>
      </c>
      <c r="I449" s="8">
        <v>22.0</v>
      </c>
      <c r="J449" s="8">
        <v>0.0</v>
      </c>
      <c r="K449" s="8">
        <v>0.0</v>
      </c>
      <c r="L449" s="8">
        <v>0.0</v>
      </c>
      <c r="M449" s="8">
        <v>0.0</v>
      </c>
      <c r="N449" s="8">
        <v>1.0</v>
      </c>
      <c r="O449" s="8">
        <v>0.0</v>
      </c>
      <c r="P449" s="8">
        <v>2.0</v>
      </c>
      <c r="Q449" s="8">
        <v>3.0</v>
      </c>
      <c r="R449" s="8">
        <v>0.0</v>
      </c>
      <c r="S449" s="8" t="s">
        <v>24</v>
      </c>
      <c r="T449" s="8">
        <f t="shared" si="5"/>
        <v>0</v>
      </c>
      <c r="U449" s="8">
        <f>IFERROR(VLOOKUP(C449,ATIVOS!A:B,2,0),0)</f>
        <v>0</v>
      </c>
      <c r="V449" s="8">
        <f>IFERROR(VLOOKUP(C449,ADVERTENCIAS!J:M,4,0),0)</f>
        <v>0</v>
      </c>
    </row>
    <row r="450">
      <c r="A450" s="11">
        <f t="shared" si="1"/>
        <v>308</v>
      </c>
      <c r="B450" s="11" t="s">
        <v>509</v>
      </c>
      <c r="C450" s="11">
        <v>47190.0</v>
      </c>
      <c r="D450" s="7" t="str">
        <f t="shared" si="2"/>
        <v>Bronze</v>
      </c>
      <c r="E450" s="11">
        <v>44721.0</v>
      </c>
      <c r="F450" s="11" t="s">
        <v>271</v>
      </c>
      <c r="G450" s="11">
        <v>23202.0</v>
      </c>
      <c r="H450" s="11">
        <v>0.0</v>
      </c>
      <c r="I450" s="11">
        <v>12.0</v>
      </c>
      <c r="J450" s="11">
        <v>0.0</v>
      </c>
      <c r="K450" s="11">
        <v>0.0</v>
      </c>
      <c r="L450" s="11">
        <v>0.0</v>
      </c>
      <c r="M450" s="11">
        <v>3.0</v>
      </c>
      <c r="N450" s="11">
        <v>0.0</v>
      </c>
      <c r="O450" s="11">
        <v>0.0</v>
      </c>
      <c r="P450" s="11">
        <v>0.0</v>
      </c>
      <c r="Q450" s="11">
        <f t="shared" ref="Q450:Q453" si="70">SUM(K450:P450)</f>
        <v>3</v>
      </c>
      <c r="R450" s="11">
        <f t="shared" ref="R450:R453" si="71">SUM(H450:J450)</f>
        <v>12</v>
      </c>
      <c r="S450" s="11" t="s">
        <v>311</v>
      </c>
      <c r="T450" s="11">
        <f t="shared" si="5"/>
        <v>80</v>
      </c>
      <c r="U450" s="11">
        <f>IFERROR(VLOOKUP(C450,ATIVOS!A:B,2,0),0)</f>
        <v>0</v>
      </c>
      <c r="V450" s="11">
        <f>IFERROR(VLOOKUP(C450,ADVERTENCIAS!J:M,4,0),0)</f>
        <v>300</v>
      </c>
    </row>
    <row r="451">
      <c r="A451" s="8">
        <f t="shared" si="1"/>
        <v>300</v>
      </c>
      <c r="B451" s="8" t="s">
        <v>510</v>
      </c>
      <c r="C451" s="8">
        <v>56542.0</v>
      </c>
      <c r="D451" s="7" t="str">
        <f t="shared" si="2"/>
        <v>Bronze</v>
      </c>
      <c r="E451" s="8">
        <v>43837.0</v>
      </c>
      <c r="F451" s="8" t="s">
        <v>23</v>
      </c>
      <c r="G451" s="8">
        <v>21680.0</v>
      </c>
      <c r="H451" s="8">
        <v>0.0</v>
      </c>
      <c r="I451" s="8">
        <v>0.0</v>
      </c>
      <c r="J451" s="8">
        <v>0.0</v>
      </c>
      <c r="K451" s="8">
        <v>0.0</v>
      </c>
      <c r="L451" s="8">
        <v>0.0</v>
      </c>
      <c r="M451" s="8">
        <v>1.0</v>
      </c>
      <c r="N451" s="8">
        <v>2.0</v>
      </c>
      <c r="O451" s="8">
        <v>0.0</v>
      </c>
      <c r="P451" s="8">
        <v>0.0</v>
      </c>
      <c r="Q451" s="8">
        <f t="shared" si="70"/>
        <v>3</v>
      </c>
      <c r="R451" s="8">
        <f t="shared" si="71"/>
        <v>0</v>
      </c>
      <c r="S451" s="8" t="s">
        <v>24</v>
      </c>
      <c r="T451" s="8">
        <f t="shared" si="5"/>
        <v>0</v>
      </c>
      <c r="U451" s="8">
        <f>IFERROR(VLOOKUP(C451,ATIVOS!A:B,2,0),0)</f>
        <v>0</v>
      </c>
      <c r="V451" s="8">
        <f>IFERROR(VLOOKUP(C451,ADVERTENCIAS!J:M,4,0),0)</f>
        <v>300</v>
      </c>
    </row>
    <row r="452">
      <c r="A452" s="11">
        <f t="shared" si="1"/>
        <v>300</v>
      </c>
      <c r="B452" s="11" t="s">
        <v>511</v>
      </c>
      <c r="C452" s="11">
        <v>58555.0</v>
      </c>
      <c r="D452" s="7" t="str">
        <f t="shared" si="2"/>
        <v>Bronze</v>
      </c>
      <c r="E452" s="11">
        <v>45533.0</v>
      </c>
      <c r="F452" s="11" t="s">
        <v>57</v>
      </c>
      <c r="G452" s="11">
        <v>24320.0</v>
      </c>
      <c r="H452" s="11">
        <v>0.0</v>
      </c>
      <c r="I452" s="11">
        <v>0.0</v>
      </c>
      <c r="J452" s="11">
        <v>0.0</v>
      </c>
      <c r="K452" s="11">
        <v>0.0</v>
      </c>
      <c r="L452" s="11">
        <v>0.0</v>
      </c>
      <c r="M452" s="11">
        <v>7.0</v>
      </c>
      <c r="N452" s="11">
        <v>0.0</v>
      </c>
      <c r="O452" s="11">
        <v>0.0</v>
      </c>
      <c r="P452" s="11">
        <v>0.0</v>
      </c>
      <c r="Q452" s="11">
        <f t="shared" si="70"/>
        <v>7</v>
      </c>
      <c r="R452" s="11">
        <f t="shared" si="71"/>
        <v>0</v>
      </c>
      <c r="S452" s="11" t="s">
        <v>24</v>
      </c>
      <c r="T452" s="11">
        <f t="shared" si="5"/>
        <v>0</v>
      </c>
      <c r="U452" s="11">
        <f>IFERROR(VLOOKUP(C452,ATIVOS!A:B,2,0),0)</f>
        <v>0</v>
      </c>
      <c r="V452" s="11">
        <f>IFERROR(VLOOKUP(C452,ADVERTENCIAS!J:M,4,0),0)</f>
        <v>0</v>
      </c>
    </row>
    <row r="453">
      <c r="A453" s="8">
        <f t="shared" si="1"/>
        <v>300</v>
      </c>
      <c r="B453" s="8" t="s">
        <v>512</v>
      </c>
      <c r="C453" s="8">
        <v>58933.0</v>
      </c>
      <c r="D453" s="7" t="str">
        <f t="shared" si="2"/>
        <v>Bronze</v>
      </c>
      <c r="E453" s="8">
        <v>45555.0</v>
      </c>
      <c r="F453" s="8" t="s">
        <v>89</v>
      </c>
      <c r="G453" s="8">
        <v>17350.0</v>
      </c>
      <c r="H453" s="8">
        <v>0.0</v>
      </c>
      <c r="I453" s="8">
        <v>0.0</v>
      </c>
      <c r="J453" s="8">
        <v>0.0</v>
      </c>
      <c r="K453" s="8">
        <v>0.0</v>
      </c>
      <c r="L453" s="8">
        <v>4.0</v>
      </c>
      <c r="M453" s="8">
        <v>3.0</v>
      </c>
      <c r="N453" s="8">
        <v>0.0</v>
      </c>
      <c r="O453" s="8">
        <v>0.0</v>
      </c>
      <c r="P453" s="8">
        <v>0.0</v>
      </c>
      <c r="Q453" s="8">
        <f t="shared" si="70"/>
        <v>7</v>
      </c>
      <c r="R453" s="8">
        <f t="shared" si="71"/>
        <v>0</v>
      </c>
      <c r="S453" s="8" t="s">
        <v>24</v>
      </c>
      <c r="T453" s="8">
        <f t="shared" si="5"/>
        <v>0</v>
      </c>
      <c r="U453" s="8">
        <f>IFERROR(VLOOKUP(C453,ATIVOS!A:B,2,0),0)</f>
        <v>0</v>
      </c>
      <c r="V453" s="8">
        <f>IFERROR(VLOOKUP(C453,ADVERTENCIAS!J:M,4,0),0)</f>
        <v>0</v>
      </c>
    </row>
    <row r="454">
      <c r="A454" s="11">
        <f t="shared" si="1"/>
        <v>299</v>
      </c>
      <c r="B454" s="11" t="s">
        <v>513</v>
      </c>
      <c r="C454" s="11">
        <v>57281.0</v>
      </c>
      <c r="D454" s="7" t="str">
        <f t="shared" si="2"/>
        <v>Bronze</v>
      </c>
      <c r="E454" s="11">
        <v>45455.0</v>
      </c>
      <c r="F454" s="11" t="s">
        <v>203</v>
      </c>
      <c r="G454" s="11">
        <v>18730.0</v>
      </c>
      <c r="H454" s="11">
        <v>3.0</v>
      </c>
      <c r="I454" s="11">
        <v>315.0</v>
      </c>
      <c r="J454" s="11">
        <v>0.0</v>
      </c>
      <c r="K454" s="11">
        <v>0.0</v>
      </c>
      <c r="L454" s="11">
        <v>0.0</v>
      </c>
      <c r="M454" s="11">
        <v>3.0</v>
      </c>
      <c r="N454" s="11">
        <v>0.0</v>
      </c>
      <c r="O454" s="11">
        <v>0.0</v>
      </c>
      <c r="P454" s="11">
        <v>0.0</v>
      </c>
      <c r="Q454" s="11">
        <v>3.0</v>
      </c>
      <c r="R454" s="11">
        <v>0.0</v>
      </c>
      <c r="S454" s="11" t="s">
        <v>311</v>
      </c>
      <c r="T454" s="11">
        <f t="shared" si="5"/>
        <v>80</v>
      </c>
      <c r="U454" s="11">
        <f>IFERROR(VLOOKUP(C454,ATIVOS!A:B,2,0),0)</f>
        <v>0</v>
      </c>
      <c r="V454" s="11">
        <f>IFERROR(VLOOKUP(C454,ADVERTENCIAS!J:M,4,0),0)</f>
        <v>0</v>
      </c>
    </row>
    <row r="455">
      <c r="A455" s="8">
        <f t="shared" si="1"/>
        <v>298</v>
      </c>
      <c r="B455" s="8" t="s">
        <v>514</v>
      </c>
      <c r="C455" s="8">
        <v>56262.0</v>
      </c>
      <c r="D455" s="7" t="str">
        <f t="shared" si="2"/>
        <v>Bronze</v>
      </c>
      <c r="E455" s="8">
        <v>39545.0</v>
      </c>
      <c r="F455" s="8" t="s">
        <v>23</v>
      </c>
      <c r="G455" s="8">
        <v>22016.0</v>
      </c>
      <c r="H455" s="8">
        <v>1.0</v>
      </c>
      <c r="I455" s="8">
        <v>0.0</v>
      </c>
      <c r="J455" s="8">
        <v>0.0</v>
      </c>
      <c r="K455" s="8">
        <v>0.0</v>
      </c>
      <c r="L455" s="8">
        <v>0.0</v>
      </c>
      <c r="M455" s="8">
        <v>1.0</v>
      </c>
      <c r="N455" s="8">
        <v>0.0</v>
      </c>
      <c r="O455" s="8">
        <v>0.0</v>
      </c>
      <c r="P455" s="8">
        <v>0.0</v>
      </c>
      <c r="Q455" s="8">
        <v>1.0</v>
      </c>
      <c r="R455" s="8">
        <v>115.0</v>
      </c>
      <c r="S455" s="8" t="s">
        <v>24</v>
      </c>
      <c r="T455" s="8">
        <f t="shared" si="5"/>
        <v>0</v>
      </c>
      <c r="U455" s="8">
        <f>IFERROR(VLOOKUP(C455,ATIVOS!A:B,2,0),0)</f>
        <v>0</v>
      </c>
      <c r="V455" s="8">
        <f>IFERROR(VLOOKUP(C455,ADVERTENCIAS!J:M,4,0),0)</f>
        <v>600</v>
      </c>
    </row>
    <row r="456">
      <c r="A456" s="11">
        <f t="shared" si="1"/>
        <v>298</v>
      </c>
      <c r="B456" s="11" t="s">
        <v>515</v>
      </c>
      <c r="C456" s="11">
        <v>50589.0</v>
      </c>
      <c r="D456" s="7" t="str">
        <f t="shared" si="2"/>
        <v>Bronze</v>
      </c>
      <c r="E456" s="11">
        <v>45007.0</v>
      </c>
      <c r="F456" s="11" t="s">
        <v>101</v>
      </c>
      <c r="G456" s="11">
        <v>18666.0</v>
      </c>
      <c r="H456" s="11">
        <v>47.0</v>
      </c>
      <c r="I456" s="11">
        <v>508.0</v>
      </c>
      <c r="J456" s="11">
        <v>0.0</v>
      </c>
      <c r="K456" s="11">
        <v>0.0</v>
      </c>
      <c r="L456" s="11">
        <v>1.0</v>
      </c>
      <c r="M456" s="11">
        <v>0.0</v>
      </c>
      <c r="N456" s="11">
        <v>0.0</v>
      </c>
      <c r="O456" s="11">
        <v>0.0</v>
      </c>
      <c r="P456" s="11">
        <v>0.0</v>
      </c>
      <c r="Q456" s="11">
        <v>1.0</v>
      </c>
      <c r="R456" s="11">
        <v>0.0</v>
      </c>
      <c r="S456" s="11" t="s">
        <v>24</v>
      </c>
      <c r="T456" s="11">
        <f t="shared" si="5"/>
        <v>0</v>
      </c>
      <c r="U456" s="11">
        <f>IFERROR(VLOOKUP(C456,ATIVOS!A:B,2,0),0)</f>
        <v>0</v>
      </c>
      <c r="V456" s="11">
        <f>IFERROR(VLOOKUP(C456,ADVERTENCIAS!J:M,4,0),0)</f>
        <v>0</v>
      </c>
    </row>
    <row r="457">
      <c r="A457" s="8">
        <f t="shared" si="1"/>
        <v>296</v>
      </c>
      <c r="B457" s="8" t="s">
        <v>516</v>
      </c>
      <c r="C457" s="8">
        <v>58656.0</v>
      </c>
      <c r="D457" s="7" t="str">
        <f t="shared" si="2"/>
        <v>Bronze</v>
      </c>
      <c r="E457" s="8">
        <v>45539.0</v>
      </c>
      <c r="F457" s="8" t="s">
        <v>62</v>
      </c>
      <c r="G457" s="8">
        <v>21126.0</v>
      </c>
      <c r="H457" s="8">
        <v>1.0</v>
      </c>
      <c r="I457" s="8">
        <v>2.0</v>
      </c>
      <c r="J457" s="8">
        <v>0.0</v>
      </c>
      <c r="K457" s="8">
        <v>0.0</v>
      </c>
      <c r="L457" s="8">
        <v>0.0</v>
      </c>
      <c r="M457" s="8">
        <v>7.0</v>
      </c>
      <c r="N457" s="8">
        <v>0.0</v>
      </c>
      <c r="O457" s="8">
        <v>0.0</v>
      </c>
      <c r="P457" s="8">
        <v>0.0</v>
      </c>
      <c r="Q457" s="8">
        <v>7.0</v>
      </c>
      <c r="R457" s="8">
        <v>0.0</v>
      </c>
      <c r="S457" s="8" t="s">
        <v>24</v>
      </c>
      <c r="T457" s="8">
        <f t="shared" si="5"/>
        <v>0</v>
      </c>
      <c r="U457" s="8">
        <f>IFERROR(VLOOKUP(C457,ATIVOS!A:B,2,0),0)</f>
        <v>0</v>
      </c>
      <c r="V457" s="8">
        <f>IFERROR(VLOOKUP(C457,ADVERTENCIAS!J:M,4,0),0)</f>
        <v>0</v>
      </c>
    </row>
    <row r="458">
      <c r="A458" s="11">
        <f t="shared" si="1"/>
        <v>296</v>
      </c>
      <c r="B458" s="11" t="s">
        <v>517</v>
      </c>
      <c r="C458" s="11">
        <v>58716.0</v>
      </c>
      <c r="D458" s="7" t="str">
        <f t="shared" si="2"/>
        <v>Bronze</v>
      </c>
      <c r="E458" s="11">
        <v>45544.0</v>
      </c>
      <c r="F458" s="11" t="s">
        <v>44</v>
      </c>
      <c r="G458" s="11">
        <v>23636.0</v>
      </c>
      <c r="H458" s="11">
        <v>0.0</v>
      </c>
      <c r="I458" s="11">
        <v>4.0</v>
      </c>
      <c r="J458" s="11">
        <v>0.0</v>
      </c>
      <c r="K458" s="11">
        <v>0.0</v>
      </c>
      <c r="L458" s="11">
        <v>0.0</v>
      </c>
      <c r="M458" s="11">
        <v>7.0</v>
      </c>
      <c r="N458" s="11">
        <v>0.0</v>
      </c>
      <c r="O458" s="11">
        <v>0.0</v>
      </c>
      <c r="P458" s="11">
        <v>0.0</v>
      </c>
      <c r="Q458" s="11">
        <f>SUM(K458:P458)</f>
        <v>7</v>
      </c>
      <c r="R458" s="11">
        <f>SUM(H458:J458)</f>
        <v>4</v>
      </c>
      <c r="S458" s="11" t="s">
        <v>24</v>
      </c>
      <c r="T458" s="11">
        <f t="shared" si="5"/>
        <v>0</v>
      </c>
      <c r="U458" s="11">
        <f>IFERROR(VLOOKUP(C458,ATIVOS!A:B,2,0),0)</f>
        <v>0</v>
      </c>
      <c r="V458" s="11">
        <f>IFERROR(VLOOKUP(C458,ADVERTENCIAS!J:M,4,0),0)</f>
        <v>0</v>
      </c>
    </row>
    <row r="459">
      <c r="A459" s="8">
        <f t="shared" si="1"/>
        <v>294</v>
      </c>
      <c r="B459" s="8" t="s">
        <v>518</v>
      </c>
      <c r="C459" s="8">
        <v>52547.0</v>
      </c>
      <c r="D459" s="7" t="str">
        <f t="shared" si="2"/>
        <v>Bronze</v>
      </c>
      <c r="E459" s="8">
        <v>45148.0</v>
      </c>
      <c r="F459" s="8" t="s">
        <v>29</v>
      </c>
      <c r="G459" s="8">
        <v>33480.0</v>
      </c>
      <c r="H459" s="8">
        <v>3.0</v>
      </c>
      <c r="I459" s="8">
        <v>0.0</v>
      </c>
      <c r="J459" s="8">
        <v>0.0</v>
      </c>
      <c r="K459" s="8">
        <v>0.0</v>
      </c>
      <c r="L459" s="8">
        <v>0.0</v>
      </c>
      <c r="M459" s="8">
        <v>7.0</v>
      </c>
      <c r="N459" s="8">
        <v>0.0</v>
      </c>
      <c r="O459" s="8">
        <v>0.0</v>
      </c>
      <c r="P459" s="8">
        <v>0.0</v>
      </c>
      <c r="Q459" s="8">
        <v>7.0</v>
      </c>
      <c r="R459" s="8">
        <v>0.0</v>
      </c>
      <c r="S459" s="8" t="s">
        <v>24</v>
      </c>
      <c r="T459" s="8">
        <f t="shared" si="5"/>
        <v>0</v>
      </c>
      <c r="U459" s="8">
        <f>IFERROR(VLOOKUP(C459,ATIVOS!A:B,2,0),0)</f>
        <v>0</v>
      </c>
      <c r="V459" s="8">
        <f>IFERROR(VLOOKUP(C459,ADVERTENCIAS!J:M,4,0),0)</f>
        <v>0</v>
      </c>
    </row>
    <row r="460">
      <c r="A460" s="11">
        <f t="shared" si="1"/>
        <v>292</v>
      </c>
      <c r="B460" s="11" t="s">
        <v>519</v>
      </c>
      <c r="C460" s="11">
        <v>56155.0</v>
      </c>
      <c r="D460" s="7" t="str">
        <f t="shared" si="2"/>
        <v>Bronze</v>
      </c>
      <c r="E460" s="11">
        <v>36164.0</v>
      </c>
      <c r="F460" s="11" t="s">
        <v>103</v>
      </c>
      <c r="G460" s="11">
        <v>16756.0</v>
      </c>
      <c r="H460" s="11">
        <v>4.0</v>
      </c>
      <c r="I460" s="11">
        <v>0.0</v>
      </c>
      <c r="J460" s="11">
        <v>0.0</v>
      </c>
      <c r="K460" s="11">
        <v>0.0</v>
      </c>
      <c r="L460" s="11">
        <v>0.0</v>
      </c>
      <c r="M460" s="11">
        <v>1.0</v>
      </c>
      <c r="N460" s="11">
        <v>2.0</v>
      </c>
      <c r="O460" s="11">
        <v>0.0</v>
      </c>
      <c r="P460" s="11">
        <v>0.0</v>
      </c>
      <c r="Q460" s="11">
        <v>3.0</v>
      </c>
      <c r="R460" s="11">
        <v>563.0</v>
      </c>
      <c r="S460" s="11" t="s">
        <v>24</v>
      </c>
      <c r="T460" s="11">
        <f t="shared" si="5"/>
        <v>0</v>
      </c>
      <c r="U460" s="11">
        <f>IFERROR(VLOOKUP(C460,ATIVOS!A:B,2,0),0)</f>
        <v>0</v>
      </c>
      <c r="V460" s="11">
        <f>IFERROR(VLOOKUP(C460,ADVERTENCIAS!J:M,4,0),0)</f>
        <v>300</v>
      </c>
    </row>
    <row r="461">
      <c r="A461" s="8">
        <f t="shared" si="1"/>
        <v>292</v>
      </c>
      <c r="B461" s="8" t="s">
        <v>520</v>
      </c>
      <c r="C461" s="8">
        <v>57697.0</v>
      </c>
      <c r="D461" s="7" t="str">
        <f t="shared" si="2"/>
        <v>Bronze</v>
      </c>
      <c r="E461" s="8">
        <v>45477.0</v>
      </c>
      <c r="F461" s="8" t="s">
        <v>23</v>
      </c>
      <c r="G461" s="8">
        <v>26362.0</v>
      </c>
      <c r="H461" s="8">
        <v>4.0</v>
      </c>
      <c r="I461" s="8">
        <v>0.0</v>
      </c>
      <c r="J461" s="8">
        <v>0.0</v>
      </c>
      <c r="K461" s="8">
        <v>0.0</v>
      </c>
      <c r="L461" s="8">
        <v>0.0</v>
      </c>
      <c r="M461" s="8">
        <v>7.0</v>
      </c>
      <c r="N461" s="8">
        <v>0.0</v>
      </c>
      <c r="O461" s="8">
        <v>0.0</v>
      </c>
      <c r="P461" s="8">
        <v>0.0</v>
      </c>
      <c r="Q461" s="8">
        <v>7.0</v>
      </c>
      <c r="R461" s="8">
        <v>0.0</v>
      </c>
      <c r="S461" s="8" t="s">
        <v>24</v>
      </c>
      <c r="T461" s="8">
        <f t="shared" si="5"/>
        <v>0</v>
      </c>
      <c r="U461" s="8">
        <f>IFERROR(VLOOKUP(C461,ATIVOS!A:B,2,0),0)</f>
        <v>0</v>
      </c>
      <c r="V461" s="8">
        <f>IFERROR(VLOOKUP(C461,ADVERTENCIAS!J:M,4,0),0)</f>
        <v>0</v>
      </c>
    </row>
    <row r="462">
      <c r="A462" s="11">
        <f t="shared" si="1"/>
        <v>284</v>
      </c>
      <c r="B462" s="11" t="s">
        <v>521</v>
      </c>
      <c r="C462" s="11">
        <v>55018.0</v>
      </c>
      <c r="D462" s="7" t="str">
        <f t="shared" si="2"/>
        <v>Bronze</v>
      </c>
      <c r="E462" s="11">
        <v>45363.0</v>
      </c>
      <c r="F462" s="11" t="s">
        <v>44</v>
      </c>
      <c r="G462" s="11">
        <v>26178.0</v>
      </c>
      <c r="H462" s="11">
        <v>9.0</v>
      </c>
      <c r="I462" s="11">
        <v>98.0</v>
      </c>
      <c r="J462" s="11">
        <v>0.0</v>
      </c>
      <c r="K462" s="11">
        <v>0.0</v>
      </c>
      <c r="L462" s="11">
        <v>0.0</v>
      </c>
      <c r="M462" s="11">
        <v>6.0</v>
      </c>
      <c r="N462" s="11">
        <v>0.0</v>
      </c>
      <c r="O462" s="11">
        <v>0.0</v>
      </c>
      <c r="P462" s="11">
        <v>0.0</v>
      </c>
      <c r="Q462" s="11">
        <v>6.0</v>
      </c>
      <c r="R462" s="11">
        <v>0.0</v>
      </c>
      <c r="S462" s="11" t="s">
        <v>24</v>
      </c>
      <c r="T462" s="11">
        <f t="shared" si="5"/>
        <v>0</v>
      </c>
      <c r="U462" s="11">
        <f>IFERROR(VLOOKUP(C462,ATIVOS!A:B,2,0),0)</f>
        <v>0</v>
      </c>
      <c r="V462" s="11">
        <f>IFERROR(VLOOKUP(C462,ADVERTENCIAS!J:M,4,0),0)</f>
        <v>0</v>
      </c>
    </row>
    <row r="463">
      <c r="A463" s="8">
        <f t="shared" si="1"/>
        <v>280</v>
      </c>
      <c r="B463" s="8" t="s">
        <v>522</v>
      </c>
      <c r="C463" s="8">
        <v>46364.0</v>
      </c>
      <c r="D463" s="7" t="str">
        <f t="shared" si="2"/>
        <v>Bronze</v>
      </c>
      <c r="E463" s="8">
        <v>44665.0</v>
      </c>
      <c r="F463" s="8" t="s">
        <v>23</v>
      </c>
      <c r="G463" s="8">
        <v>15200.0</v>
      </c>
      <c r="H463" s="8">
        <v>8.0</v>
      </c>
      <c r="I463" s="8">
        <v>4.0</v>
      </c>
      <c r="J463" s="8">
        <v>0.0</v>
      </c>
      <c r="K463" s="8">
        <v>0.0</v>
      </c>
      <c r="L463" s="8">
        <v>0.0</v>
      </c>
      <c r="M463" s="8">
        <v>7.0</v>
      </c>
      <c r="N463" s="8">
        <v>0.0</v>
      </c>
      <c r="O463" s="8">
        <v>0.0</v>
      </c>
      <c r="P463" s="8">
        <v>0.0</v>
      </c>
      <c r="Q463" s="8">
        <v>7.0</v>
      </c>
      <c r="R463" s="8">
        <v>0.0</v>
      </c>
      <c r="S463" s="8" t="s">
        <v>24</v>
      </c>
      <c r="T463" s="8">
        <f t="shared" si="5"/>
        <v>0</v>
      </c>
      <c r="U463" s="8">
        <f>IFERROR(VLOOKUP(C463,ATIVOS!A:B,2,0),0)</f>
        <v>0</v>
      </c>
      <c r="V463" s="8">
        <f>IFERROR(VLOOKUP(C463,ADVERTENCIAS!J:M,4,0),0)</f>
        <v>0</v>
      </c>
    </row>
    <row r="464">
      <c r="A464" s="11">
        <f t="shared" si="1"/>
        <v>266</v>
      </c>
      <c r="B464" s="11" t="s">
        <v>523</v>
      </c>
      <c r="C464" s="11">
        <v>51915.0</v>
      </c>
      <c r="D464" s="7" t="str">
        <f t="shared" si="2"/>
        <v>Bronze</v>
      </c>
      <c r="E464" s="11">
        <v>45099.0</v>
      </c>
      <c r="F464" s="11" t="s">
        <v>280</v>
      </c>
      <c r="G464" s="11">
        <v>25380.0</v>
      </c>
      <c r="H464" s="11">
        <v>0.0</v>
      </c>
      <c r="I464" s="11">
        <v>34.0</v>
      </c>
      <c r="J464" s="11">
        <v>0.0</v>
      </c>
      <c r="K464" s="11">
        <v>0.0</v>
      </c>
      <c r="L464" s="11">
        <v>0.0</v>
      </c>
      <c r="M464" s="11">
        <v>1.0</v>
      </c>
      <c r="N464" s="11">
        <v>4.0</v>
      </c>
      <c r="O464" s="11">
        <v>0.0</v>
      </c>
      <c r="P464" s="11">
        <v>0.0</v>
      </c>
      <c r="Q464" s="11">
        <f>SUM(K464:P464)</f>
        <v>5</v>
      </c>
      <c r="R464" s="11">
        <f>SUM(H464:J464)</f>
        <v>34</v>
      </c>
      <c r="S464" s="11" t="s">
        <v>24</v>
      </c>
      <c r="T464" s="11">
        <f t="shared" si="5"/>
        <v>0</v>
      </c>
      <c r="U464" s="11">
        <f>IFERROR(VLOOKUP(C464,ATIVOS!A:B,2,0),0)</f>
        <v>0</v>
      </c>
      <c r="V464" s="11">
        <f>IFERROR(VLOOKUP(C464,ADVERTENCIAS!J:M,4,0),0)</f>
        <v>0</v>
      </c>
    </row>
    <row r="465">
      <c r="A465" s="8">
        <f t="shared" si="1"/>
        <v>260</v>
      </c>
      <c r="B465" s="8" t="s">
        <v>524</v>
      </c>
      <c r="C465" s="8">
        <v>45387.0</v>
      </c>
      <c r="D465" s="7" t="str">
        <f t="shared" si="2"/>
        <v>Bronze</v>
      </c>
      <c r="E465" s="8">
        <v>44553.0</v>
      </c>
      <c r="F465" s="8" t="s">
        <v>23</v>
      </c>
      <c r="G465" s="8">
        <v>29694.0</v>
      </c>
      <c r="H465" s="8">
        <v>31.0</v>
      </c>
      <c r="I465" s="8">
        <v>38.0</v>
      </c>
      <c r="J465" s="8">
        <v>18.0</v>
      </c>
      <c r="K465" s="8">
        <v>0.0</v>
      </c>
      <c r="L465" s="8">
        <v>0.0</v>
      </c>
      <c r="M465" s="8">
        <v>4.0</v>
      </c>
      <c r="N465" s="8">
        <v>1.0</v>
      </c>
      <c r="O465" s="8">
        <v>0.0</v>
      </c>
      <c r="P465" s="8">
        <v>0.0</v>
      </c>
      <c r="Q465" s="8">
        <v>5.0</v>
      </c>
      <c r="R465" s="8">
        <v>18.0</v>
      </c>
      <c r="S465" s="8" t="s">
        <v>24</v>
      </c>
      <c r="T465" s="8">
        <f t="shared" si="5"/>
        <v>0</v>
      </c>
      <c r="U465" s="8">
        <f>IFERROR(VLOOKUP(C465,ATIVOS!A:B,2,0),0)</f>
        <v>0</v>
      </c>
      <c r="V465" s="8">
        <f>IFERROR(VLOOKUP(C465,ADVERTENCIAS!J:M,4,0),0)</f>
        <v>0</v>
      </c>
    </row>
    <row r="466">
      <c r="A466" s="11">
        <f t="shared" si="1"/>
        <v>251</v>
      </c>
      <c r="B466" s="11" t="s">
        <v>525</v>
      </c>
      <c r="C466" s="11">
        <v>53058.0</v>
      </c>
      <c r="D466" s="7" t="str">
        <f t="shared" si="2"/>
        <v>Bronze</v>
      </c>
      <c r="E466" s="11">
        <v>45184.0</v>
      </c>
      <c r="F466" s="11" t="s">
        <v>44</v>
      </c>
      <c r="G466" s="11">
        <v>24048.0</v>
      </c>
      <c r="H466" s="11">
        <v>43.0</v>
      </c>
      <c r="I466" s="11">
        <v>163.0</v>
      </c>
      <c r="J466" s="11">
        <v>0.0</v>
      </c>
      <c r="K466" s="11">
        <v>0.0</v>
      </c>
      <c r="L466" s="11">
        <v>0.0</v>
      </c>
      <c r="M466" s="11">
        <v>5.0</v>
      </c>
      <c r="N466" s="11">
        <v>0.0</v>
      </c>
      <c r="O466" s="11">
        <v>0.0</v>
      </c>
      <c r="P466" s="11">
        <v>0.0</v>
      </c>
      <c r="Q466" s="11">
        <v>5.0</v>
      </c>
      <c r="R466" s="11">
        <v>0.0</v>
      </c>
      <c r="S466" s="11" t="s">
        <v>24</v>
      </c>
      <c r="T466" s="11">
        <f t="shared" si="5"/>
        <v>0</v>
      </c>
      <c r="U466" s="11">
        <f>IFERROR(VLOOKUP(C466,ATIVOS!A:B,2,0),0)</f>
        <v>0</v>
      </c>
      <c r="V466" s="11">
        <f>IFERROR(VLOOKUP(C466,ADVERTENCIAS!J:M,4,0),0)</f>
        <v>0</v>
      </c>
    </row>
    <row r="467">
      <c r="A467" s="8">
        <f t="shared" si="1"/>
        <v>248</v>
      </c>
      <c r="B467" s="8" t="s">
        <v>526</v>
      </c>
      <c r="C467" s="8">
        <v>46657.0</v>
      </c>
      <c r="D467" s="7" t="str">
        <f t="shared" si="2"/>
        <v>Bronze</v>
      </c>
      <c r="E467" s="8">
        <v>44686.0</v>
      </c>
      <c r="F467" s="8" t="s">
        <v>67</v>
      </c>
      <c r="G467" s="8">
        <v>18755.74</v>
      </c>
      <c r="H467" s="8">
        <v>0.0</v>
      </c>
      <c r="I467" s="8">
        <v>2.0</v>
      </c>
      <c r="J467" s="8">
        <v>0.0</v>
      </c>
      <c r="K467" s="8">
        <v>0.0</v>
      </c>
      <c r="L467" s="8">
        <v>0.0</v>
      </c>
      <c r="M467" s="8">
        <v>0.0</v>
      </c>
      <c r="N467" s="8">
        <v>5.0</v>
      </c>
      <c r="O467" s="8">
        <v>0.0</v>
      </c>
      <c r="P467" s="8">
        <v>0.0</v>
      </c>
      <c r="Q467" s="8">
        <f>SUM(K467:P467)</f>
        <v>5</v>
      </c>
      <c r="R467" s="8">
        <f>SUM(H467:J467)</f>
        <v>2</v>
      </c>
      <c r="S467" s="8" t="s">
        <v>24</v>
      </c>
      <c r="T467" s="8">
        <f t="shared" si="5"/>
        <v>0</v>
      </c>
      <c r="U467" s="8">
        <f>IFERROR(VLOOKUP(C467,ATIVOS!A:B,2,0),0)</f>
        <v>0</v>
      </c>
      <c r="V467" s="8">
        <f>IFERROR(VLOOKUP(C467,ADVERTENCIAS!J:M,4,0),0)</f>
        <v>0</v>
      </c>
    </row>
    <row r="468">
      <c r="A468" s="11">
        <f t="shared" si="1"/>
        <v>246</v>
      </c>
      <c r="B468" s="11" t="s">
        <v>527</v>
      </c>
      <c r="C468" s="11">
        <v>43505.0</v>
      </c>
      <c r="D468" s="7" t="str">
        <f t="shared" si="2"/>
        <v>Bronze</v>
      </c>
      <c r="E468" s="11">
        <v>44413.0</v>
      </c>
      <c r="F468" s="11" t="s">
        <v>57</v>
      </c>
      <c r="G468" s="11">
        <v>24320.0</v>
      </c>
      <c r="H468" s="11">
        <v>77.0</v>
      </c>
      <c r="I468" s="11">
        <v>50.0</v>
      </c>
      <c r="J468" s="11">
        <v>10.0</v>
      </c>
      <c r="K468" s="11">
        <v>0.0</v>
      </c>
      <c r="L468" s="11">
        <v>1.0</v>
      </c>
      <c r="M468" s="11">
        <v>4.0</v>
      </c>
      <c r="N468" s="11">
        <v>0.0</v>
      </c>
      <c r="O468" s="11">
        <v>0.0</v>
      </c>
      <c r="P468" s="11">
        <v>0.0</v>
      </c>
      <c r="Q468" s="11">
        <v>5.0</v>
      </c>
      <c r="R468" s="11">
        <v>10.0</v>
      </c>
      <c r="S468" s="11" t="s">
        <v>24</v>
      </c>
      <c r="T468" s="11">
        <f t="shared" si="5"/>
        <v>0</v>
      </c>
      <c r="U468" s="11">
        <f>IFERROR(VLOOKUP(C468,ATIVOS!A:B,2,0),0)</f>
        <v>0</v>
      </c>
      <c r="V468" s="11">
        <f>IFERROR(VLOOKUP(C468,ADVERTENCIAS!J:M,4,0),0)</f>
        <v>0</v>
      </c>
    </row>
    <row r="469">
      <c r="A469" s="8">
        <f t="shared" si="1"/>
        <v>245</v>
      </c>
      <c r="B469" s="8" t="s">
        <v>528</v>
      </c>
      <c r="C469" s="8">
        <v>51439.0</v>
      </c>
      <c r="D469" s="7" t="str">
        <f t="shared" si="2"/>
        <v>Bronze</v>
      </c>
      <c r="E469" s="8">
        <v>45062.0</v>
      </c>
      <c r="F469" s="8" t="s">
        <v>23</v>
      </c>
      <c r="G469" s="8">
        <v>27576.0</v>
      </c>
      <c r="H469" s="8">
        <v>0.0</v>
      </c>
      <c r="I469" s="8">
        <v>255.0</v>
      </c>
      <c r="J469" s="8">
        <v>0.0</v>
      </c>
      <c r="K469" s="8">
        <v>0.0</v>
      </c>
      <c r="L469" s="8">
        <v>0.0</v>
      </c>
      <c r="M469" s="8">
        <v>2.0</v>
      </c>
      <c r="N469" s="8">
        <v>0.0</v>
      </c>
      <c r="O469" s="8">
        <v>0.0</v>
      </c>
      <c r="P469" s="8">
        <v>0.0</v>
      </c>
      <c r="Q469" s="8">
        <f>SUM(K469:P469)</f>
        <v>2</v>
      </c>
      <c r="R469" s="8">
        <f>SUM(H469:J469)</f>
        <v>255</v>
      </c>
      <c r="S469" s="8" t="s">
        <v>24</v>
      </c>
      <c r="T469" s="8">
        <f t="shared" si="5"/>
        <v>0</v>
      </c>
      <c r="U469" s="8">
        <f>IFERROR(VLOOKUP(C469,ATIVOS!A:B,2,0),0)</f>
        <v>0</v>
      </c>
      <c r="V469" s="8">
        <f>IFERROR(VLOOKUP(C469,ADVERTENCIAS!J:M,4,0),0)</f>
        <v>300</v>
      </c>
    </row>
    <row r="470">
      <c r="A470" s="11">
        <f t="shared" si="1"/>
        <v>244</v>
      </c>
      <c r="B470" s="11" t="s">
        <v>529</v>
      </c>
      <c r="C470" s="11">
        <v>56351.0</v>
      </c>
      <c r="D470" s="7" t="str">
        <f t="shared" si="2"/>
        <v>Bronze</v>
      </c>
      <c r="E470" s="11">
        <v>42452.0</v>
      </c>
      <c r="F470" s="11" t="s">
        <v>29</v>
      </c>
      <c r="G470" s="11">
        <v>26456.0</v>
      </c>
      <c r="H470" s="11">
        <v>3.0</v>
      </c>
      <c r="I470" s="11">
        <v>0.0</v>
      </c>
      <c r="J470" s="11">
        <v>0.0</v>
      </c>
      <c r="K470" s="11">
        <v>0.0</v>
      </c>
      <c r="L470" s="11">
        <v>1.0</v>
      </c>
      <c r="M470" s="11">
        <v>2.0</v>
      </c>
      <c r="N470" s="11">
        <v>3.0</v>
      </c>
      <c r="O470" s="11">
        <v>0.0</v>
      </c>
      <c r="P470" s="11">
        <v>0.0</v>
      </c>
      <c r="Q470" s="11">
        <v>6.0</v>
      </c>
      <c r="R470" s="11">
        <v>4.0</v>
      </c>
      <c r="S470" s="11" t="s">
        <v>24</v>
      </c>
      <c r="T470" s="11">
        <f t="shared" si="5"/>
        <v>0</v>
      </c>
      <c r="U470" s="11">
        <f>IFERROR(VLOOKUP(C470,ATIVOS!A:B,2,0),0)</f>
        <v>0</v>
      </c>
      <c r="V470" s="11">
        <f>IFERROR(VLOOKUP(C470,ADVERTENCIAS!J:M,4,0),0)</f>
        <v>0</v>
      </c>
    </row>
    <row r="471">
      <c r="A471" s="8">
        <f t="shared" si="1"/>
        <v>243</v>
      </c>
      <c r="B471" s="8" t="s">
        <v>530</v>
      </c>
      <c r="C471" s="8">
        <v>49320.0</v>
      </c>
      <c r="D471" s="7" t="str">
        <f t="shared" si="2"/>
        <v>Bronze</v>
      </c>
      <c r="E471" s="8">
        <v>44874.0</v>
      </c>
      <c r="F471" s="8" t="s">
        <v>44</v>
      </c>
      <c r="G471" s="8">
        <v>23766.0</v>
      </c>
      <c r="H471" s="8">
        <v>3.0</v>
      </c>
      <c r="I471" s="8">
        <v>6.0</v>
      </c>
      <c r="J471" s="8">
        <v>19.0</v>
      </c>
      <c r="K471" s="8">
        <v>0.0</v>
      </c>
      <c r="L471" s="8">
        <v>4.0</v>
      </c>
      <c r="M471" s="8">
        <v>0.0</v>
      </c>
      <c r="N471" s="8">
        <v>0.0</v>
      </c>
      <c r="O471" s="8">
        <v>0.0</v>
      </c>
      <c r="P471" s="8">
        <v>1.0</v>
      </c>
      <c r="Q471" s="8">
        <v>5.0</v>
      </c>
      <c r="R471" s="8">
        <v>19.0</v>
      </c>
      <c r="S471" s="8" t="s">
        <v>24</v>
      </c>
      <c r="T471" s="8">
        <f t="shared" si="5"/>
        <v>0</v>
      </c>
      <c r="U471" s="8">
        <f>IFERROR(VLOOKUP(C471,ATIVOS!A:B,2,0),0)</f>
        <v>0</v>
      </c>
      <c r="V471" s="8">
        <f>IFERROR(VLOOKUP(C471,ADVERTENCIAS!J:M,4,0),0)</f>
        <v>0</v>
      </c>
    </row>
    <row r="472">
      <c r="A472" s="11">
        <f t="shared" si="1"/>
        <v>242</v>
      </c>
      <c r="B472" s="11" t="s">
        <v>531</v>
      </c>
      <c r="C472" s="11">
        <v>56424.0</v>
      </c>
      <c r="D472" s="7" t="str">
        <f t="shared" si="2"/>
        <v>Bronze</v>
      </c>
      <c r="E472" s="11">
        <v>42957.0</v>
      </c>
      <c r="F472" s="11" t="s">
        <v>23</v>
      </c>
      <c r="G472" s="11">
        <v>29162.0</v>
      </c>
      <c r="H472" s="11">
        <v>4.0</v>
      </c>
      <c r="I472" s="11">
        <v>0.0</v>
      </c>
      <c r="J472" s="11">
        <v>0.0</v>
      </c>
      <c r="K472" s="11">
        <v>0.0</v>
      </c>
      <c r="L472" s="11">
        <v>2.0</v>
      </c>
      <c r="M472" s="11">
        <v>0.0</v>
      </c>
      <c r="N472" s="11">
        <v>0.0</v>
      </c>
      <c r="O472" s="11">
        <v>0.0</v>
      </c>
      <c r="P472" s="11">
        <v>1.0</v>
      </c>
      <c r="Q472" s="11">
        <v>3.0</v>
      </c>
      <c r="R472" s="11">
        <v>0.0</v>
      </c>
      <c r="S472" s="11" t="s">
        <v>24</v>
      </c>
      <c r="T472" s="11">
        <f t="shared" si="5"/>
        <v>0</v>
      </c>
      <c r="U472" s="11">
        <f>IFERROR(VLOOKUP(C472,ATIVOS!A:B,2,0),0)</f>
        <v>0</v>
      </c>
      <c r="V472" s="11">
        <f>IFERROR(VLOOKUP(C472,ADVERTENCIAS!J:M,4,0),0)</f>
        <v>300</v>
      </c>
    </row>
    <row r="473">
      <c r="A473" s="8">
        <f t="shared" si="1"/>
        <v>239</v>
      </c>
      <c r="B473" s="8" t="s">
        <v>532</v>
      </c>
      <c r="C473" s="8">
        <v>45850.0</v>
      </c>
      <c r="D473" s="7" t="str">
        <f t="shared" si="2"/>
        <v>Bronze</v>
      </c>
      <c r="E473" s="8">
        <v>44635.0</v>
      </c>
      <c r="F473" s="8" t="s">
        <v>23</v>
      </c>
      <c r="G473" s="8">
        <v>27786.0</v>
      </c>
      <c r="H473" s="8">
        <v>1.0</v>
      </c>
      <c r="I473" s="8">
        <v>759.0</v>
      </c>
      <c r="J473" s="8">
        <v>0.0</v>
      </c>
      <c r="K473" s="8">
        <v>0.0</v>
      </c>
      <c r="L473" s="8">
        <v>0.0</v>
      </c>
      <c r="M473" s="8">
        <v>0.0</v>
      </c>
      <c r="N473" s="8">
        <v>0.0</v>
      </c>
      <c r="O473" s="8">
        <v>0.0</v>
      </c>
      <c r="P473" s="8">
        <v>0.0</v>
      </c>
      <c r="Q473" s="8">
        <v>0.0</v>
      </c>
      <c r="R473" s="8">
        <v>760.0</v>
      </c>
      <c r="S473" s="8" t="s">
        <v>24</v>
      </c>
      <c r="T473" s="8">
        <f t="shared" si="5"/>
        <v>0</v>
      </c>
      <c r="U473" s="8">
        <f>IFERROR(VLOOKUP(C473,ATIVOS!A:B,2,0),0)</f>
        <v>0</v>
      </c>
      <c r="V473" s="8">
        <f>IFERROR(VLOOKUP(C473,ADVERTENCIAS!J:M,4,0),0)</f>
        <v>0</v>
      </c>
    </row>
    <row r="474">
      <c r="A474" s="11">
        <f t="shared" si="1"/>
        <v>238</v>
      </c>
      <c r="B474" s="11" t="s">
        <v>533</v>
      </c>
      <c r="C474" s="11">
        <v>56443.0</v>
      </c>
      <c r="D474" s="7" t="str">
        <f t="shared" si="2"/>
        <v>Bronze</v>
      </c>
      <c r="E474" s="11">
        <v>43241.0</v>
      </c>
      <c r="F474" s="11" t="s">
        <v>534</v>
      </c>
      <c r="G474" s="11">
        <v>16006.0</v>
      </c>
      <c r="H474" s="11">
        <v>2.0</v>
      </c>
      <c r="I474" s="11">
        <v>8.0</v>
      </c>
      <c r="J474" s="11">
        <v>0.0</v>
      </c>
      <c r="K474" s="11">
        <v>0.0</v>
      </c>
      <c r="L474" s="11">
        <v>3.0</v>
      </c>
      <c r="M474" s="11">
        <v>2.0</v>
      </c>
      <c r="N474" s="11">
        <v>0.0</v>
      </c>
      <c r="O474" s="11">
        <v>0.0</v>
      </c>
      <c r="P474" s="11">
        <v>1.0</v>
      </c>
      <c r="Q474" s="11">
        <v>6.0</v>
      </c>
      <c r="R474" s="11">
        <v>0.0</v>
      </c>
      <c r="S474" s="11" t="s">
        <v>24</v>
      </c>
      <c r="T474" s="11">
        <f t="shared" si="5"/>
        <v>0</v>
      </c>
      <c r="U474" s="11">
        <f>IFERROR(VLOOKUP(C474,ATIVOS!A:B,2,0),0)</f>
        <v>0</v>
      </c>
      <c r="V474" s="11">
        <f>IFERROR(VLOOKUP(C474,ADVERTENCIAS!J:M,4,0),0)</f>
        <v>0</v>
      </c>
    </row>
    <row r="475">
      <c r="A475" s="8">
        <f t="shared" si="1"/>
        <v>238</v>
      </c>
      <c r="B475" s="8" t="s">
        <v>535</v>
      </c>
      <c r="C475" s="8">
        <v>56333.0</v>
      </c>
      <c r="D475" s="7" t="str">
        <f t="shared" si="2"/>
        <v>Bronze</v>
      </c>
      <c r="E475" s="8">
        <v>42263.0</v>
      </c>
      <c r="F475" s="8" t="s">
        <v>23</v>
      </c>
      <c r="G475" s="8">
        <v>26982.0</v>
      </c>
      <c r="H475" s="8">
        <v>6.0</v>
      </c>
      <c r="I475" s="8">
        <v>0.0</v>
      </c>
      <c r="J475" s="8">
        <v>0.0</v>
      </c>
      <c r="K475" s="8">
        <v>0.0</v>
      </c>
      <c r="L475" s="8">
        <v>0.0</v>
      </c>
      <c r="M475" s="8">
        <v>5.0</v>
      </c>
      <c r="N475" s="8">
        <v>0.0</v>
      </c>
      <c r="O475" s="8">
        <v>0.0</v>
      </c>
      <c r="P475" s="8">
        <v>1.0</v>
      </c>
      <c r="Q475" s="8">
        <v>6.0</v>
      </c>
      <c r="R475" s="8">
        <v>97.0</v>
      </c>
      <c r="S475" s="8" t="s">
        <v>24</v>
      </c>
      <c r="T475" s="8">
        <f t="shared" si="5"/>
        <v>0</v>
      </c>
      <c r="U475" s="8">
        <f>IFERROR(VLOOKUP(C475,ATIVOS!A:B,2,0),0)</f>
        <v>0</v>
      </c>
      <c r="V475" s="8">
        <f>IFERROR(VLOOKUP(C475,ADVERTENCIAS!J:M,4,0),0)</f>
        <v>0</v>
      </c>
    </row>
    <row r="476">
      <c r="A476" s="11">
        <f t="shared" si="1"/>
        <v>232</v>
      </c>
      <c r="B476" s="11" t="s">
        <v>536</v>
      </c>
      <c r="C476" s="11">
        <v>44231.0</v>
      </c>
      <c r="D476" s="7" t="str">
        <f t="shared" si="2"/>
        <v>Bronze</v>
      </c>
      <c r="E476" s="11">
        <v>44473.0</v>
      </c>
      <c r="F476" s="11" t="s">
        <v>57</v>
      </c>
      <c r="G476" s="11">
        <v>24431.0</v>
      </c>
      <c r="H476" s="11">
        <v>3.0</v>
      </c>
      <c r="I476" s="11">
        <v>182.0</v>
      </c>
      <c r="J476" s="11">
        <v>16.0</v>
      </c>
      <c r="K476" s="11">
        <v>0.0</v>
      </c>
      <c r="L476" s="11">
        <v>0.0</v>
      </c>
      <c r="M476" s="11">
        <v>0.0</v>
      </c>
      <c r="N476" s="11">
        <v>0.0</v>
      </c>
      <c r="O476" s="11">
        <v>0.0</v>
      </c>
      <c r="P476" s="11">
        <v>2.0</v>
      </c>
      <c r="Q476" s="11">
        <v>2.0</v>
      </c>
      <c r="R476" s="11">
        <v>16.0</v>
      </c>
      <c r="S476" s="11" t="s">
        <v>24</v>
      </c>
      <c r="T476" s="11">
        <f t="shared" si="5"/>
        <v>0</v>
      </c>
      <c r="U476" s="11">
        <f>IFERROR(VLOOKUP(C476,ATIVOS!A:B,2,0),0)</f>
        <v>0</v>
      </c>
      <c r="V476" s="11">
        <f>IFERROR(VLOOKUP(C476,ADVERTENCIAS!J:M,4,0),0)</f>
        <v>0</v>
      </c>
    </row>
    <row r="477">
      <c r="A477" s="8">
        <f t="shared" si="1"/>
        <v>226</v>
      </c>
      <c r="B477" s="8" t="s">
        <v>537</v>
      </c>
      <c r="C477" s="8">
        <v>53901.0</v>
      </c>
      <c r="D477" s="7" t="str">
        <f t="shared" si="2"/>
        <v>Bronze</v>
      </c>
      <c r="E477" s="8">
        <v>45244.0</v>
      </c>
      <c r="F477" s="8" t="s">
        <v>44</v>
      </c>
      <c r="G477" s="8">
        <v>25610.0</v>
      </c>
      <c r="H477" s="8">
        <v>32.0</v>
      </c>
      <c r="I477" s="8">
        <v>110.0</v>
      </c>
      <c r="J477" s="8">
        <v>0.0</v>
      </c>
      <c r="K477" s="8">
        <v>0.0</v>
      </c>
      <c r="L477" s="8">
        <v>0.0</v>
      </c>
      <c r="M477" s="8">
        <v>6.0</v>
      </c>
      <c r="N477" s="8">
        <v>0.0</v>
      </c>
      <c r="O477" s="8">
        <v>0.0</v>
      </c>
      <c r="P477" s="8">
        <v>0.0</v>
      </c>
      <c r="Q477" s="8">
        <v>6.0</v>
      </c>
      <c r="R477" s="8">
        <v>0.0</v>
      </c>
      <c r="S477" s="8" t="s">
        <v>24</v>
      </c>
      <c r="T477" s="8">
        <f t="shared" si="5"/>
        <v>0</v>
      </c>
      <c r="U477" s="8">
        <f>IFERROR(VLOOKUP(C477,ATIVOS!A:B,2,0),0)</f>
        <v>0</v>
      </c>
      <c r="V477" s="8">
        <f>IFERROR(VLOOKUP(C477,ADVERTENCIAS!J:M,4,0),0)</f>
        <v>0</v>
      </c>
    </row>
    <row r="478">
      <c r="A478" s="11">
        <f t="shared" si="1"/>
        <v>211</v>
      </c>
      <c r="B478" s="11" t="s">
        <v>538</v>
      </c>
      <c r="C478" s="11">
        <v>51550.0</v>
      </c>
      <c r="D478" s="7" t="str">
        <f t="shared" si="2"/>
        <v>Bronze</v>
      </c>
      <c r="E478" s="11">
        <v>45071.0</v>
      </c>
      <c r="F478" s="11" t="s">
        <v>23</v>
      </c>
      <c r="G478" s="11">
        <v>17734.0</v>
      </c>
      <c r="H478" s="11">
        <v>6.0</v>
      </c>
      <c r="I478" s="11">
        <v>577.0</v>
      </c>
      <c r="J478" s="11">
        <v>0.0</v>
      </c>
      <c r="K478" s="11">
        <v>0.0</v>
      </c>
      <c r="L478" s="11">
        <v>0.0</v>
      </c>
      <c r="M478" s="11">
        <v>2.0</v>
      </c>
      <c r="N478" s="11">
        <v>0.0</v>
      </c>
      <c r="O478" s="11">
        <v>0.0</v>
      </c>
      <c r="P478" s="11">
        <v>0.0</v>
      </c>
      <c r="Q478" s="11">
        <v>2.0</v>
      </c>
      <c r="R478" s="11">
        <v>0.0</v>
      </c>
      <c r="S478" s="11" t="s">
        <v>24</v>
      </c>
      <c r="T478" s="11">
        <f t="shared" si="5"/>
        <v>0</v>
      </c>
      <c r="U478" s="11">
        <f>IFERROR(VLOOKUP(C478,ATIVOS!A:B,2,0),0)</f>
        <v>0</v>
      </c>
      <c r="V478" s="11">
        <f>IFERROR(VLOOKUP(C478,ADVERTENCIAS!J:M,4,0),0)</f>
        <v>0</v>
      </c>
    </row>
    <row r="479">
      <c r="A479" s="8">
        <f t="shared" si="1"/>
        <v>200</v>
      </c>
      <c r="B479" s="8" t="s">
        <v>539</v>
      </c>
      <c r="C479" s="8">
        <v>58556.0</v>
      </c>
      <c r="D479" s="7" t="str">
        <f t="shared" si="2"/>
        <v>Bronze</v>
      </c>
      <c r="E479" s="8">
        <v>45533.0</v>
      </c>
      <c r="F479" s="8" t="s">
        <v>57</v>
      </c>
      <c r="G479" s="8">
        <v>24178.0</v>
      </c>
      <c r="H479" s="8">
        <v>0.0</v>
      </c>
      <c r="I479" s="8">
        <v>0.0</v>
      </c>
      <c r="J479" s="8">
        <v>0.0</v>
      </c>
      <c r="K479" s="8">
        <v>0.0</v>
      </c>
      <c r="L479" s="8">
        <v>1.0</v>
      </c>
      <c r="M479" s="8">
        <v>7.0</v>
      </c>
      <c r="N479" s="8">
        <v>0.0</v>
      </c>
      <c r="O479" s="8">
        <v>0.0</v>
      </c>
      <c r="P479" s="8">
        <v>0.0</v>
      </c>
      <c r="Q479" s="8">
        <f>SUM(K479:P479)</f>
        <v>8</v>
      </c>
      <c r="R479" s="8">
        <f>SUM(H479:J479)</f>
        <v>0</v>
      </c>
      <c r="S479" s="8" t="s">
        <v>24</v>
      </c>
      <c r="T479" s="8">
        <f t="shared" si="5"/>
        <v>0</v>
      </c>
      <c r="U479" s="8">
        <f>IFERROR(VLOOKUP(C479,ATIVOS!A:B,2,0),0)</f>
        <v>0</v>
      </c>
      <c r="V479" s="8">
        <f>IFERROR(VLOOKUP(C479,ADVERTENCIAS!J:M,4,0),0)</f>
        <v>0</v>
      </c>
    </row>
    <row r="480">
      <c r="A480" s="11">
        <f t="shared" si="1"/>
        <v>198</v>
      </c>
      <c r="B480" s="11" t="s">
        <v>540</v>
      </c>
      <c r="C480" s="11">
        <v>56175.0</v>
      </c>
      <c r="D480" s="7" t="str">
        <f t="shared" si="2"/>
        <v>Bronze</v>
      </c>
      <c r="E480" s="11">
        <v>38267.0</v>
      </c>
      <c r="F480" s="11" t="s">
        <v>23</v>
      </c>
      <c r="G480" s="11">
        <v>36400.0</v>
      </c>
      <c r="H480" s="11">
        <v>1.0</v>
      </c>
      <c r="I480" s="11">
        <v>0.0</v>
      </c>
      <c r="J480" s="11">
        <v>0.0</v>
      </c>
      <c r="K480" s="11">
        <v>0.0</v>
      </c>
      <c r="L480" s="11">
        <v>0.0</v>
      </c>
      <c r="M480" s="11">
        <v>8.0</v>
      </c>
      <c r="N480" s="11">
        <v>0.0</v>
      </c>
      <c r="O480" s="11">
        <v>0.0</v>
      </c>
      <c r="P480" s="11">
        <v>0.0</v>
      </c>
      <c r="Q480" s="11">
        <v>8.0</v>
      </c>
      <c r="R480" s="11">
        <v>25.0</v>
      </c>
      <c r="S480" s="11" t="s">
        <v>24</v>
      </c>
      <c r="T480" s="11">
        <f t="shared" si="5"/>
        <v>0</v>
      </c>
      <c r="U480" s="11">
        <f>IFERROR(VLOOKUP(C480,ATIVOS!A:B,2,0),0)</f>
        <v>0</v>
      </c>
      <c r="V480" s="11">
        <f>IFERROR(VLOOKUP(C480,ADVERTENCIAS!J:M,4,0),0)</f>
        <v>0</v>
      </c>
    </row>
    <row r="481">
      <c r="A481" s="8">
        <f t="shared" si="1"/>
        <v>196</v>
      </c>
      <c r="B481" s="8" t="s">
        <v>541</v>
      </c>
      <c r="C481" s="8">
        <v>56303.0</v>
      </c>
      <c r="D481" s="7" t="str">
        <f t="shared" si="2"/>
        <v>Bronze</v>
      </c>
      <c r="E481" s="8">
        <v>41772.0</v>
      </c>
      <c r="F481" s="8" t="s">
        <v>23</v>
      </c>
      <c r="G481" s="8">
        <v>33880.0</v>
      </c>
      <c r="H481" s="8">
        <v>2.0</v>
      </c>
      <c r="I481" s="8">
        <v>0.0</v>
      </c>
      <c r="J481" s="8">
        <v>0.0</v>
      </c>
      <c r="K481" s="8">
        <v>0.0</v>
      </c>
      <c r="L481" s="8">
        <v>0.0</v>
      </c>
      <c r="M481" s="8">
        <v>2.0</v>
      </c>
      <c r="N481" s="8">
        <v>2.0</v>
      </c>
      <c r="O481" s="8">
        <v>0.0</v>
      </c>
      <c r="P481" s="8">
        <v>0.0</v>
      </c>
      <c r="Q481" s="8">
        <v>4.0</v>
      </c>
      <c r="R481" s="8">
        <v>13.0</v>
      </c>
      <c r="S481" s="8" t="s">
        <v>24</v>
      </c>
      <c r="T481" s="8">
        <f t="shared" si="5"/>
        <v>0</v>
      </c>
      <c r="U481" s="8">
        <f>IFERROR(VLOOKUP(C481,ATIVOS!A:B,2,0),0)</f>
        <v>0</v>
      </c>
      <c r="V481" s="8">
        <f>IFERROR(VLOOKUP(C481,ADVERTENCIAS!J:M,4,0),0)</f>
        <v>300</v>
      </c>
    </row>
    <row r="482">
      <c r="A482" s="11">
        <f t="shared" si="1"/>
        <v>194</v>
      </c>
      <c r="B482" s="11" t="s">
        <v>542</v>
      </c>
      <c r="C482" s="11">
        <v>49698.0</v>
      </c>
      <c r="D482" s="7" t="str">
        <f t="shared" si="2"/>
        <v>Bronze</v>
      </c>
      <c r="E482" s="11">
        <v>44901.0</v>
      </c>
      <c r="F482" s="11" t="s">
        <v>23</v>
      </c>
      <c r="G482" s="11">
        <v>25794.0</v>
      </c>
      <c r="H482" s="11">
        <v>58.0</v>
      </c>
      <c r="I482" s="11">
        <v>590.0</v>
      </c>
      <c r="J482" s="11">
        <v>0.0</v>
      </c>
      <c r="K482" s="11">
        <v>0.0</v>
      </c>
      <c r="L482" s="11">
        <v>0.0</v>
      </c>
      <c r="M482" s="11">
        <v>1.0</v>
      </c>
      <c r="N482" s="11">
        <v>0.0</v>
      </c>
      <c r="O482" s="11">
        <v>0.0</v>
      </c>
      <c r="P482" s="11">
        <v>0.0</v>
      </c>
      <c r="Q482" s="11">
        <v>1.0</v>
      </c>
      <c r="R482" s="11">
        <v>0.0</v>
      </c>
      <c r="S482" s="11" t="s">
        <v>24</v>
      </c>
      <c r="T482" s="11">
        <f t="shared" si="5"/>
        <v>0</v>
      </c>
      <c r="U482" s="11">
        <f>IFERROR(VLOOKUP(C482,ATIVOS!A:B,2,0),0)</f>
        <v>0</v>
      </c>
      <c r="V482" s="11">
        <f>IFERROR(VLOOKUP(C482,ADVERTENCIAS!J:M,4,0),0)</f>
        <v>0</v>
      </c>
    </row>
    <row r="483">
      <c r="A483" s="8">
        <f t="shared" si="1"/>
        <v>193</v>
      </c>
      <c r="B483" s="8" t="s">
        <v>543</v>
      </c>
      <c r="C483" s="8">
        <v>58704.0</v>
      </c>
      <c r="D483" s="7" t="str">
        <f t="shared" si="2"/>
        <v>Bronze</v>
      </c>
      <c r="E483" s="8">
        <v>45541.0</v>
      </c>
      <c r="F483" s="8" t="s">
        <v>57</v>
      </c>
      <c r="G483" s="8">
        <v>24932.0</v>
      </c>
      <c r="H483" s="8">
        <v>1.0</v>
      </c>
      <c r="I483" s="8">
        <v>5.0</v>
      </c>
      <c r="J483" s="8">
        <v>0.0</v>
      </c>
      <c r="K483" s="8">
        <v>0.0</v>
      </c>
      <c r="L483" s="8">
        <v>1.0</v>
      </c>
      <c r="M483" s="8">
        <v>7.0</v>
      </c>
      <c r="N483" s="8">
        <v>0.0</v>
      </c>
      <c r="O483" s="8">
        <v>0.0</v>
      </c>
      <c r="P483" s="8">
        <v>0.0</v>
      </c>
      <c r="Q483" s="8">
        <v>8.0</v>
      </c>
      <c r="R483" s="8">
        <v>0.0</v>
      </c>
      <c r="S483" s="8" t="s">
        <v>24</v>
      </c>
      <c r="T483" s="8">
        <f t="shared" si="5"/>
        <v>0</v>
      </c>
      <c r="U483" s="8">
        <f>IFERROR(VLOOKUP(C483,ATIVOS!A:B,2,0),0)</f>
        <v>0</v>
      </c>
      <c r="V483" s="8">
        <f>IFERROR(VLOOKUP(C483,ADVERTENCIAS!J:M,4,0),0)</f>
        <v>0</v>
      </c>
    </row>
    <row r="484">
      <c r="A484" s="11">
        <f t="shared" si="1"/>
        <v>189</v>
      </c>
      <c r="B484" s="11" t="s">
        <v>544</v>
      </c>
      <c r="C484" s="11">
        <v>51398.0</v>
      </c>
      <c r="D484" s="7" t="str">
        <f t="shared" si="2"/>
        <v>Bronze</v>
      </c>
      <c r="E484" s="11">
        <v>45061.0</v>
      </c>
      <c r="F484" s="11" t="s">
        <v>44</v>
      </c>
      <c r="G484" s="11">
        <v>26514.0</v>
      </c>
      <c r="H484" s="11">
        <v>12.0</v>
      </c>
      <c r="I484" s="11">
        <v>687.0</v>
      </c>
      <c r="J484" s="11">
        <v>0.0</v>
      </c>
      <c r="K484" s="11">
        <v>0.0</v>
      </c>
      <c r="L484" s="11">
        <v>1.0</v>
      </c>
      <c r="M484" s="11">
        <v>0.0</v>
      </c>
      <c r="N484" s="11">
        <v>0.0</v>
      </c>
      <c r="O484" s="11">
        <v>0.0</v>
      </c>
      <c r="P484" s="11">
        <v>0.0</v>
      </c>
      <c r="Q484" s="11">
        <v>1.0</v>
      </c>
      <c r="R484" s="11">
        <v>0.0</v>
      </c>
      <c r="S484" s="11" t="s">
        <v>24</v>
      </c>
      <c r="T484" s="11">
        <f t="shared" si="5"/>
        <v>0</v>
      </c>
      <c r="U484" s="11">
        <f>IFERROR(VLOOKUP(C484,ATIVOS!A:B,2,0),0)</f>
        <v>0</v>
      </c>
      <c r="V484" s="11">
        <f>IFERROR(VLOOKUP(C484,ADVERTENCIAS!J:M,4,0),0)</f>
        <v>0</v>
      </c>
    </row>
    <row r="485">
      <c r="A485" s="8">
        <f t="shared" si="1"/>
        <v>186</v>
      </c>
      <c r="B485" s="8" t="s">
        <v>545</v>
      </c>
      <c r="C485" s="8">
        <v>53180.0</v>
      </c>
      <c r="D485" s="7" t="str">
        <f t="shared" si="2"/>
        <v>Bronze</v>
      </c>
      <c r="E485" s="8">
        <v>45196.0</v>
      </c>
      <c r="F485" s="8" t="s">
        <v>101</v>
      </c>
      <c r="G485" s="8">
        <v>18666.0</v>
      </c>
      <c r="H485" s="8">
        <v>0.0</v>
      </c>
      <c r="I485" s="8">
        <v>14.0</v>
      </c>
      <c r="J485" s="8">
        <v>0.0</v>
      </c>
      <c r="K485" s="8">
        <v>0.0</v>
      </c>
      <c r="L485" s="8">
        <v>1.0</v>
      </c>
      <c r="M485" s="8">
        <v>4.0</v>
      </c>
      <c r="N485" s="8">
        <v>0.0</v>
      </c>
      <c r="O485" s="8">
        <v>0.0</v>
      </c>
      <c r="P485" s="8">
        <v>0.0</v>
      </c>
      <c r="Q485" s="8">
        <f t="shared" ref="Q485:Q486" si="72">SUM(K485:P485)</f>
        <v>5</v>
      </c>
      <c r="R485" s="8">
        <f t="shared" ref="R485:R486" si="73">SUM(H485:J485)</f>
        <v>14</v>
      </c>
      <c r="S485" s="8" t="s">
        <v>24</v>
      </c>
      <c r="T485" s="8">
        <f t="shared" si="5"/>
        <v>0</v>
      </c>
      <c r="U485" s="8">
        <f>IFERROR(VLOOKUP(C485,ATIVOS!A:B,2,0),0)</f>
        <v>0</v>
      </c>
      <c r="V485" s="8">
        <f>IFERROR(VLOOKUP(C485,ADVERTENCIAS!J:M,4,0),0)</f>
        <v>300</v>
      </c>
    </row>
    <row r="486">
      <c r="A486" s="11">
        <f t="shared" si="1"/>
        <v>175</v>
      </c>
      <c r="B486" s="11" t="s">
        <v>546</v>
      </c>
      <c r="C486" s="11">
        <v>58892.0</v>
      </c>
      <c r="D486" s="7" t="str">
        <f t="shared" si="2"/>
        <v>Bronze</v>
      </c>
      <c r="E486" s="11">
        <v>45552.0</v>
      </c>
      <c r="F486" s="11" t="s">
        <v>44</v>
      </c>
      <c r="G486" s="11">
        <v>23418.0</v>
      </c>
      <c r="H486" s="11">
        <v>0.0</v>
      </c>
      <c r="I486" s="11">
        <v>25.0</v>
      </c>
      <c r="J486" s="11">
        <v>0.0</v>
      </c>
      <c r="K486" s="11">
        <v>0.0</v>
      </c>
      <c r="L486" s="11">
        <v>0.0</v>
      </c>
      <c r="M486" s="11">
        <v>5.0</v>
      </c>
      <c r="N486" s="11">
        <v>2.0</v>
      </c>
      <c r="O486" s="11">
        <v>0.0</v>
      </c>
      <c r="P486" s="11">
        <v>0.0</v>
      </c>
      <c r="Q486" s="11">
        <f t="shared" si="72"/>
        <v>7</v>
      </c>
      <c r="R486" s="11">
        <f t="shared" si="73"/>
        <v>25</v>
      </c>
      <c r="S486" s="11" t="s">
        <v>24</v>
      </c>
      <c r="T486" s="11">
        <f t="shared" si="5"/>
        <v>0</v>
      </c>
      <c r="U486" s="11">
        <f>IFERROR(VLOOKUP(C486,ATIVOS!A:B,2,0),0)</f>
        <v>0</v>
      </c>
      <c r="V486" s="11">
        <f>IFERROR(VLOOKUP(C486,ADVERTENCIAS!J:M,4,0),0)</f>
        <v>0</v>
      </c>
    </row>
    <row r="487">
      <c r="A487" s="8">
        <f t="shared" si="1"/>
        <v>172</v>
      </c>
      <c r="B487" s="8" t="s">
        <v>547</v>
      </c>
      <c r="C487" s="8">
        <v>56264.0</v>
      </c>
      <c r="D487" s="7" t="str">
        <f t="shared" si="2"/>
        <v>Bronze</v>
      </c>
      <c r="E487" s="8">
        <v>38840.0</v>
      </c>
      <c r="F487" s="8" t="s">
        <v>23</v>
      </c>
      <c r="G487" s="8">
        <v>23278.0</v>
      </c>
      <c r="H487" s="8">
        <v>14.0</v>
      </c>
      <c r="I487" s="8">
        <v>0.0</v>
      </c>
      <c r="J487" s="8">
        <v>0.0</v>
      </c>
      <c r="K487" s="8">
        <v>0.0</v>
      </c>
      <c r="L487" s="8">
        <v>0.0</v>
      </c>
      <c r="M487" s="8">
        <v>5.0</v>
      </c>
      <c r="N487" s="8">
        <v>0.0</v>
      </c>
      <c r="O487" s="8">
        <v>0.0</v>
      </c>
      <c r="P487" s="8">
        <v>0.0</v>
      </c>
      <c r="Q487" s="8">
        <v>5.0</v>
      </c>
      <c r="R487" s="8">
        <v>206.0</v>
      </c>
      <c r="S487" s="8" t="s">
        <v>24</v>
      </c>
      <c r="T487" s="8">
        <f t="shared" si="5"/>
        <v>0</v>
      </c>
      <c r="U487" s="8">
        <f>IFERROR(VLOOKUP(C487,ATIVOS!A:B,2,0),0)</f>
        <v>0</v>
      </c>
      <c r="V487" s="8">
        <f>IFERROR(VLOOKUP(C487,ADVERTENCIAS!J:M,4,0),0)</f>
        <v>300</v>
      </c>
    </row>
    <row r="488">
      <c r="A488" s="11">
        <f t="shared" si="1"/>
        <v>168</v>
      </c>
      <c r="B488" s="11" t="s">
        <v>548</v>
      </c>
      <c r="C488" s="11">
        <v>44086.0</v>
      </c>
      <c r="D488" s="7" t="str">
        <f t="shared" si="2"/>
        <v>Bronze</v>
      </c>
      <c r="E488" s="11">
        <v>44461.0</v>
      </c>
      <c r="F488" s="11" t="s">
        <v>44</v>
      </c>
      <c r="G488" s="11">
        <v>16956.0</v>
      </c>
      <c r="H488" s="11">
        <v>1.0</v>
      </c>
      <c r="I488" s="11">
        <v>430.0</v>
      </c>
      <c r="J488" s="11">
        <v>0.0</v>
      </c>
      <c r="K488" s="11">
        <v>0.0</v>
      </c>
      <c r="L488" s="11">
        <v>3.0</v>
      </c>
      <c r="M488" s="11">
        <v>1.0</v>
      </c>
      <c r="N488" s="11">
        <v>0.0</v>
      </c>
      <c r="O488" s="11">
        <v>0.0</v>
      </c>
      <c r="P488" s="11">
        <v>0.0</v>
      </c>
      <c r="Q488" s="11">
        <v>4.0</v>
      </c>
      <c r="R488" s="11">
        <v>0.0</v>
      </c>
      <c r="S488" s="11" t="s">
        <v>24</v>
      </c>
      <c r="T488" s="11">
        <f t="shared" si="5"/>
        <v>0</v>
      </c>
      <c r="U488" s="11">
        <f>IFERROR(VLOOKUP(C488,ATIVOS!A:B,2,0),0)</f>
        <v>0</v>
      </c>
      <c r="V488" s="11">
        <f>IFERROR(VLOOKUP(C488,ADVERTENCIAS!J:M,4,0),0)</f>
        <v>0</v>
      </c>
    </row>
    <row r="489">
      <c r="A489" s="8">
        <f t="shared" si="1"/>
        <v>165</v>
      </c>
      <c r="B489" s="8" t="s">
        <v>549</v>
      </c>
      <c r="C489" s="8">
        <v>53069.0</v>
      </c>
      <c r="D489" s="7" t="str">
        <f t="shared" si="2"/>
        <v>Bronze</v>
      </c>
      <c r="E489" s="8">
        <v>45187.0</v>
      </c>
      <c r="F489" s="8" t="s">
        <v>44</v>
      </c>
      <c r="G489" s="8">
        <v>23928.0</v>
      </c>
      <c r="H489" s="8">
        <v>52.0</v>
      </c>
      <c r="I489" s="8">
        <v>31.0</v>
      </c>
      <c r="J489" s="8">
        <v>0.0</v>
      </c>
      <c r="K489" s="8">
        <v>0.0</v>
      </c>
      <c r="L489" s="8">
        <v>4.0</v>
      </c>
      <c r="M489" s="8">
        <v>3.0</v>
      </c>
      <c r="N489" s="8">
        <v>0.0</v>
      </c>
      <c r="O489" s="8">
        <v>0.0</v>
      </c>
      <c r="P489" s="8">
        <v>0.0</v>
      </c>
      <c r="Q489" s="8">
        <v>7.0</v>
      </c>
      <c r="R489" s="8">
        <v>0.0</v>
      </c>
      <c r="S489" s="8" t="s">
        <v>24</v>
      </c>
      <c r="T489" s="8">
        <f t="shared" si="5"/>
        <v>0</v>
      </c>
      <c r="U489" s="8">
        <f>IFERROR(VLOOKUP(C489,ATIVOS!A:B,2,0),0)</f>
        <v>0</v>
      </c>
      <c r="V489" s="8">
        <f>IFERROR(VLOOKUP(C489,ADVERTENCIAS!J:M,4,0),0)</f>
        <v>0</v>
      </c>
    </row>
    <row r="490">
      <c r="A490" s="11">
        <f t="shared" si="1"/>
        <v>162</v>
      </c>
      <c r="B490" s="11" t="s">
        <v>550</v>
      </c>
      <c r="C490" s="11">
        <v>56168.0</v>
      </c>
      <c r="D490" s="7" t="str">
        <f t="shared" si="2"/>
        <v>Bronze</v>
      </c>
      <c r="E490" s="11">
        <v>38030.0</v>
      </c>
      <c r="F490" s="11" t="s">
        <v>23</v>
      </c>
      <c r="G490" s="11">
        <v>15530.36</v>
      </c>
      <c r="H490" s="11">
        <v>19.0</v>
      </c>
      <c r="I490" s="11">
        <v>0.0</v>
      </c>
      <c r="J490" s="11">
        <v>0.0</v>
      </c>
      <c r="K490" s="11">
        <v>0.0</v>
      </c>
      <c r="L490" s="11">
        <v>0.0</v>
      </c>
      <c r="M490" s="11">
        <v>8.0</v>
      </c>
      <c r="N490" s="11">
        <v>0.0</v>
      </c>
      <c r="O490" s="11">
        <v>0.0</v>
      </c>
      <c r="P490" s="11">
        <v>0.0</v>
      </c>
      <c r="Q490" s="11">
        <v>8.0</v>
      </c>
      <c r="R490" s="11">
        <v>26.0</v>
      </c>
      <c r="S490" s="11" t="s">
        <v>24</v>
      </c>
      <c r="T490" s="11">
        <f t="shared" si="5"/>
        <v>0</v>
      </c>
      <c r="U490" s="11">
        <f>IFERROR(VLOOKUP(C490,ATIVOS!A:B,2,0),0)</f>
        <v>0</v>
      </c>
      <c r="V490" s="11">
        <f>IFERROR(VLOOKUP(C490,ADVERTENCIAS!J:M,4,0),0)</f>
        <v>0</v>
      </c>
    </row>
    <row r="491">
      <c r="A491" s="8">
        <f t="shared" si="1"/>
        <v>154</v>
      </c>
      <c r="B491" s="8" t="s">
        <v>551</v>
      </c>
      <c r="C491" s="8">
        <v>56536.0</v>
      </c>
      <c r="D491" s="7" t="str">
        <f t="shared" si="2"/>
        <v>Bronze</v>
      </c>
      <c r="E491" s="8">
        <v>43809.0</v>
      </c>
      <c r="F491" s="8" t="s">
        <v>23</v>
      </c>
      <c r="G491" s="8">
        <v>25092.0</v>
      </c>
      <c r="H491" s="8">
        <v>48.0</v>
      </c>
      <c r="I491" s="8">
        <v>0.0</v>
      </c>
      <c r="J491" s="8">
        <v>0.0</v>
      </c>
      <c r="K491" s="8">
        <v>0.0</v>
      </c>
      <c r="L491" s="8">
        <v>1.0</v>
      </c>
      <c r="M491" s="8">
        <v>5.0</v>
      </c>
      <c r="N491" s="8">
        <v>1.0</v>
      </c>
      <c r="O491" s="8">
        <v>0.0</v>
      </c>
      <c r="P491" s="8">
        <v>0.0</v>
      </c>
      <c r="Q491" s="8">
        <v>7.0</v>
      </c>
      <c r="R491" s="8">
        <v>249.0</v>
      </c>
      <c r="S491" s="8" t="s">
        <v>24</v>
      </c>
      <c r="T491" s="8">
        <f t="shared" si="5"/>
        <v>0</v>
      </c>
      <c r="U491" s="8">
        <f>IFERROR(VLOOKUP(C491,ATIVOS!A:B,2,0),0)</f>
        <v>0</v>
      </c>
      <c r="V491" s="8">
        <f>IFERROR(VLOOKUP(C491,ADVERTENCIAS!J:M,4,0),0)</f>
        <v>0</v>
      </c>
    </row>
    <row r="492">
      <c r="A492" s="11">
        <f t="shared" si="1"/>
        <v>151</v>
      </c>
      <c r="B492" s="11" t="s">
        <v>552</v>
      </c>
      <c r="C492" s="11">
        <v>55657.0</v>
      </c>
      <c r="D492" s="7" t="str">
        <f t="shared" si="2"/>
        <v>Bronze</v>
      </c>
      <c r="E492" s="11">
        <v>45398.0</v>
      </c>
      <c r="F492" s="11" t="s">
        <v>57</v>
      </c>
      <c r="G492" s="11">
        <v>23040.0</v>
      </c>
      <c r="H492" s="11">
        <v>9.0</v>
      </c>
      <c r="I492" s="11">
        <v>131.0</v>
      </c>
      <c r="J492" s="11">
        <v>0.0</v>
      </c>
      <c r="K492" s="11">
        <v>0.0</v>
      </c>
      <c r="L492" s="11">
        <v>0.0</v>
      </c>
      <c r="M492" s="11">
        <v>7.0</v>
      </c>
      <c r="N492" s="11">
        <v>0.0</v>
      </c>
      <c r="O492" s="11">
        <v>0.0</v>
      </c>
      <c r="P492" s="11">
        <v>0.0</v>
      </c>
      <c r="Q492" s="11">
        <v>7.0</v>
      </c>
      <c r="R492" s="11">
        <v>0.0</v>
      </c>
      <c r="S492" s="11" t="s">
        <v>24</v>
      </c>
      <c r="T492" s="11">
        <f t="shared" si="5"/>
        <v>0</v>
      </c>
      <c r="U492" s="11">
        <f>IFERROR(VLOOKUP(C492,ATIVOS!A:B,2,0),0)</f>
        <v>0</v>
      </c>
      <c r="V492" s="11">
        <f>IFERROR(VLOOKUP(C492,ADVERTENCIAS!J:M,4,0),0)</f>
        <v>0</v>
      </c>
    </row>
    <row r="493">
      <c r="A493" s="8">
        <f t="shared" si="1"/>
        <v>142</v>
      </c>
      <c r="B493" s="8" t="s">
        <v>553</v>
      </c>
      <c r="C493" s="8">
        <v>56603.0</v>
      </c>
      <c r="D493" s="7" t="str">
        <f t="shared" si="2"/>
        <v>Bronze</v>
      </c>
      <c r="E493" s="8">
        <v>44124.0</v>
      </c>
      <c r="F493" s="8" t="s">
        <v>103</v>
      </c>
      <c r="G493" s="8">
        <v>21198.0</v>
      </c>
      <c r="H493" s="8">
        <v>4.0</v>
      </c>
      <c r="I493" s="8">
        <v>0.0</v>
      </c>
      <c r="J493" s="8">
        <v>0.0</v>
      </c>
      <c r="K493" s="8">
        <v>0.0</v>
      </c>
      <c r="L493" s="8">
        <v>1.0</v>
      </c>
      <c r="M493" s="8">
        <v>1.0</v>
      </c>
      <c r="N493" s="8">
        <v>1.0</v>
      </c>
      <c r="O493" s="8">
        <v>0.0</v>
      </c>
      <c r="P493" s="8">
        <v>2.0</v>
      </c>
      <c r="Q493" s="8">
        <v>5.0</v>
      </c>
      <c r="R493" s="8">
        <v>92.0</v>
      </c>
      <c r="S493" s="8" t="s">
        <v>24</v>
      </c>
      <c r="T493" s="8">
        <f t="shared" si="5"/>
        <v>0</v>
      </c>
      <c r="U493" s="8">
        <f>IFERROR(VLOOKUP(C493,ATIVOS!A:B,2,0),0)</f>
        <v>0</v>
      </c>
      <c r="V493" s="8">
        <f>IFERROR(VLOOKUP(C493,ADVERTENCIAS!J:M,4,0),0)</f>
        <v>0</v>
      </c>
    </row>
    <row r="494">
      <c r="A494" s="11">
        <f t="shared" si="1"/>
        <v>131</v>
      </c>
      <c r="B494" s="11" t="s">
        <v>554</v>
      </c>
      <c r="C494" s="11">
        <v>41628.0</v>
      </c>
      <c r="D494" s="7" t="str">
        <f t="shared" si="2"/>
        <v>Bronze</v>
      </c>
      <c r="E494" s="11">
        <v>44259.0</v>
      </c>
      <c r="F494" s="11" t="s">
        <v>44</v>
      </c>
      <c r="G494" s="11">
        <v>21268.0</v>
      </c>
      <c r="H494" s="11">
        <v>12.0</v>
      </c>
      <c r="I494" s="11">
        <v>95.0</v>
      </c>
      <c r="J494" s="11">
        <v>0.0</v>
      </c>
      <c r="K494" s="11">
        <v>0.0</v>
      </c>
      <c r="L494" s="11">
        <v>3.0</v>
      </c>
      <c r="M494" s="11">
        <v>3.0</v>
      </c>
      <c r="N494" s="11">
        <v>1.0</v>
      </c>
      <c r="O494" s="11">
        <v>0.0</v>
      </c>
      <c r="P494" s="11">
        <v>0.0</v>
      </c>
      <c r="Q494" s="11">
        <v>7.0</v>
      </c>
      <c r="R494" s="11">
        <v>191.0</v>
      </c>
      <c r="S494" s="11" t="s">
        <v>24</v>
      </c>
      <c r="T494" s="11">
        <f t="shared" si="5"/>
        <v>0</v>
      </c>
      <c r="U494" s="11">
        <f>IFERROR(VLOOKUP(C494,ATIVOS!A:B,2,0),0)</f>
        <v>0</v>
      </c>
      <c r="V494" s="11">
        <f>IFERROR(VLOOKUP(C494,ADVERTENCIAS!J:M,4,0),0)</f>
        <v>0</v>
      </c>
    </row>
    <row r="495">
      <c r="A495" s="8">
        <f t="shared" si="1"/>
        <v>127</v>
      </c>
      <c r="B495" s="8" t="s">
        <v>555</v>
      </c>
      <c r="C495" s="8">
        <v>55389.0</v>
      </c>
      <c r="D495" s="7" t="str">
        <f t="shared" si="2"/>
        <v>Bronze</v>
      </c>
      <c r="E495" s="8">
        <v>45379.0</v>
      </c>
      <c r="F495" s="8" t="s">
        <v>23</v>
      </c>
      <c r="G495" s="8">
        <v>21196.0</v>
      </c>
      <c r="H495" s="8">
        <v>9.0</v>
      </c>
      <c r="I495" s="8">
        <v>10.0</v>
      </c>
      <c r="J495" s="8">
        <v>9.0</v>
      </c>
      <c r="K495" s="8">
        <v>0.0</v>
      </c>
      <c r="L495" s="8">
        <v>0.0</v>
      </c>
      <c r="M495" s="8">
        <v>5.0</v>
      </c>
      <c r="N495" s="8">
        <v>2.0</v>
      </c>
      <c r="O495" s="8">
        <v>0.0</v>
      </c>
      <c r="P495" s="8">
        <v>0.0</v>
      </c>
      <c r="Q495" s="8">
        <v>7.0</v>
      </c>
      <c r="R495" s="8">
        <v>9.0</v>
      </c>
      <c r="S495" s="8" t="s">
        <v>24</v>
      </c>
      <c r="T495" s="8">
        <f t="shared" si="5"/>
        <v>0</v>
      </c>
      <c r="U495" s="8">
        <f>IFERROR(VLOOKUP(C495,ATIVOS!A:B,2,0),0)</f>
        <v>0</v>
      </c>
      <c r="V495" s="8">
        <f>IFERROR(VLOOKUP(C495,ADVERTENCIAS!J:M,4,0),0)</f>
        <v>0</v>
      </c>
    </row>
    <row r="496">
      <c r="A496" s="11">
        <f t="shared" si="1"/>
        <v>114</v>
      </c>
      <c r="B496" s="11" t="s">
        <v>556</v>
      </c>
      <c r="C496" s="11">
        <v>54782.0</v>
      </c>
      <c r="D496" s="7" t="str">
        <f t="shared" si="2"/>
        <v>Bronze</v>
      </c>
      <c r="E496" s="11">
        <v>45349.0</v>
      </c>
      <c r="F496" s="11" t="s">
        <v>62</v>
      </c>
      <c r="G496" s="11">
        <v>21826.0</v>
      </c>
      <c r="H496" s="11">
        <v>1.0</v>
      </c>
      <c r="I496" s="11">
        <v>534.0</v>
      </c>
      <c r="J496" s="11">
        <v>0.0</v>
      </c>
      <c r="K496" s="11">
        <v>0.0</v>
      </c>
      <c r="L496" s="11">
        <v>2.0</v>
      </c>
      <c r="M496" s="11">
        <v>0.0</v>
      </c>
      <c r="N496" s="11">
        <v>1.0</v>
      </c>
      <c r="O496" s="11">
        <v>0.0</v>
      </c>
      <c r="P496" s="11">
        <v>0.0</v>
      </c>
      <c r="Q496" s="11">
        <v>3.0</v>
      </c>
      <c r="R496" s="11">
        <v>0.0</v>
      </c>
      <c r="S496" s="11" t="s">
        <v>24</v>
      </c>
      <c r="T496" s="11">
        <f t="shared" si="5"/>
        <v>0</v>
      </c>
      <c r="U496" s="11">
        <f>IFERROR(VLOOKUP(C496,ATIVOS!A:B,2,0),0)</f>
        <v>0</v>
      </c>
      <c r="V496" s="11">
        <f>IFERROR(VLOOKUP(C496,ADVERTENCIAS!J:M,4,0),0)</f>
        <v>0</v>
      </c>
    </row>
    <row r="497">
      <c r="A497" s="8">
        <f t="shared" si="1"/>
        <v>113</v>
      </c>
      <c r="B497" s="8" t="s">
        <v>557</v>
      </c>
      <c r="C497" s="8">
        <v>45022.0</v>
      </c>
      <c r="D497" s="7" t="str">
        <f t="shared" si="2"/>
        <v>Bronze</v>
      </c>
      <c r="E497" s="8">
        <v>44526.0</v>
      </c>
      <c r="F497" s="8" t="s">
        <v>307</v>
      </c>
      <c r="G497" s="8">
        <v>29439.94</v>
      </c>
      <c r="H497" s="8">
        <v>2.0</v>
      </c>
      <c r="I497" s="8">
        <v>303.0</v>
      </c>
      <c r="J497" s="8">
        <v>76.0</v>
      </c>
      <c r="K497" s="8">
        <v>0.0</v>
      </c>
      <c r="L497" s="8">
        <v>0.0</v>
      </c>
      <c r="M497" s="8">
        <v>2.0</v>
      </c>
      <c r="N497" s="8">
        <v>0.0</v>
      </c>
      <c r="O497" s="8">
        <v>0.0</v>
      </c>
      <c r="P497" s="8">
        <v>0.0</v>
      </c>
      <c r="Q497" s="8">
        <v>2.0</v>
      </c>
      <c r="R497" s="8">
        <v>76.0</v>
      </c>
      <c r="S497" s="8" t="s">
        <v>24</v>
      </c>
      <c r="T497" s="8">
        <f t="shared" si="5"/>
        <v>0</v>
      </c>
      <c r="U497" s="8">
        <f>IFERROR(VLOOKUP(C497,ATIVOS!A:B,2,0),0)</f>
        <v>0</v>
      </c>
      <c r="V497" s="8">
        <f>IFERROR(VLOOKUP(C497,ADVERTENCIAS!J:M,4,0),0)</f>
        <v>0</v>
      </c>
    </row>
    <row r="498">
      <c r="A498" s="11">
        <f t="shared" si="1"/>
        <v>101</v>
      </c>
      <c r="B498" s="11" t="s">
        <v>558</v>
      </c>
      <c r="C498" s="11">
        <v>52164.0</v>
      </c>
      <c r="D498" s="7" t="str">
        <f t="shared" si="2"/>
        <v>Bronze</v>
      </c>
      <c r="E498" s="11">
        <v>45124.0</v>
      </c>
      <c r="F498" s="11" t="s">
        <v>31</v>
      </c>
      <c r="G498" s="11">
        <v>29729.24</v>
      </c>
      <c r="H498" s="11">
        <v>1.0</v>
      </c>
      <c r="I498" s="11">
        <v>7.0</v>
      </c>
      <c r="J498" s="11">
        <v>18.0</v>
      </c>
      <c r="K498" s="11">
        <v>0.0</v>
      </c>
      <c r="L498" s="11">
        <v>0.0</v>
      </c>
      <c r="M498" s="11">
        <v>0.0</v>
      </c>
      <c r="N498" s="11">
        <v>0.0</v>
      </c>
      <c r="O498" s="11">
        <v>0.0</v>
      </c>
      <c r="P498" s="11">
        <v>2.0</v>
      </c>
      <c r="Q498" s="11">
        <v>2.0</v>
      </c>
      <c r="R498" s="11">
        <v>18.0</v>
      </c>
      <c r="S498" s="11" t="s">
        <v>24</v>
      </c>
      <c r="T498" s="11">
        <f t="shared" si="5"/>
        <v>0</v>
      </c>
      <c r="U498" s="11">
        <f>IFERROR(VLOOKUP(C498,ATIVOS!A:B,2,0),0)</f>
        <v>0</v>
      </c>
      <c r="V498" s="11">
        <f>IFERROR(VLOOKUP(C498,ADVERTENCIAS!J:M,4,0),0)</f>
        <v>300</v>
      </c>
    </row>
    <row r="499">
      <c r="A499" s="8">
        <f t="shared" si="1"/>
        <v>100</v>
      </c>
      <c r="B499" s="8" t="s">
        <v>559</v>
      </c>
      <c r="C499" s="8">
        <v>54496.0</v>
      </c>
      <c r="D499" s="7" t="str">
        <f t="shared" si="2"/>
        <v>Bronze</v>
      </c>
      <c r="E499" s="8">
        <v>45328.0</v>
      </c>
      <c r="F499" s="8" t="s">
        <v>23</v>
      </c>
      <c r="G499" s="8">
        <v>26004.0</v>
      </c>
      <c r="H499" s="8">
        <v>0.0</v>
      </c>
      <c r="I499" s="8">
        <v>0.0</v>
      </c>
      <c r="J499" s="8">
        <v>30.0</v>
      </c>
      <c r="K499" s="8">
        <v>0.0</v>
      </c>
      <c r="L499" s="8">
        <v>0.0</v>
      </c>
      <c r="M499" s="8">
        <v>3.0</v>
      </c>
      <c r="N499" s="8">
        <v>1.0</v>
      </c>
      <c r="O499" s="8">
        <v>0.0</v>
      </c>
      <c r="P499" s="8">
        <v>0.0</v>
      </c>
      <c r="Q499" s="8">
        <f t="shared" ref="Q499:Q500" si="74">SUM(K499:P499)</f>
        <v>4</v>
      </c>
      <c r="R499" s="8">
        <f t="shared" ref="R499:R500" si="75">SUM(H499:J499)</f>
        <v>30</v>
      </c>
      <c r="S499" s="8" t="s">
        <v>24</v>
      </c>
      <c r="T499" s="8">
        <f t="shared" si="5"/>
        <v>0</v>
      </c>
      <c r="U499" s="8">
        <f>IFERROR(VLOOKUP(C499,ATIVOS!A:B,2,0),0)</f>
        <v>0</v>
      </c>
      <c r="V499" s="8">
        <f>IFERROR(VLOOKUP(C499,ADVERTENCIAS!J:M,4,0),0)</f>
        <v>300</v>
      </c>
    </row>
    <row r="500">
      <c r="A500" s="12">
        <f t="shared" si="1"/>
        <v>89</v>
      </c>
      <c r="B500" s="12" t="s">
        <v>560</v>
      </c>
      <c r="C500" s="12">
        <v>46894.0</v>
      </c>
      <c r="D500" s="13" t="str">
        <f t="shared" si="2"/>
        <v>Sem classificação</v>
      </c>
      <c r="E500" s="12">
        <v>44700.0</v>
      </c>
      <c r="F500" s="12" t="s">
        <v>196</v>
      </c>
      <c r="G500" s="12">
        <v>24784.0</v>
      </c>
      <c r="H500" s="12">
        <v>0.0</v>
      </c>
      <c r="I500" s="12">
        <v>261.0</v>
      </c>
      <c r="J500" s="12">
        <v>0.0</v>
      </c>
      <c r="K500" s="12">
        <v>0.0</v>
      </c>
      <c r="L500" s="12">
        <v>4.0</v>
      </c>
      <c r="M500" s="12">
        <v>1.0</v>
      </c>
      <c r="N500" s="12">
        <v>1.0</v>
      </c>
      <c r="O500" s="12">
        <v>0.0</v>
      </c>
      <c r="P500" s="12">
        <v>0.0</v>
      </c>
      <c r="Q500" s="12">
        <f t="shared" si="74"/>
        <v>6</v>
      </c>
      <c r="R500" s="12">
        <f t="shared" si="75"/>
        <v>261</v>
      </c>
      <c r="S500" s="12" t="s">
        <v>24</v>
      </c>
      <c r="T500" s="12">
        <f t="shared" si="5"/>
        <v>0</v>
      </c>
      <c r="U500" s="12">
        <f>IFERROR(VLOOKUP(C500,ATIVOS!A:B,2,0),0)</f>
        <v>0</v>
      </c>
      <c r="V500" s="12">
        <f>IFERROR(VLOOKUP(C500,ADVERTENCIAS!J:M,4,0),0)</f>
        <v>0</v>
      </c>
    </row>
    <row r="501">
      <c r="A501" s="12">
        <f t="shared" si="1"/>
        <v>86</v>
      </c>
      <c r="B501" s="12" t="s">
        <v>561</v>
      </c>
      <c r="C501" s="12">
        <v>55794.0</v>
      </c>
      <c r="D501" s="13" t="str">
        <f t="shared" si="2"/>
        <v>Sem classificação</v>
      </c>
      <c r="E501" s="12">
        <v>45404.0</v>
      </c>
      <c r="F501" s="12" t="s">
        <v>44</v>
      </c>
      <c r="G501" s="12">
        <v>22300.0</v>
      </c>
      <c r="H501" s="12">
        <v>17.0</v>
      </c>
      <c r="I501" s="12">
        <v>45.0</v>
      </c>
      <c r="J501" s="12">
        <v>27.0</v>
      </c>
      <c r="K501" s="12">
        <v>0.0</v>
      </c>
      <c r="L501" s="12">
        <v>5.0</v>
      </c>
      <c r="M501" s="12">
        <v>2.0</v>
      </c>
      <c r="N501" s="12">
        <v>0.0</v>
      </c>
      <c r="O501" s="12">
        <v>0.0</v>
      </c>
      <c r="P501" s="12">
        <v>0.0</v>
      </c>
      <c r="Q501" s="12">
        <v>7.0</v>
      </c>
      <c r="R501" s="12">
        <v>27.0</v>
      </c>
      <c r="S501" s="12" t="s">
        <v>24</v>
      </c>
      <c r="T501" s="12">
        <f t="shared" si="5"/>
        <v>0</v>
      </c>
      <c r="U501" s="12">
        <f>IFERROR(VLOOKUP(C501,ATIVOS!A:B,2,0),0)</f>
        <v>0</v>
      </c>
      <c r="V501" s="12">
        <f>IFERROR(VLOOKUP(C501,ADVERTENCIAS!J:M,4,0),0)</f>
        <v>0</v>
      </c>
    </row>
    <row r="502">
      <c r="A502" s="12">
        <f t="shared" si="1"/>
        <v>76</v>
      </c>
      <c r="B502" s="12" t="s">
        <v>562</v>
      </c>
      <c r="C502" s="12">
        <v>47571.0</v>
      </c>
      <c r="D502" s="13" t="str">
        <f t="shared" si="2"/>
        <v>Sem classificação</v>
      </c>
      <c r="E502" s="12">
        <v>44754.0</v>
      </c>
      <c r="F502" s="12" t="s">
        <v>280</v>
      </c>
      <c r="G502" s="12">
        <v>32752.0</v>
      </c>
      <c r="H502" s="12">
        <v>12.0</v>
      </c>
      <c r="I502" s="12">
        <v>0.0</v>
      </c>
      <c r="J502" s="12">
        <v>30.0</v>
      </c>
      <c r="K502" s="12">
        <v>0.0</v>
      </c>
      <c r="L502" s="12">
        <v>1.0</v>
      </c>
      <c r="M502" s="12">
        <v>2.0</v>
      </c>
      <c r="N502" s="12">
        <v>3.0</v>
      </c>
      <c r="O502" s="12">
        <v>0.0</v>
      </c>
      <c r="P502" s="12">
        <v>0.0</v>
      </c>
      <c r="Q502" s="12">
        <v>6.0</v>
      </c>
      <c r="R502" s="12">
        <v>30.0</v>
      </c>
      <c r="S502" s="12" t="s">
        <v>24</v>
      </c>
      <c r="T502" s="12">
        <f t="shared" si="5"/>
        <v>0</v>
      </c>
      <c r="U502" s="12">
        <f>IFERROR(VLOOKUP(C502,ATIVOS!A:B,2,0),0)</f>
        <v>0</v>
      </c>
      <c r="V502" s="12">
        <f>IFERROR(VLOOKUP(C502,ADVERTENCIAS!J:M,4,0),0)</f>
        <v>0</v>
      </c>
    </row>
    <row r="503">
      <c r="A503" s="12">
        <f t="shared" si="1"/>
        <v>75</v>
      </c>
      <c r="B503" s="12" t="s">
        <v>563</v>
      </c>
      <c r="C503" s="12">
        <v>58599.0</v>
      </c>
      <c r="D503" s="13" t="str">
        <f t="shared" si="2"/>
        <v>Sem classificação</v>
      </c>
      <c r="E503" s="12">
        <v>45534.0</v>
      </c>
      <c r="F503" s="12" t="s">
        <v>57</v>
      </c>
      <c r="G503" s="12">
        <v>24179.0</v>
      </c>
      <c r="H503" s="12">
        <v>0.0</v>
      </c>
      <c r="I503" s="12">
        <v>25.0</v>
      </c>
      <c r="J503" s="12">
        <v>0.0</v>
      </c>
      <c r="K503" s="12">
        <v>0.0</v>
      </c>
      <c r="L503" s="12">
        <v>0.0</v>
      </c>
      <c r="M503" s="12">
        <v>9.0</v>
      </c>
      <c r="N503" s="12">
        <v>0.0</v>
      </c>
      <c r="O503" s="12">
        <v>0.0</v>
      </c>
      <c r="P503" s="12">
        <v>0.0</v>
      </c>
      <c r="Q503" s="12">
        <f>SUM(K503:P503)</f>
        <v>9</v>
      </c>
      <c r="R503" s="12">
        <f>SUM(H503:J503)</f>
        <v>25</v>
      </c>
      <c r="S503" s="12" t="s">
        <v>24</v>
      </c>
      <c r="T503" s="12">
        <f t="shared" si="5"/>
        <v>0</v>
      </c>
      <c r="U503" s="12">
        <f>IFERROR(VLOOKUP(C503,ATIVOS!A:B,2,0),0)</f>
        <v>0</v>
      </c>
      <c r="V503" s="12">
        <f>IFERROR(VLOOKUP(C503,ADVERTENCIAS!J:M,4,0),0)</f>
        <v>0</v>
      </c>
    </row>
    <row r="504">
      <c r="A504" s="12">
        <f t="shared" si="1"/>
        <v>66</v>
      </c>
      <c r="B504" s="12" t="s">
        <v>564</v>
      </c>
      <c r="C504" s="12">
        <v>58661.0</v>
      </c>
      <c r="D504" s="13" t="str">
        <f t="shared" si="2"/>
        <v>Sem classificação</v>
      </c>
      <c r="E504" s="12">
        <v>45539.0</v>
      </c>
      <c r="F504" s="12" t="s">
        <v>62</v>
      </c>
      <c r="G504" s="12">
        <v>23240.0</v>
      </c>
      <c r="H504" s="12">
        <v>3.0</v>
      </c>
      <c r="I504" s="12">
        <v>28.0</v>
      </c>
      <c r="J504" s="12">
        <v>0.0</v>
      </c>
      <c r="K504" s="12">
        <v>0.0</v>
      </c>
      <c r="L504" s="12">
        <v>2.0</v>
      </c>
      <c r="M504" s="12">
        <v>7.0</v>
      </c>
      <c r="N504" s="12">
        <v>0.0</v>
      </c>
      <c r="O504" s="12">
        <v>0.0</v>
      </c>
      <c r="P504" s="12">
        <v>0.0</v>
      </c>
      <c r="Q504" s="12">
        <v>9.0</v>
      </c>
      <c r="R504" s="12">
        <v>0.0</v>
      </c>
      <c r="S504" s="12" t="s">
        <v>24</v>
      </c>
      <c r="T504" s="12">
        <f t="shared" si="5"/>
        <v>0</v>
      </c>
      <c r="U504" s="12">
        <f>IFERROR(VLOOKUP(C504,ATIVOS!A:B,2,0),0)</f>
        <v>0</v>
      </c>
      <c r="V504" s="12">
        <f>IFERROR(VLOOKUP(C504,ADVERTENCIAS!J:M,4,0),0)</f>
        <v>0</v>
      </c>
    </row>
    <row r="505">
      <c r="A505" s="12">
        <f t="shared" si="1"/>
        <v>63</v>
      </c>
      <c r="B505" s="12" t="s">
        <v>565</v>
      </c>
      <c r="C505" s="12">
        <v>53437.0</v>
      </c>
      <c r="D505" s="13" t="str">
        <f t="shared" si="2"/>
        <v>Sem classificação</v>
      </c>
      <c r="E505" s="12">
        <v>45210.0</v>
      </c>
      <c r="F505" s="12" t="s">
        <v>44</v>
      </c>
      <c r="G505" s="12">
        <v>27224.0</v>
      </c>
      <c r="H505" s="12">
        <v>107.0</v>
      </c>
      <c r="I505" s="12">
        <v>23.0</v>
      </c>
      <c r="J505" s="12">
        <v>10.0</v>
      </c>
      <c r="K505" s="12">
        <v>0.0</v>
      </c>
      <c r="L505" s="12">
        <v>2.0</v>
      </c>
      <c r="M505" s="12">
        <v>3.0</v>
      </c>
      <c r="N505" s="12">
        <v>1.0</v>
      </c>
      <c r="O505" s="12">
        <v>0.0</v>
      </c>
      <c r="P505" s="12">
        <v>0.0</v>
      </c>
      <c r="Q505" s="12">
        <v>6.0</v>
      </c>
      <c r="R505" s="12">
        <v>10.0</v>
      </c>
      <c r="S505" s="12" t="s">
        <v>24</v>
      </c>
      <c r="T505" s="12">
        <f t="shared" si="5"/>
        <v>0</v>
      </c>
      <c r="U505" s="12">
        <f>IFERROR(VLOOKUP(C505,ATIVOS!A:B,2,0),0)</f>
        <v>0</v>
      </c>
      <c r="V505" s="12">
        <f>IFERROR(VLOOKUP(C505,ADVERTENCIAS!J:M,4,0),0)</f>
        <v>0</v>
      </c>
    </row>
    <row r="506">
      <c r="A506" s="12">
        <f t="shared" si="1"/>
        <v>52</v>
      </c>
      <c r="B506" s="12" t="s">
        <v>566</v>
      </c>
      <c r="C506" s="12">
        <v>56344.0</v>
      </c>
      <c r="D506" s="13" t="str">
        <f t="shared" si="2"/>
        <v>Sem classificação</v>
      </c>
      <c r="E506" s="12">
        <v>42422.0</v>
      </c>
      <c r="F506" s="12" t="s">
        <v>103</v>
      </c>
      <c r="G506" s="12">
        <v>17618.0</v>
      </c>
      <c r="H506" s="12">
        <v>0.0</v>
      </c>
      <c r="I506" s="12">
        <v>948.0</v>
      </c>
      <c r="J506" s="12">
        <v>0.0</v>
      </c>
      <c r="K506" s="12">
        <v>0.0</v>
      </c>
      <c r="L506" s="12">
        <v>0.0</v>
      </c>
      <c r="M506" s="12">
        <v>0.0</v>
      </c>
      <c r="N506" s="12">
        <v>0.0</v>
      </c>
      <c r="O506" s="12">
        <v>0.0</v>
      </c>
      <c r="P506" s="12">
        <v>0.0</v>
      </c>
      <c r="Q506" s="12">
        <f>SUM(K506:P506)</f>
        <v>0</v>
      </c>
      <c r="R506" s="12">
        <f>SUM(H506:J506)</f>
        <v>948</v>
      </c>
      <c r="S506" s="12" t="s">
        <v>24</v>
      </c>
      <c r="T506" s="12">
        <f t="shared" si="5"/>
        <v>0</v>
      </c>
      <c r="U506" s="12">
        <f>IFERROR(VLOOKUP(C506,ATIVOS!A:B,2,0),0)</f>
        <v>0</v>
      </c>
      <c r="V506" s="12">
        <f>IFERROR(VLOOKUP(C506,ADVERTENCIAS!J:M,4,0),0)</f>
        <v>0</v>
      </c>
    </row>
    <row r="507">
      <c r="A507" s="12">
        <f t="shared" si="1"/>
        <v>43</v>
      </c>
      <c r="B507" s="12" t="s">
        <v>567</v>
      </c>
      <c r="C507" s="12">
        <v>58229.0</v>
      </c>
      <c r="D507" s="13" t="str">
        <f t="shared" si="2"/>
        <v>Sem classificação</v>
      </c>
      <c r="E507" s="12">
        <v>45517.0</v>
      </c>
      <c r="F507" s="12" t="s">
        <v>57</v>
      </c>
      <c r="G507" s="12">
        <v>24320.0</v>
      </c>
      <c r="H507" s="12">
        <v>1.0</v>
      </c>
      <c r="I507" s="12">
        <v>5.0</v>
      </c>
      <c r="J507" s="12">
        <v>0.0</v>
      </c>
      <c r="K507" s="12">
        <v>0.0</v>
      </c>
      <c r="L507" s="12">
        <v>3.0</v>
      </c>
      <c r="M507" s="12">
        <v>2.0</v>
      </c>
      <c r="N507" s="12">
        <v>3.0</v>
      </c>
      <c r="O507" s="12">
        <v>0.0</v>
      </c>
      <c r="P507" s="12">
        <v>0.0</v>
      </c>
      <c r="Q507" s="12">
        <v>8.0</v>
      </c>
      <c r="R507" s="12">
        <v>0.0</v>
      </c>
      <c r="S507" s="12" t="s">
        <v>24</v>
      </c>
      <c r="T507" s="12">
        <f t="shared" si="5"/>
        <v>0</v>
      </c>
      <c r="U507" s="12">
        <f>IFERROR(VLOOKUP(C507,ATIVOS!A:B,2,0),0)</f>
        <v>0</v>
      </c>
      <c r="V507" s="12">
        <f>IFERROR(VLOOKUP(C507,ADVERTENCIAS!J:M,4,0),0)</f>
        <v>0</v>
      </c>
    </row>
    <row r="508">
      <c r="A508" s="12">
        <f t="shared" si="1"/>
        <v>35</v>
      </c>
      <c r="B508" s="12" t="s">
        <v>568</v>
      </c>
      <c r="C508" s="12">
        <v>52402.0</v>
      </c>
      <c r="D508" s="13" t="str">
        <f t="shared" si="2"/>
        <v>Sem classificação</v>
      </c>
      <c r="E508" s="12">
        <v>45138.0</v>
      </c>
      <c r="F508" s="12" t="s">
        <v>44</v>
      </c>
      <c r="G508" s="12">
        <v>15262.0</v>
      </c>
      <c r="H508" s="12">
        <v>16.0</v>
      </c>
      <c r="I508" s="12">
        <v>3.0</v>
      </c>
      <c r="J508" s="12">
        <v>6.0</v>
      </c>
      <c r="K508" s="12">
        <v>0.0</v>
      </c>
      <c r="L508" s="12">
        <v>4.0</v>
      </c>
      <c r="M508" s="12">
        <v>5.0</v>
      </c>
      <c r="N508" s="12">
        <v>0.0</v>
      </c>
      <c r="O508" s="12">
        <v>0.0</v>
      </c>
      <c r="P508" s="12">
        <v>0.0</v>
      </c>
      <c r="Q508" s="12">
        <v>9.0</v>
      </c>
      <c r="R508" s="12">
        <v>19.0</v>
      </c>
      <c r="S508" s="12" t="s">
        <v>24</v>
      </c>
      <c r="T508" s="12">
        <f t="shared" si="5"/>
        <v>0</v>
      </c>
      <c r="U508" s="12">
        <f>IFERROR(VLOOKUP(C508,ATIVOS!A:B,2,0),0)</f>
        <v>0</v>
      </c>
      <c r="V508" s="12">
        <f>IFERROR(VLOOKUP(C508,ADVERTENCIAS!J:M,4,0),0)</f>
        <v>0</v>
      </c>
    </row>
    <row r="509">
      <c r="A509" s="12">
        <f t="shared" si="1"/>
        <v>32</v>
      </c>
      <c r="B509" s="12" t="s">
        <v>569</v>
      </c>
      <c r="C509" s="12">
        <v>51910.0</v>
      </c>
      <c r="D509" s="13" t="str">
        <f t="shared" si="2"/>
        <v>Sem classificação</v>
      </c>
      <c r="E509" s="12">
        <v>45098.0</v>
      </c>
      <c r="F509" s="12" t="s">
        <v>280</v>
      </c>
      <c r="G509" s="12">
        <v>21670.0</v>
      </c>
      <c r="H509" s="12">
        <v>3.0</v>
      </c>
      <c r="I509" s="12">
        <v>12.0</v>
      </c>
      <c r="J509" s="12">
        <v>0.0</v>
      </c>
      <c r="K509" s="12">
        <v>0.0</v>
      </c>
      <c r="L509" s="12">
        <v>0.0</v>
      </c>
      <c r="M509" s="12">
        <v>1.0</v>
      </c>
      <c r="N509" s="12">
        <v>0.0</v>
      </c>
      <c r="O509" s="12">
        <v>0.0</v>
      </c>
      <c r="P509" s="12">
        <v>1.0</v>
      </c>
      <c r="Q509" s="12">
        <v>2.0</v>
      </c>
      <c r="R509" s="12">
        <v>0.0</v>
      </c>
      <c r="S509" s="12" t="s">
        <v>24</v>
      </c>
      <c r="T509" s="12">
        <f t="shared" si="5"/>
        <v>0</v>
      </c>
      <c r="U509" s="12">
        <f>IFERROR(VLOOKUP(C509,ATIVOS!A:B,2,0),0)</f>
        <v>0</v>
      </c>
      <c r="V509" s="12">
        <f>IFERROR(VLOOKUP(C509,ADVERTENCIAS!J:M,4,0),0)</f>
        <v>600</v>
      </c>
    </row>
    <row r="510">
      <c r="A510" s="12">
        <f t="shared" si="1"/>
        <v>26</v>
      </c>
      <c r="B510" s="12" t="s">
        <v>570</v>
      </c>
      <c r="C510" s="12">
        <v>42307.0</v>
      </c>
      <c r="D510" s="13" t="str">
        <f t="shared" si="2"/>
        <v>Sem classificação</v>
      </c>
      <c r="E510" s="12">
        <v>44315.0</v>
      </c>
      <c r="F510" s="12" t="s">
        <v>101</v>
      </c>
      <c r="G510" s="12">
        <v>19074.0</v>
      </c>
      <c r="H510" s="12">
        <v>13.0</v>
      </c>
      <c r="I510" s="12">
        <v>123.0</v>
      </c>
      <c r="J510" s="12">
        <v>55.0</v>
      </c>
      <c r="K510" s="12">
        <v>0.0</v>
      </c>
      <c r="L510" s="12">
        <v>0.0</v>
      </c>
      <c r="M510" s="12">
        <v>4.0</v>
      </c>
      <c r="N510" s="12">
        <v>1.0</v>
      </c>
      <c r="O510" s="12">
        <v>0.0</v>
      </c>
      <c r="P510" s="12">
        <v>0.0</v>
      </c>
      <c r="Q510" s="12">
        <v>5.0</v>
      </c>
      <c r="R510" s="12">
        <v>55.0</v>
      </c>
      <c r="S510" s="12" t="s">
        <v>24</v>
      </c>
      <c r="T510" s="12">
        <f t="shared" si="5"/>
        <v>0</v>
      </c>
      <c r="U510" s="12">
        <f>IFERROR(VLOOKUP(C510,ATIVOS!A:B,2,0),0)</f>
        <v>0</v>
      </c>
      <c r="V510" s="12">
        <f>IFERROR(VLOOKUP(C510,ADVERTENCIAS!J:M,4,0),0)</f>
        <v>0</v>
      </c>
    </row>
    <row r="511">
      <c r="A511" s="12">
        <f t="shared" si="1"/>
        <v>15</v>
      </c>
      <c r="B511" s="12" t="s">
        <v>571</v>
      </c>
      <c r="C511" s="12">
        <v>56375.0</v>
      </c>
      <c r="D511" s="13" t="str">
        <f t="shared" si="2"/>
        <v>Sem classificação</v>
      </c>
      <c r="E511" s="12">
        <v>42627.0</v>
      </c>
      <c r="F511" s="12" t="s">
        <v>23</v>
      </c>
      <c r="G511" s="12">
        <v>20490.0</v>
      </c>
      <c r="H511" s="12">
        <v>75.0</v>
      </c>
      <c r="I511" s="12">
        <v>35.0</v>
      </c>
      <c r="J511" s="12">
        <v>0.0</v>
      </c>
      <c r="K511" s="12">
        <v>0.0</v>
      </c>
      <c r="L511" s="12">
        <v>0.0</v>
      </c>
      <c r="M511" s="12">
        <v>5.0</v>
      </c>
      <c r="N511" s="12">
        <v>0.0</v>
      </c>
      <c r="O511" s="12">
        <v>0.0</v>
      </c>
      <c r="P511" s="12">
        <v>0.0</v>
      </c>
      <c r="Q511" s="12">
        <v>5.0</v>
      </c>
      <c r="R511" s="12">
        <v>0.0</v>
      </c>
      <c r="S511" s="12" t="s">
        <v>24</v>
      </c>
      <c r="T511" s="12">
        <f t="shared" si="5"/>
        <v>0</v>
      </c>
      <c r="U511" s="12">
        <f>IFERROR(VLOOKUP(C511,ATIVOS!A:B,2,0),0)</f>
        <v>0</v>
      </c>
      <c r="V511" s="12">
        <f>IFERROR(VLOOKUP(C511,ADVERTENCIAS!J:M,4,0),0)</f>
        <v>300</v>
      </c>
    </row>
    <row r="512">
      <c r="A512" s="12">
        <f t="shared" si="1"/>
        <v>13</v>
      </c>
      <c r="B512" s="12" t="s">
        <v>572</v>
      </c>
      <c r="C512" s="12">
        <v>50657.0</v>
      </c>
      <c r="D512" s="13" t="str">
        <f t="shared" si="2"/>
        <v>Sem classificação</v>
      </c>
      <c r="E512" s="12">
        <v>45009.0</v>
      </c>
      <c r="F512" s="12" t="s">
        <v>211</v>
      </c>
      <c r="G512" s="12">
        <v>15158.0</v>
      </c>
      <c r="H512" s="12">
        <v>80.0</v>
      </c>
      <c r="I512" s="12">
        <v>22.0</v>
      </c>
      <c r="J512" s="12">
        <v>41.0</v>
      </c>
      <c r="K512" s="12">
        <v>0.0</v>
      </c>
      <c r="L512" s="12">
        <v>3.0</v>
      </c>
      <c r="M512" s="12">
        <v>3.0</v>
      </c>
      <c r="N512" s="12">
        <v>0.0</v>
      </c>
      <c r="O512" s="12">
        <v>0.0</v>
      </c>
      <c r="P512" s="12">
        <v>0.0</v>
      </c>
      <c r="Q512" s="12">
        <v>6.0</v>
      </c>
      <c r="R512" s="12">
        <v>41.0</v>
      </c>
      <c r="S512" s="12" t="s">
        <v>24</v>
      </c>
      <c r="T512" s="12">
        <f t="shared" si="5"/>
        <v>0</v>
      </c>
      <c r="U512" s="12">
        <f>IFERROR(VLOOKUP(C512,ATIVOS!A:B,2,0),0)</f>
        <v>0</v>
      </c>
      <c r="V512" s="12">
        <f>IFERROR(VLOOKUP(C512,ADVERTENCIAS!J:M,4,0),0)</f>
        <v>0</v>
      </c>
    </row>
    <row r="513">
      <c r="A513" s="12">
        <f t="shared" si="1"/>
        <v>8</v>
      </c>
      <c r="B513" s="12" t="s">
        <v>573</v>
      </c>
      <c r="C513" s="12">
        <v>42482.0</v>
      </c>
      <c r="D513" s="13" t="str">
        <f t="shared" si="2"/>
        <v>Sem classificação</v>
      </c>
      <c r="E513" s="12">
        <v>44330.0</v>
      </c>
      <c r="F513" s="12" t="s">
        <v>81</v>
      </c>
      <c r="G513" s="12">
        <v>19254.0</v>
      </c>
      <c r="H513" s="12">
        <v>2.0</v>
      </c>
      <c r="I513" s="12">
        <v>23.0</v>
      </c>
      <c r="J513" s="12">
        <v>43.0</v>
      </c>
      <c r="K513" s="12">
        <v>0.0</v>
      </c>
      <c r="L513" s="12">
        <v>0.0</v>
      </c>
      <c r="M513" s="12">
        <v>6.0</v>
      </c>
      <c r="N513" s="12">
        <v>1.0</v>
      </c>
      <c r="O513" s="12">
        <v>0.0</v>
      </c>
      <c r="P513" s="12">
        <v>0.0</v>
      </c>
      <c r="Q513" s="12">
        <v>7.0</v>
      </c>
      <c r="R513" s="12">
        <v>43.0</v>
      </c>
      <c r="S513" s="12" t="s">
        <v>24</v>
      </c>
      <c r="T513" s="12">
        <f t="shared" si="5"/>
        <v>0</v>
      </c>
      <c r="U513" s="12">
        <f>IFERROR(VLOOKUP(C513,ATIVOS!A:B,2,0),0)</f>
        <v>0</v>
      </c>
      <c r="V513" s="12">
        <f>IFERROR(VLOOKUP(C513,ADVERTENCIAS!J:M,4,0),0)</f>
        <v>0</v>
      </c>
    </row>
    <row r="514">
      <c r="A514" s="12">
        <f t="shared" si="1"/>
        <v>3</v>
      </c>
      <c r="B514" s="12" t="s">
        <v>574</v>
      </c>
      <c r="C514" s="12">
        <v>41635.0</v>
      </c>
      <c r="D514" s="13" t="str">
        <f t="shared" si="2"/>
        <v>Sem classificação</v>
      </c>
      <c r="E514" s="12">
        <v>44259.0</v>
      </c>
      <c r="F514" s="12" t="s">
        <v>23</v>
      </c>
      <c r="G514" s="12">
        <v>15518.0</v>
      </c>
      <c r="H514" s="12">
        <v>34.0</v>
      </c>
      <c r="I514" s="12">
        <v>179.0</v>
      </c>
      <c r="J514" s="12">
        <v>0.0</v>
      </c>
      <c r="K514" s="12">
        <v>0.0</v>
      </c>
      <c r="L514" s="12">
        <v>0.0</v>
      </c>
      <c r="M514" s="12">
        <v>5.0</v>
      </c>
      <c r="N514" s="12">
        <v>0.0</v>
      </c>
      <c r="O514" s="12">
        <v>0.0</v>
      </c>
      <c r="P514" s="12">
        <v>1.0</v>
      </c>
      <c r="Q514" s="12">
        <v>6.0</v>
      </c>
      <c r="R514" s="12">
        <v>163.0</v>
      </c>
      <c r="S514" s="12" t="s">
        <v>24</v>
      </c>
      <c r="T514" s="12">
        <f t="shared" si="5"/>
        <v>0</v>
      </c>
      <c r="U514" s="12">
        <f>IFERROR(VLOOKUP(C514,ATIVOS!A:B,2,0),0)</f>
        <v>0</v>
      </c>
      <c r="V514" s="12">
        <f>IFERROR(VLOOKUP(C514,ADVERTENCIAS!J:M,4,0),0)</f>
        <v>0</v>
      </c>
    </row>
    <row r="515">
      <c r="A515" s="12">
        <f t="shared" si="1"/>
        <v>-6</v>
      </c>
      <c r="B515" s="12" t="s">
        <v>575</v>
      </c>
      <c r="C515" s="12">
        <v>56588.0</v>
      </c>
      <c r="D515" s="13" t="str">
        <f t="shared" si="2"/>
        <v>Sem classificação</v>
      </c>
      <c r="E515" s="12">
        <v>44110.0</v>
      </c>
      <c r="F515" s="12" t="s">
        <v>23</v>
      </c>
      <c r="G515" s="12">
        <v>24808.0</v>
      </c>
      <c r="H515" s="12">
        <v>3.0</v>
      </c>
      <c r="I515" s="12">
        <v>0.0</v>
      </c>
      <c r="J515" s="12">
        <v>0.0</v>
      </c>
      <c r="K515" s="12">
        <v>0.0</v>
      </c>
      <c r="L515" s="12">
        <v>0.0</v>
      </c>
      <c r="M515" s="12">
        <v>7.0</v>
      </c>
      <c r="N515" s="12">
        <v>0.0</v>
      </c>
      <c r="O515" s="12">
        <v>0.0</v>
      </c>
      <c r="P515" s="12">
        <v>0.0</v>
      </c>
      <c r="Q515" s="12">
        <v>7.0</v>
      </c>
      <c r="R515" s="12">
        <v>40.0</v>
      </c>
      <c r="S515" s="12" t="s">
        <v>24</v>
      </c>
      <c r="T515" s="12">
        <f t="shared" si="5"/>
        <v>0</v>
      </c>
      <c r="U515" s="12">
        <f>IFERROR(VLOOKUP(C515,ATIVOS!A:B,2,0),0)</f>
        <v>0</v>
      </c>
      <c r="V515" s="12">
        <f>IFERROR(VLOOKUP(C515,ADVERTENCIAS!J:M,4,0),0)</f>
        <v>300</v>
      </c>
    </row>
    <row r="516">
      <c r="A516" s="12">
        <f t="shared" si="1"/>
        <v>-10</v>
      </c>
      <c r="B516" s="12" t="s">
        <v>576</v>
      </c>
      <c r="C516" s="12">
        <v>48740.0</v>
      </c>
      <c r="D516" s="13" t="str">
        <f t="shared" si="2"/>
        <v>Sem classificação</v>
      </c>
      <c r="E516" s="12">
        <v>44833.0</v>
      </c>
      <c r="F516" s="12" t="s">
        <v>211</v>
      </c>
      <c r="G516" s="12">
        <v>16316.0</v>
      </c>
      <c r="H516" s="12">
        <v>0.0</v>
      </c>
      <c r="I516" s="12">
        <v>10.0</v>
      </c>
      <c r="J516" s="12">
        <v>0.0</v>
      </c>
      <c r="K516" s="12">
        <v>0.0</v>
      </c>
      <c r="L516" s="12">
        <v>0.0</v>
      </c>
      <c r="M516" s="12">
        <v>0.0</v>
      </c>
      <c r="N516" s="12">
        <v>0.0</v>
      </c>
      <c r="O516" s="12">
        <v>0.0</v>
      </c>
      <c r="P516" s="12">
        <v>0.0</v>
      </c>
      <c r="Q516" s="12">
        <f>SUM(K516:P516)</f>
        <v>0</v>
      </c>
      <c r="R516" s="12">
        <f>SUM(H516:J516)</f>
        <v>10</v>
      </c>
      <c r="S516" s="12" t="s">
        <v>24</v>
      </c>
      <c r="T516" s="12">
        <f t="shared" si="5"/>
        <v>0</v>
      </c>
      <c r="U516" s="12">
        <f>IFERROR(VLOOKUP(C516,ATIVOS!A:B,2,0),0)</f>
        <v>0</v>
      </c>
      <c r="V516" s="12">
        <f>IFERROR(VLOOKUP(C516,ADVERTENCIAS!J:M,4,0),0)</f>
        <v>1000</v>
      </c>
    </row>
    <row r="517">
      <c r="A517" s="12">
        <f t="shared" si="1"/>
        <v>-12</v>
      </c>
      <c r="B517" s="12" t="s">
        <v>577</v>
      </c>
      <c r="C517" s="12">
        <v>58216.0</v>
      </c>
      <c r="D517" s="13" t="str">
        <f t="shared" si="2"/>
        <v>Sem classificação</v>
      </c>
      <c r="E517" s="12">
        <v>45518.0</v>
      </c>
      <c r="F517" s="12" t="s">
        <v>62</v>
      </c>
      <c r="G517" s="12">
        <v>20714.0</v>
      </c>
      <c r="H517" s="12">
        <v>1.0</v>
      </c>
      <c r="I517" s="12">
        <v>10.0</v>
      </c>
      <c r="J517" s="12">
        <v>0.0</v>
      </c>
      <c r="K517" s="12">
        <v>0.0</v>
      </c>
      <c r="L517" s="12">
        <v>1.0</v>
      </c>
      <c r="M517" s="12">
        <v>9.0</v>
      </c>
      <c r="N517" s="12">
        <v>0.0</v>
      </c>
      <c r="O517" s="12">
        <v>0.0</v>
      </c>
      <c r="P517" s="12">
        <v>0.0</v>
      </c>
      <c r="Q517" s="12">
        <v>10.0</v>
      </c>
      <c r="R517" s="12">
        <v>0.0</v>
      </c>
      <c r="S517" s="12" t="s">
        <v>24</v>
      </c>
      <c r="T517" s="12">
        <f t="shared" si="5"/>
        <v>0</v>
      </c>
      <c r="U517" s="12">
        <f>IFERROR(VLOOKUP(C517,ATIVOS!A:B,2,0),0)</f>
        <v>0</v>
      </c>
      <c r="V517" s="12">
        <f>IFERROR(VLOOKUP(C517,ADVERTENCIAS!J:M,4,0),0)</f>
        <v>0</v>
      </c>
    </row>
    <row r="518">
      <c r="A518" s="12">
        <f t="shared" si="1"/>
        <v>-12</v>
      </c>
      <c r="B518" s="12" t="s">
        <v>578</v>
      </c>
      <c r="C518" s="12">
        <v>56593.0</v>
      </c>
      <c r="D518" s="13" t="str">
        <f t="shared" si="2"/>
        <v>Sem classificação</v>
      </c>
      <c r="E518" s="12">
        <v>44112.0</v>
      </c>
      <c r="F518" s="12" t="s">
        <v>103</v>
      </c>
      <c r="G518" s="12">
        <v>17680.0</v>
      </c>
      <c r="H518" s="12">
        <v>6.0</v>
      </c>
      <c r="I518" s="12">
        <v>0.0</v>
      </c>
      <c r="J518" s="12">
        <v>0.0</v>
      </c>
      <c r="K518" s="12">
        <v>0.0</v>
      </c>
      <c r="L518" s="12">
        <v>0.0</v>
      </c>
      <c r="M518" s="12">
        <v>7.0</v>
      </c>
      <c r="N518" s="12">
        <v>2.0</v>
      </c>
      <c r="O518" s="12">
        <v>0.0</v>
      </c>
      <c r="P518" s="12">
        <v>0.0</v>
      </c>
      <c r="Q518" s="12">
        <v>9.0</v>
      </c>
      <c r="R518" s="12">
        <v>1231.0</v>
      </c>
      <c r="S518" s="12" t="s">
        <v>24</v>
      </c>
      <c r="T518" s="12">
        <f t="shared" si="5"/>
        <v>0</v>
      </c>
      <c r="U518" s="12">
        <f>IFERROR(VLOOKUP(C518,ATIVOS!A:B,2,0),0)</f>
        <v>0</v>
      </c>
      <c r="V518" s="12">
        <f>IFERROR(VLOOKUP(C518,ADVERTENCIAS!J:M,4,0),0)</f>
        <v>0</v>
      </c>
    </row>
    <row r="519">
      <c r="A519" s="12">
        <f t="shared" si="1"/>
        <v>-24</v>
      </c>
      <c r="B519" s="12" t="s">
        <v>579</v>
      </c>
      <c r="C519" s="12">
        <v>41568.0</v>
      </c>
      <c r="D519" s="13" t="str">
        <f t="shared" si="2"/>
        <v>Sem classificação</v>
      </c>
      <c r="E519" s="12">
        <v>44256.0</v>
      </c>
      <c r="F519" s="12" t="s">
        <v>273</v>
      </c>
      <c r="G519" s="12">
        <v>28089.0</v>
      </c>
      <c r="H519" s="12">
        <v>3.0</v>
      </c>
      <c r="I519" s="12">
        <v>8.0</v>
      </c>
      <c r="J519" s="12">
        <v>32.0</v>
      </c>
      <c r="K519" s="12">
        <v>0.0</v>
      </c>
      <c r="L519" s="12">
        <v>0.0</v>
      </c>
      <c r="M519" s="12">
        <v>7.0</v>
      </c>
      <c r="N519" s="12">
        <v>1.0</v>
      </c>
      <c r="O519" s="12">
        <v>0.0</v>
      </c>
      <c r="P519" s="12">
        <v>0.0</v>
      </c>
      <c r="Q519" s="12">
        <v>8.0</v>
      </c>
      <c r="R519" s="12">
        <v>125.0</v>
      </c>
      <c r="S519" s="12" t="s">
        <v>24</v>
      </c>
      <c r="T519" s="12">
        <f t="shared" si="5"/>
        <v>0</v>
      </c>
      <c r="U519" s="12">
        <f>IFERROR(VLOOKUP(C519,ATIVOS!A:B,2,0),0)</f>
        <v>0</v>
      </c>
      <c r="V519" s="12">
        <f>IFERROR(VLOOKUP(C519,ADVERTENCIAS!J:M,4,0),0)</f>
        <v>0</v>
      </c>
    </row>
    <row r="520">
      <c r="A520" s="12">
        <f t="shared" si="1"/>
        <v>-39</v>
      </c>
      <c r="B520" s="12" t="s">
        <v>580</v>
      </c>
      <c r="C520" s="12">
        <v>44026.0</v>
      </c>
      <c r="D520" s="13" t="str">
        <f t="shared" si="2"/>
        <v>Sem classificação</v>
      </c>
      <c r="E520" s="12">
        <v>44459.0</v>
      </c>
      <c r="F520" s="12" t="s">
        <v>44</v>
      </c>
      <c r="G520" s="12">
        <v>26308.0</v>
      </c>
      <c r="H520" s="12">
        <v>1.0</v>
      </c>
      <c r="I520" s="12">
        <v>27.0</v>
      </c>
      <c r="J520" s="12">
        <v>22.0</v>
      </c>
      <c r="K520" s="12">
        <v>0.0</v>
      </c>
      <c r="L520" s="12">
        <v>5.0</v>
      </c>
      <c r="M520" s="12">
        <v>4.0</v>
      </c>
      <c r="N520" s="12">
        <v>0.0</v>
      </c>
      <c r="O520" s="12">
        <v>0.0</v>
      </c>
      <c r="P520" s="12">
        <v>0.0</v>
      </c>
      <c r="Q520" s="12">
        <v>9.0</v>
      </c>
      <c r="R520" s="12">
        <v>22.0</v>
      </c>
      <c r="S520" s="12" t="s">
        <v>24</v>
      </c>
      <c r="T520" s="12">
        <f t="shared" si="5"/>
        <v>0</v>
      </c>
      <c r="U520" s="12">
        <f>IFERROR(VLOOKUP(C520,ATIVOS!A:B,2,0),0)</f>
        <v>0</v>
      </c>
      <c r="V520" s="12">
        <f>IFERROR(VLOOKUP(C520,ADVERTENCIAS!J:M,4,0),0)</f>
        <v>0</v>
      </c>
    </row>
    <row r="521">
      <c r="A521" s="12">
        <f t="shared" si="1"/>
        <v>-46</v>
      </c>
      <c r="B521" s="12" t="s">
        <v>581</v>
      </c>
      <c r="C521" s="12">
        <v>56144.0</v>
      </c>
      <c r="D521" s="13" t="str">
        <f t="shared" si="2"/>
        <v>Sem classificação</v>
      </c>
      <c r="E521" s="12">
        <v>45427.0</v>
      </c>
      <c r="F521" s="12" t="s">
        <v>101</v>
      </c>
      <c r="G521" s="12">
        <v>15114.0</v>
      </c>
      <c r="H521" s="12">
        <v>2.0</v>
      </c>
      <c r="I521" s="12">
        <v>42.0</v>
      </c>
      <c r="J521" s="12">
        <v>0.0</v>
      </c>
      <c r="K521" s="12">
        <v>0.0</v>
      </c>
      <c r="L521" s="12">
        <v>0.0</v>
      </c>
      <c r="M521" s="12">
        <v>7.0</v>
      </c>
      <c r="N521" s="12">
        <v>0.0</v>
      </c>
      <c r="O521" s="12">
        <v>0.0</v>
      </c>
      <c r="P521" s="12">
        <v>0.0</v>
      </c>
      <c r="Q521" s="12">
        <v>7.0</v>
      </c>
      <c r="R521" s="12">
        <v>0.0</v>
      </c>
      <c r="S521" s="12" t="s">
        <v>24</v>
      </c>
      <c r="T521" s="12">
        <f t="shared" si="5"/>
        <v>0</v>
      </c>
      <c r="U521" s="12">
        <f>IFERROR(VLOOKUP(C521,ATIVOS!A:B,2,0),0)</f>
        <v>0</v>
      </c>
      <c r="V521" s="12">
        <f>IFERROR(VLOOKUP(C521,ADVERTENCIAS!J:M,4,0),0)</f>
        <v>300</v>
      </c>
    </row>
    <row r="522">
      <c r="A522" s="12">
        <f t="shared" si="1"/>
        <v>-50</v>
      </c>
      <c r="B522" s="12" t="s">
        <v>582</v>
      </c>
      <c r="C522" s="12">
        <v>59155.0</v>
      </c>
      <c r="D522" s="13" t="str">
        <f t="shared" si="2"/>
        <v>Sem classificação</v>
      </c>
      <c r="E522" s="12">
        <v>45569.0</v>
      </c>
      <c r="F522" s="12" t="s">
        <v>280</v>
      </c>
      <c r="G522" s="12">
        <v>16920.0</v>
      </c>
      <c r="H522" s="12">
        <v>0.0</v>
      </c>
      <c r="I522" s="12">
        <v>0.0</v>
      </c>
      <c r="J522" s="12">
        <v>0.0</v>
      </c>
      <c r="K522" s="12">
        <v>0.0</v>
      </c>
      <c r="L522" s="12">
        <v>0.0</v>
      </c>
      <c r="M522" s="12">
        <v>3.0</v>
      </c>
      <c r="N522" s="12">
        <v>3.0</v>
      </c>
      <c r="O522" s="12">
        <v>0.0</v>
      </c>
      <c r="P522" s="12">
        <v>0.0</v>
      </c>
      <c r="Q522" s="12">
        <f t="shared" ref="Q522:Q523" si="76">SUM(K522:P522)</f>
        <v>6</v>
      </c>
      <c r="R522" s="12">
        <f t="shared" ref="R522:R523" si="77">SUM(H522:J522)</f>
        <v>0</v>
      </c>
      <c r="S522" s="12" t="s">
        <v>24</v>
      </c>
      <c r="T522" s="12">
        <f t="shared" si="5"/>
        <v>0</v>
      </c>
      <c r="U522" s="12">
        <f>IFERROR(VLOOKUP(C522,ATIVOS!A:B,2,0),0)</f>
        <v>0</v>
      </c>
      <c r="V522" s="12">
        <f>IFERROR(VLOOKUP(C522,ADVERTENCIAS!J:M,4,0),0)</f>
        <v>300</v>
      </c>
    </row>
    <row r="523">
      <c r="A523" s="12">
        <f t="shared" si="1"/>
        <v>-77</v>
      </c>
      <c r="B523" s="12" t="s">
        <v>583</v>
      </c>
      <c r="C523" s="12">
        <v>48361.0</v>
      </c>
      <c r="D523" s="13" t="str">
        <f t="shared" si="2"/>
        <v>Sem classificação</v>
      </c>
      <c r="E523" s="12">
        <v>44809.0</v>
      </c>
      <c r="F523" s="12" t="s">
        <v>103</v>
      </c>
      <c r="G523" s="12">
        <v>19488.0</v>
      </c>
      <c r="H523" s="12">
        <v>0.0</v>
      </c>
      <c r="I523" s="12">
        <v>7.0</v>
      </c>
      <c r="J523" s="12">
        <v>24.0</v>
      </c>
      <c r="K523" s="12">
        <v>0.0</v>
      </c>
      <c r="L523" s="12">
        <v>0.0</v>
      </c>
      <c r="M523" s="12">
        <v>8.0</v>
      </c>
      <c r="N523" s="12">
        <v>1.0</v>
      </c>
      <c r="O523" s="12">
        <v>0.0</v>
      </c>
      <c r="P523" s="12">
        <v>0.0</v>
      </c>
      <c r="Q523" s="12">
        <f t="shared" si="76"/>
        <v>9</v>
      </c>
      <c r="R523" s="12">
        <f t="shared" si="77"/>
        <v>31</v>
      </c>
      <c r="S523" s="12" t="s">
        <v>24</v>
      </c>
      <c r="T523" s="12">
        <f t="shared" si="5"/>
        <v>0</v>
      </c>
      <c r="U523" s="12">
        <f>IFERROR(VLOOKUP(C523,ATIVOS!A:B,2,0),0)</f>
        <v>0</v>
      </c>
      <c r="V523" s="12">
        <f>IFERROR(VLOOKUP(C523,ADVERTENCIAS!J:M,4,0),0)</f>
        <v>0</v>
      </c>
    </row>
    <row r="524">
      <c r="A524" s="12">
        <f t="shared" si="1"/>
        <v>-91</v>
      </c>
      <c r="B524" s="12" t="s">
        <v>584</v>
      </c>
      <c r="C524" s="12">
        <v>54722.0</v>
      </c>
      <c r="D524" s="13" t="str">
        <f t="shared" si="2"/>
        <v>Sem classificação</v>
      </c>
      <c r="E524" s="12">
        <v>45344.0</v>
      </c>
      <c r="F524" s="12" t="s">
        <v>209</v>
      </c>
      <c r="G524" s="12">
        <v>22488.0</v>
      </c>
      <c r="H524" s="12">
        <v>3.0</v>
      </c>
      <c r="I524" s="12">
        <v>135.0</v>
      </c>
      <c r="J524" s="12">
        <v>50.0</v>
      </c>
      <c r="K524" s="12">
        <v>0.0</v>
      </c>
      <c r="L524" s="12">
        <v>3.0</v>
      </c>
      <c r="M524" s="12">
        <v>1.0</v>
      </c>
      <c r="N524" s="12">
        <v>2.0</v>
      </c>
      <c r="O524" s="12">
        <v>0.0</v>
      </c>
      <c r="P524" s="12">
        <v>0.0</v>
      </c>
      <c r="Q524" s="12">
        <v>6.0</v>
      </c>
      <c r="R524" s="12">
        <v>50.0</v>
      </c>
      <c r="S524" s="12" t="s">
        <v>24</v>
      </c>
      <c r="T524" s="12">
        <f t="shared" si="5"/>
        <v>0</v>
      </c>
      <c r="U524" s="12">
        <f>IFERROR(VLOOKUP(C524,ATIVOS!A:B,2,0),0)</f>
        <v>0</v>
      </c>
      <c r="V524" s="12">
        <f>IFERROR(VLOOKUP(C524,ADVERTENCIAS!J:M,4,0),0)</f>
        <v>0</v>
      </c>
    </row>
    <row r="525">
      <c r="A525" s="12">
        <f t="shared" si="1"/>
        <v>-101</v>
      </c>
      <c r="B525" s="12" t="s">
        <v>585</v>
      </c>
      <c r="C525" s="12">
        <v>56430.0</v>
      </c>
      <c r="D525" s="13" t="str">
        <f t="shared" si="2"/>
        <v>Sem classificação</v>
      </c>
      <c r="E525" s="12">
        <v>43083.0</v>
      </c>
      <c r="F525" s="12" t="s">
        <v>586</v>
      </c>
      <c r="G525" s="12">
        <v>18944.0</v>
      </c>
      <c r="H525" s="12">
        <v>0.0</v>
      </c>
      <c r="I525" s="12">
        <v>1.0</v>
      </c>
      <c r="J525" s="12">
        <v>0.0</v>
      </c>
      <c r="K525" s="12">
        <v>0.0</v>
      </c>
      <c r="L525" s="12">
        <v>1.0</v>
      </c>
      <c r="M525" s="12">
        <v>0.0</v>
      </c>
      <c r="N525" s="12">
        <v>0.0</v>
      </c>
      <c r="O525" s="12">
        <v>0.0</v>
      </c>
      <c r="P525" s="12">
        <v>0.0</v>
      </c>
      <c r="Q525" s="12">
        <f>SUM(K525:P525)</f>
        <v>1</v>
      </c>
      <c r="R525" s="12">
        <f>SUM(H525:J525)</f>
        <v>1</v>
      </c>
      <c r="S525" s="12" t="s">
        <v>24</v>
      </c>
      <c r="T525" s="12">
        <f t="shared" si="5"/>
        <v>0</v>
      </c>
      <c r="U525" s="12">
        <f>IFERROR(VLOOKUP(C525,ATIVOS!A:B,2,0),0)</f>
        <v>0</v>
      </c>
      <c r="V525" s="12">
        <f>IFERROR(VLOOKUP(C525,ADVERTENCIAS!J:M,4,0),0)</f>
        <v>1000</v>
      </c>
    </row>
    <row r="526">
      <c r="A526" s="12">
        <f t="shared" si="1"/>
        <v>-121</v>
      </c>
      <c r="B526" s="12" t="s">
        <v>587</v>
      </c>
      <c r="C526" s="12">
        <v>58460.0</v>
      </c>
      <c r="D526" s="13" t="str">
        <f t="shared" si="2"/>
        <v>Sem classificação</v>
      </c>
      <c r="E526" s="12">
        <v>45531.0</v>
      </c>
      <c r="F526" s="12" t="s">
        <v>23</v>
      </c>
      <c r="G526" s="12">
        <v>23402.0</v>
      </c>
      <c r="H526" s="12">
        <v>16.0</v>
      </c>
      <c r="I526" s="12">
        <v>239.0</v>
      </c>
      <c r="J526" s="12">
        <v>0.0</v>
      </c>
      <c r="K526" s="12">
        <v>0.0</v>
      </c>
      <c r="L526" s="12">
        <v>0.0</v>
      </c>
      <c r="M526" s="12">
        <v>1.0</v>
      </c>
      <c r="N526" s="12">
        <v>0.0</v>
      </c>
      <c r="O526" s="12">
        <v>0.0</v>
      </c>
      <c r="P526" s="12">
        <v>3.0</v>
      </c>
      <c r="Q526" s="12">
        <v>4.0</v>
      </c>
      <c r="R526" s="12">
        <v>0.0</v>
      </c>
      <c r="S526" s="12" t="s">
        <v>24</v>
      </c>
      <c r="T526" s="12">
        <f t="shared" si="5"/>
        <v>0</v>
      </c>
      <c r="U526" s="12">
        <f>IFERROR(VLOOKUP(C526,ATIVOS!A:B,2,0),0)</f>
        <v>0</v>
      </c>
      <c r="V526" s="12">
        <f>IFERROR(VLOOKUP(C526,ADVERTENCIAS!J:M,4,0),0)</f>
        <v>0</v>
      </c>
    </row>
    <row r="527">
      <c r="A527" s="12">
        <f t="shared" si="1"/>
        <v>-126</v>
      </c>
      <c r="B527" s="12" t="s">
        <v>588</v>
      </c>
      <c r="C527" s="12">
        <v>42079.0</v>
      </c>
      <c r="D527" s="13" t="str">
        <f t="shared" si="2"/>
        <v>Sem classificação</v>
      </c>
      <c r="E527" s="12">
        <v>44299.0</v>
      </c>
      <c r="F527" s="12" t="s">
        <v>196</v>
      </c>
      <c r="G527" s="12">
        <v>17574.0</v>
      </c>
      <c r="H527" s="12">
        <v>0.0</v>
      </c>
      <c r="I527" s="12">
        <v>21.0</v>
      </c>
      <c r="J527" s="12">
        <v>1.0</v>
      </c>
      <c r="K527" s="12">
        <v>0.0</v>
      </c>
      <c r="L527" s="12">
        <v>2.0</v>
      </c>
      <c r="M527" s="12">
        <v>3.0</v>
      </c>
      <c r="N527" s="12">
        <v>2.0</v>
      </c>
      <c r="O527" s="12">
        <v>0.0</v>
      </c>
      <c r="P527" s="12">
        <v>0.0</v>
      </c>
      <c r="Q527" s="12">
        <f>SUM(K527:P527)</f>
        <v>7</v>
      </c>
      <c r="R527" s="12">
        <f>SUM(H527:J527)</f>
        <v>22</v>
      </c>
      <c r="S527" s="12" t="s">
        <v>24</v>
      </c>
      <c r="T527" s="12">
        <f t="shared" si="5"/>
        <v>0</v>
      </c>
      <c r="U527" s="12">
        <f>IFERROR(VLOOKUP(C527,ATIVOS!A:B,2,0),0)</f>
        <v>0</v>
      </c>
      <c r="V527" s="12">
        <f>IFERROR(VLOOKUP(C527,ADVERTENCIAS!J:M,4,0),0)</f>
        <v>300</v>
      </c>
    </row>
    <row r="528">
      <c r="A528" s="12">
        <f t="shared" si="1"/>
        <v>-140</v>
      </c>
      <c r="B528" s="12" t="s">
        <v>589</v>
      </c>
      <c r="C528" s="12">
        <v>41508.0</v>
      </c>
      <c r="D528" s="13" t="str">
        <f t="shared" si="2"/>
        <v>Sem classificação</v>
      </c>
      <c r="E528" s="12">
        <v>44249.0</v>
      </c>
      <c r="F528" s="12" t="s">
        <v>44</v>
      </c>
      <c r="G528" s="12">
        <v>19650.0</v>
      </c>
      <c r="H528" s="12">
        <v>12.0</v>
      </c>
      <c r="I528" s="12">
        <v>16.0</v>
      </c>
      <c r="J528" s="12">
        <v>0.0</v>
      </c>
      <c r="K528" s="12">
        <v>0.0</v>
      </c>
      <c r="L528" s="12">
        <v>1.0</v>
      </c>
      <c r="M528" s="12">
        <v>4.0</v>
      </c>
      <c r="N528" s="12">
        <v>4.0</v>
      </c>
      <c r="O528" s="12">
        <v>0.0</v>
      </c>
      <c r="P528" s="12">
        <v>0.0</v>
      </c>
      <c r="Q528" s="12">
        <v>9.0</v>
      </c>
      <c r="R528" s="12">
        <v>172.0</v>
      </c>
      <c r="S528" s="12" t="s">
        <v>24</v>
      </c>
      <c r="T528" s="12">
        <f t="shared" si="5"/>
        <v>0</v>
      </c>
      <c r="U528" s="12">
        <f>IFERROR(VLOOKUP(C528,ATIVOS!A:B,2,0),0)</f>
        <v>0</v>
      </c>
      <c r="V528" s="12">
        <f>IFERROR(VLOOKUP(C528,ADVERTENCIAS!J:M,4,0),0)</f>
        <v>0</v>
      </c>
    </row>
    <row r="529">
      <c r="A529" s="12">
        <f t="shared" si="1"/>
        <v>-144</v>
      </c>
      <c r="B529" s="12" t="s">
        <v>590</v>
      </c>
      <c r="C529" s="12">
        <v>52166.0</v>
      </c>
      <c r="D529" s="13" t="str">
        <f t="shared" si="2"/>
        <v>Sem classificação</v>
      </c>
      <c r="E529" s="12">
        <v>45124.0</v>
      </c>
      <c r="F529" s="12" t="s">
        <v>31</v>
      </c>
      <c r="G529" s="12">
        <v>23027.0</v>
      </c>
      <c r="H529" s="12">
        <v>4.0</v>
      </c>
      <c r="I529" s="12">
        <v>16.0</v>
      </c>
      <c r="J529" s="12">
        <v>54.0</v>
      </c>
      <c r="K529" s="12">
        <v>0.0</v>
      </c>
      <c r="L529" s="12">
        <v>0.0</v>
      </c>
      <c r="M529" s="12">
        <v>3.0</v>
      </c>
      <c r="N529" s="12">
        <v>0.0</v>
      </c>
      <c r="O529" s="12">
        <v>0.0</v>
      </c>
      <c r="P529" s="12">
        <v>1.0</v>
      </c>
      <c r="Q529" s="12">
        <v>4.0</v>
      </c>
      <c r="R529" s="12">
        <v>54.0</v>
      </c>
      <c r="S529" s="12" t="s">
        <v>24</v>
      </c>
      <c r="T529" s="12">
        <f t="shared" si="5"/>
        <v>0</v>
      </c>
      <c r="U529" s="12">
        <f>IFERROR(VLOOKUP(C529,ATIVOS!A:B,2,0),0)</f>
        <v>0</v>
      </c>
      <c r="V529" s="12">
        <f>IFERROR(VLOOKUP(C529,ADVERTENCIAS!J:M,4,0),0)</f>
        <v>300</v>
      </c>
    </row>
    <row r="530">
      <c r="A530" s="12">
        <f t="shared" si="1"/>
        <v>-151</v>
      </c>
      <c r="B530" s="12" t="s">
        <v>591</v>
      </c>
      <c r="C530" s="12">
        <v>44181.0</v>
      </c>
      <c r="D530" s="13" t="str">
        <f t="shared" si="2"/>
        <v>Sem classificação</v>
      </c>
      <c r="E530" s="12">
        <v>44467.0</v>
      </c>
      <c r="F530" s="12" t="s">
        <v>23</v>
      </c>
      <c r="G530" s="12">
        <v>25392.0</v>
      </c>
      <c r="H530" s="12">
        <v>2.0</v>
      </c>
      <c r="I530" s="12">
        <v>952.0</v>
      </c>
      <c r="J530" s="12">
        <v>19.0</v>
      </c>
      <c r="K530" s="12">
        <v>0.0</v>
      </c>
      <c r="L530" s="12">
        <v>0.0</v>
      </c>
      <c r="M530" s="12">
        <v>1.0</v>
      </c>
      <c r="N530" s="12">
        <v>0.0</v>
      </c>
      <c r="O530" s="12">
        <v>0.0</v>
      </c>
      <c r="P530" s="12">
        <v>0.0</v>
      </c>
      <c r="Q530" s="12">
        <v>1.0</v>
      </c>
      <c r="R530" s="12">
        <v>19.0</v>
      </c>
      <c r="S530" s="12" t="s">
        <v>24</v>
      </c>
      <c r="T530" s="12">
        <f t="shared" si="5"/>
        <v>0</v>
      </c>
      <c r="U530" s="12">
        <f>IFERROR(VLOOKUP(C530,ATIVOS!A:B,2,0),0)</f>
        <v>0</v>
      </c>
      <c r="V530" s="12">
        <f>IFERROR(VLOOKUP(C530,ADVERTENCIAS!J:M,4,0),0)</f>
        <v>0</v>
      </c>
    </row>
    <row r="531">
      <c r="A531" s="12">
        <f t="shared" si="1"/>
        <v>-152</v>
      </c>
      <c r="B531" s="12" t="s">
        <v>592</v>
      </c>
      <c r="C531" s="12">
        <v>56941.0</v>
      </c>
      <c r="D531" s="13" t="str">
        <f t="shared" si="2"/>
        <v>Sem classificação</v>
      </c>
      <c r="E531" s="12">
        <v>45433.0</v>
      </c>
      <c r="F531" s="12" t="s">
        <v>23</v>
      </c>
      <c r="G531" s="12">
        <v>27868.0</v>
      </c>
      <c r="H531" s="12">
        <v>6.0</v>
      </c>
      <c r="I531" s="12">
        <v>40.0</v>
      </c>
      <c r="J531" s="12">
        <v>0.0</v>
      </c>
      <c r="K531" s="12">
        <v>0.0</v>
      </c>
      <c r="L531" s="12">
        <v>0.0</v>
      </c>
      <c r="M531" s="12">
        <v>8.0</v>
      </c>
      <c r="N531" s="12">
        <v>0.0</v>
      </c>
      <c r="O531" s="12">
        <v>0.0</v>
      </c>
      <c r="P531" s="12">
        <v>0.0</v>
      </c>
      <c r="Q531" s="12">
        <v>8.0</v>
      </c>
      <c r="R531" s="12">
        <v>0.0</v>
      </c>
      <c r="S531" s="12" t="s">
        <v>24</v>
      </c>
      <c r="T531" s="12">
        <f t="shared" si="5"/>
        <v>0</v>
      </c>
      <c r="U531" s="12">
        <f>IFERROR(VLOOKUP(C531,ATIVOS!A:B,2,0),0)</f>
        <v>0</v>
      </c>
      <c r="V531" s="12">
        <f>IFERROR(VLOOKUP(C531,ADVERTENCIAS!J:M,4,0),0)</f>
        <v>300</v>
      </c>
    </row>
    <row r="532">
      <c r="A532" s="12">
        <f t="shared" si="1"/>
        <v>-155</v>
      </c>
      <c r="B532" s="12" t="s">
        <v>593</v>
      </c>
      <c r="C532" s="12">
        <v>42727.0</v>
      </c>
      <c r="D532" s="13" t="str">
        <f t="shared" si="2"/>
        <v>Sem classificação</v>
      </c>
      <c r="E532" s="12">
        <v>44348.0</v>
      </c>
      <c r="F532" s="12" t="s">
        <v>280</v>
      </c>
      <c r="G532" s="12">
        <v>18330.0</v>
      </c>
      <c r="H532" s="12">
        <v>1.0</v>
      </c>
      <c r="I532" s="12">
        <v>3.0</v>
      </c>
      <c r="J532" s="12">
        <v>0.0</v>
      </c>
      <c r="K532" s="12">
        <v>0.0</v>
      </c>
      <c r="L532" s="12">
        <v>1.0</v>
      </c>
      <c r="M532" s="12">
        <v>3.0</v>
      </c>
      <c r="N532" s="12">
        <v>5.0</v>
      </c>
      <c r="O532" s="12">
        <v>0.0</v>
      </c>
      <c r="P532" s="12">
        <v>0.0</v>
      </c>
      <c r="Q532" s="12">
        <v>9.0</v>
      </c>
      <c r="R532" s="12">
        <v>0.0</v>
      </c>
      <c r="S532" s="12" t="s">
        <v>24</v>
      </c>
      <c r="T532" s="12">
        <f t="shared" si="5"/>
        <v>0</v>
      </c>
      <c r="U532" s="12">
        <f>IFERROR(VLOOKUP(C532,ATIVOS!A:B,2,0),0)</f>
        <v>0</v>
      </c>
      <c r="V532" s="12">
        <f>IFERROR(VLOOKUP(C532,ADVERTENCIAS!J:M,4,0),0)</f>
        <v>0</v>
      </c>
    </row>
    <row r="533">
      <c r="A533" s="12">
        <f t="shared" si="1"/>
        <v>-166</v>
      </c>
      <c r="B533" s="12" t="s">
        <v>594</v>
      </c>
      <c r="C533" s="12">
        <v>48339.0</v>
      </c>
      <c r="D533" s="13" t="str">
        <f t="shared" si="2"/>
        <v>Sem classificação</v>
      </c>
      <c r="E533" s="12">
        <v>44805.0</v>
      </c>
      <c r="F533" s="12" t="s">
        <v>23</v>
      </c>
      <c r="G533" s="12">
        <v>21746.0</v>
      </c>
      <c r="H533" s="12">
        <v>13.0</v>
      </c>
      <c r="I533" s="12">
        <v>410.0</v>
      </c>
      <c r="J533" s="12">
        <v>16.0</v>
      </c>
      <c r="K533" s="12">
        <v>0.0</v>
      </c>
      <c r="L533" s="12">
        <v>0.0</v>
      </c>
      <c r="M533" s="12">
        <v>2.0</v>
      </c>
      <c r="N533" s="12">
        <v>3.0</v>
      </c>
      <c r="O533" s="12">
        <v>0.0</v>
      </c>
      <c r="P533" s="12">
        <v>0.0</v>
      </c>
      <c r="Q533" s="12">
        <v>9.0</v>
      </c>
      <c r="R533" s="12">
        <v>16.0</v>
      </c>
      <c r="S533" s="12" t="s">
        <v>24</v>
      </c>
      <c r="T533" s="12">
        <f t="shared" si="5"/>
        <v>0</v>
      </c>
      <c r="U533" s="12">
        <f>IFERROR(VLOOKUP(C533,ATIVOS!A:B,2,0),0)</f>
        <v>0</v>
      </c>
      <c r="V533" s="12">
        <f>IFERROR(VLOOKUP(C533,ADVERTENCIAS!J:M,4,0),0)</f>
        <v>0</v>
      </c>
    </row>
    <row r="534">
      <c r="A534" s="12">
        <f t="shared" si="1"/>
        <v>-174</v>
      </c>
      <c r="B534" s="12" t="s">
        <v>595</v>
      </c>
      <c r="C534" s="12">
        <v>44278.0</v>
      </c>
      <c r="D534" s="13" t="str">
        <f t="shared" si="2"/>
        <v>Sem classificação</v>
      </c>
      <c r="E534" s="12">
        <v>44475.0</v>
      </c>
      <c r="F534" s="12" t="s">
        <v>81</v>
      </c>
      <c r="G534" s="12">
        <v>17788.0</v>
      </c>
      <c r="H534" s="12">
        <v>69.0</v>
      </c>
      <c r="I534" s="12">
        <v>186.0</v>
      </c>
      <c r="J534" s="12">
        <v>0.0</v>
      </c>
      <c r="K534" s="12">
        <v>0.0</v>
      </c>
      <c r="L534" s="12">
        <v>0.0</v>
      </c>
      <c r="M534" s="12">
        <v>0.0</v>
      </c>
      <c r="N534" s="12">
        <v>0.0</v>
      </c>
      <c r="O534" s="12">
        <v>0.0</v>
      </c>
      <c r="P534" s="12">
        <v>1.0</v>
      </c>
      <c r="Q534" s="12">
        <v>1.0</v>
      </c>
      <c r="R534" s="12">
        <v>0.0</v>
      </c>
      <c r="S534" s="12" t="s">
        <v>24</v>
      </c>
      <c r="T534" s="12">
        <f t="shared" si="5"/>
        <v>0</v>
      </c>
      <c r="U534" s="12">
        <f>IFERROR(VLOOKUP(C534,ATIVOS!A:B,2,0),0)</f>
        <v>0</v>
      </c>
      <c r="V534" s="12">
        <f>IFERROR(VLOOKUP(C534,ADVERTENCIAS!J:M,4,0),0)</f>
        <v>600</v>
      </c>
    </row>
    <row r="535">
      <c r="A535" s="12">
        <f t="shared" si="1"/>
        <v>-183</v>
      </c>
      <c r="B535" s="12" t="s">
        <v>596</v>
      </c>
      <c r="C535" s="12">
        <v>43618.0</v>
      </c>
      <c r="D535" s="13" t="str">
        <f t="shared" si="2"/>
        <v>Sem classificação</v>
      </c>
      <c r="E535" s="12">
        <v>44426.0</v>
      </c>
      <c r="F535" s="12" t="s">
        <v>29</v>
      </c>
      <c r="G535" s="12">
        <v>22328.0</v>
      </c>
      <c r="H535" s="12">
        <v>0.0</v>
      </c>
      <c r="I535" s="12">
        <v>8.0</v>
      </c>
      <c r="J535" s="12">
        <v>5.0</v>
      </c>
      <c r="K535" s="12">
        <v>0.0</v>
      </c>
      <c r="L535" s="12">
        <v>0.0</v>
      </c>
      <c r="M535" s="12">
        <v>3.0</v>
      </c>
      <c r="N535" s="12">
        <v>2.0</v>
      </c>
      <c r="O535" s="12">
        <v>0.0</v>
      </c>
      <c r="P535" s="12">
        <v>1.0</v>
      </c>
      <c r="Q535" s="12">
        <f>SUM(K535:P535)</f>
        <v>6</v>
      </c>
      <c r="R535" s="12">
        <f>SUM(H535:J535)</f>
        <v>13</v>
      </c>
      <c r="S535" s="12" t="s">
        <v>24</v>
      </c>
      <c r="T535" s="12">
        <f t="shared" si="5"/>
        <v>0</v>
      </c>
      <c r="U535" s="12">
        <f>IFERROR(VLOOKUP(C535,ATIVOS!A:B,2,0),0)</f>
        <v>0</v>
      </c>
      <c r="V535" s="12">
        <f>IFERROR(VLOOKUP(C535,ADVERTENCIAS!J:M,4,0),0)</f>
        <v>300</v>
      </c>
    </row>
    <row r="536">
      <c r="A536" s="12">
        <f t="shared" si="1"/>
        <v>-195</v>
      </c>
      <c r="B536" s="12" t="s">
        <v>597</v>
      </c>
      <c r="C536" s="12">
        <v>51629.0</v>
      </c>
      <c r="D536" s="13" t="str">
        <f t="shared" si="2"/>
        <v>Sem classificação</v>
      </c>
      <c r="E536" s="12">
        <v>45078.0</v>
      </c>
      <c r="F536" s="12" t="s">
        <v>598</v>
      </c>
      <c r="G536" s="12">
        <v>16588.0</v>
      </c>
      <c r="H536" s="12">
        <v>51.0</v>
      </c>
      <c r="I536" s="12">
        <v>793.0</v>
      </c>
      <c r="J536" s="12">
        <v>0.0</v>
      </c>
      <c r="K536" s="12">
        <v>0.0</v>
      </c>
      <c r="L536" s="12">
        <v>0.0</v>
      </c>
      <c r="M536" s="12">
        <v>3.0</v>
      </c>
      <c r="N536" s="12">
        <v>0.0</v>
      </c>
      <c r="O536" s="12">
        <v>0.0</v>
      </c>
      <c r="P536" s="12">
        <v>0.0</v>
      </c>
      <c r="Q536" s="12">
        <v>3.0</v>
      </c>
      <c r="R536" s="12">
        <v>0.0</v>
      </c>
      <c r="S536" s="12" t="s">
        <v>24</v>
      </c>
      <c r="T536" s="12">
        <f t="shared" si="5"/>
        <v>0</v>
      </c>
      <c r="U536" s="12">
        <f>IFERROR(VLOOKUP(C536,ATIVOS!A:B,2,0),0)</f>
        <v>0</v>
      </c>
      <c r="V536" s="12">
        <f>IFERROR(VLOOKUP(C536,ADVERTENCIAS!J:M,4,0),0)</f>
        <v>0</v>
      </c>
    </row>
    <row r="537">
      <c r="A537" s="12">
        <f t="shared" si="1"/>
        <v>-200</v>
      </c>
      <c r="B537" s="12" t="s">
        <v>599</v>
      </c>
      <c r="C537" s="12">
        <v>59336.0</v>
      </c>
      <c r="D537" s="13" t="str">
        <f t="shared" si="2"/>
        <v>Sem classificação</v>
      </c>
      <c r="E537" s="12">
        <v>45582.0</v>
      </c>
      <c r="F537" s="12" t="s">
        <v>23</v>
      </c>
      <c r="G537" s="12">
        <v>18294.0</v>
      </c>
      <c r="H537" s="12">
        <v>0.0</v>
      </c>
      <c r="I537" s="12">
        <v>0.0</v>
      </c>
      <c r="J537" s="12">
        <v>0.0</v>
      </c>
      <c r="K537" s="12">
        <v>0.0</v>
      </c>
      <c r="L537" s="12">
        <v>0.0</v>
      </c>
      <c r="M537" s="12">
        <v>7.0</v>
      </c>
      <c r="N537" s="12">
        <v>0.0</v>
      </c>
      <c r="O537" s="12">
        <v>0.0</v>
      </c>
      <c r="P537" s="12">
        <v>2.0</v>
      </c>
      <c r="Q537" s="12">
        <f>SUM(K537:P537)</f>
        <v>9</v>
      </c>
      <c r="R537" s="12">
        <f>SUM(H537:J537)</f>
        <v>0</v>
      </c>
      <c r="S537" s="12" t="s">
        <v>24</v>
      </c>
      <c r="T537" s="12">
        <f t="shared" si="5"/>
        <v>0</v>
      </c>
      <c r="U537" s="12">
        <f>IFERROR(VLOOKUP(C537,ATIVOS!A:B,2,0),0)</f>
        <v>0</v>
      </c>
      <c r="V537" s="12">
        <f>IFERROR(VLOOKUP(C537,ADVERTENCIAS!J:M,4,0),0)</f>
        <v>0</v>
      </c>
    </row>
    <row r="538">
      <c r="A538" s="12">
        <f t="shared" si="1"/>
        <v>-204</v>
      </c>
      <c r="B538" s="12" t="s">
        <v>600</v>
      </c>
      <c r="C538" s="12">
        <v>56314.0</v>
      </c>
      <c r="D538" s="13" t="str">
        <f t="shared" si="2"/>
        <v>Sem classificação</v>
      </c>
      <c r="E538" s="12">
        <v>41941.0</v>
      </c>
      <c r="F538" s="12" t="s">
        <v>23</v>
      </c>
      <c r="G538" s="12">
        <v>27072.64</v>
      </c>
      <c r="H538" s="12">
        <v>2.0</v>
      </c>
      <c r="I538" s="12">
        <v>0.0</v>
      </c>
      <c r="J538" s="12">
        <v>0.0</v>
      </c>
      <c r="K538" s="12">
        <v>0.0</v>
      </c>
      <c r="L538" s="12">
        <v>0.0</v>
      </c>
      <c r="M538" s="12">
        <v>2.0</v>
      </c>
      <c r="N538" s="12">
        <v>0.0</v>
      </c>
      <c r="O538" s="12">
        <v>0.0</v>
      </c>
      <c r="P538" s="12">
        <v>0.0</v>
      </c>
      <c r="Q538" s="12">
        <v>2.0</v>
      </c>
      <c r="R538" s="12">
        <v>71.0</v>
      </c>
      <c r="S538" s="12" t="s">
        <v>24</v>
      </c>
      <c r="T538" s="12">
        <f t="shared" si="5"/>
        <v>0</v>
      </c>
      <c r="U538" s="12">
        <f>IFERROR(VLOOKUP(C538,ATIVOS!A:B,2,0),0)</f>
        <v>0</v>
      </c>
      <c r="V538" s="12">
        <f>IFERROR(VLOOKUP(C538,ADVERTENCIAS!J:M,4,0),0)</f>
        <v>1000</v>
      </c>
    </row>
    <row r="539">
      <c r="A539" s="12">
        <f t="shared" si="1"/>
        <v>-208</v>
      </c>
      <c r="B539" s="12" t="s">
        <v>601</v>
      </c>
      <c r="C539" s="12">
        <v>48209.0</v>
      </c>
      <c r="D539" s="13" t="str">
        <f t="shared" si="2"/>
        <v>Sem classificação</v>
      </c>
      <c r="E539" s="12">
        <v>44796.0</v>
      </c>
      <c r="F539" s="12" t="s">
        <v>23</v>
      </c>
      <c r="G539" s="12">
        <v>19998.0</v>
      </c>
      <c r="H539" s="12">
        <v>4.0</v>
      </c>
      <c r="I539" s="12">
        <v>5.0</v>
      </c>
      <c r="J539" s="12">
        <v>49.0</v>
      </c>
      <c r="K539" s="12">
        <v>0.0</v>
      </c>
      <c r="L539" s="12">
        <v>0.0</v>
      </c>
      <c r="M539" s="12">
        <v>2.0</v>
      </c>
      <c r="N539" s="12">
        <v>3.0</v>
      </c>
      <c r="O539" s="12">
        <v>0.0</v>
      </c>
      <c r="P539" s="12">
        <v>0.0</v>
      </c>
      <c r="Q539" s="12">
        <v>5.0</v>
      </c>
      <c r="R539" s="12">
        <v>49.0</v>
      </c>
      <c r="S539" s="12" t="s">
        <v>24</v>
      </c>
      <c r="T539" s="12">
        <f t="shared" si="5"/>
        <v>0</v>
      </c>
      <c r="U539" s="12">
        <f>IFERROR(VLOOKUP(C539,ATIVOS!A:B,2,0),0)</f>
        <v>0</v>
      </c>
      <c r="V539" s="12">
        <f>IFERROR(VLOOKUP(C539,ADVERTENCIAS!J:M,4,0),0)</f>
        <v>300</v>
      </c>
    </row>
    <row r="540">
      <c r="A540" s="12">
        <f t="shared" si="1"/>
        <v>-208</v>
      </c>
      <c r="B540" s="12" t="s">
        <v>602</v>
      </c>
      <c r="C540" s="12">
        <v>58585.0</v>
      </c>
      <c r="D540" s="13" t="str">
        <f t="shared" si="2"/>
        <v>Sem classificação</v>
      </c>
      <c r="E540" s="12">
        <v>45534.0</v>
      </c>
      <c r="F540" s="12" t="s">
        <v>44</v>
      </c>
      <c r="G540" s="12">
        <v>27644.0</v>
      </c>
      <c r="H540" s="12">
        <v>1.0</v>
      </c>
      <c r="I540" s="12">
        <v>6.0</v>
      </c>
      <c r="J540" s="12">
        <v>0.0</v>
      </c>
      <c r="K540" s="12">
        <v>0.0</v>
      </c>
      <c r="L540" s="12">
        <v>2.0</v>
      </c>
      <c r="M540" s="12">
        <v>4.0</v>
      </c>
      <c r="N540" s="12">
        <v>2.0</v>
      </c>
      <c r="O540" s="12">
        <v>0.0</v>
      </c>
      <c r="P540" s="12">
        <v>0.0</v>
      </c>
      <c r="Q540" s="12">
        <v>8.0</v>
      </c>
      <c r="R540" s="12">
        <v>0.0</v>
      </c>
      <c r="S540" s="12" t="s">
        <v>24</v>
      </c>
      <c r="T540" s="12">
        <f t="shared" si="5"/>
        <v>0</v>
      </c>
      <c r="U540" s="12">
        <f>IFERROR(VLOOKUP(C540,ATIVOS!A:B,2,0),0)</f>
        <v>0</v>
      </c>
      <c r="V540" s="12">
        <f>IFERROR(VLOOKUP(C540,ADVERTENCIAS!J:M,4,0),0)</f>
        <v>300</v>
      </c>
    </row>
    <row r="541">
      <c r="A541" s="12">
        <f t="shared" si="1"/>
        <v>-224</v>
      </c>
      <c r="B541" s="12" t="s">
        <v>603</v>
      </c>
      <c r="C541" s="12">
        <v>48545.0</v>
      </c>
      <c r="D541" s="13" t="str">
        <f t="shared" si="2"/>
        <v>Sem classificação</v>
      </c>
      <c r="E541" s="12">
        <v>44823.0</v>
      </c>
      <c r="F541" s="12" t="s">
        <v>103</v>
      </c>
      <c r="G541" s="12">
        <v>17052.0</v>
      </c>
      <c r="H541" s="12">
        <v>14.0</v>
      </c>
      <c r="I541" s="12">
        <v>196.0</v>
      </c>
      <c r="J541" s="12">
        <v>0.0</v>
      </c>
      <c r="K541" s="12">
        <v>0.0</v>
      </c>
      <c r="L541" s="12">
        <v>0.0</v>
      </c>
      <c r="M541" s="12">
        <v>7.0</v>
      </c>
      <c r="N541" s="12">
        <v>2.0</v>
      </c>
      <c r="O541" s="12">
        <v>0.0</v>
      </c>
      <c r="P541" s="12">
        <v>0.0</v>
      </c>
      <c r="Q541" s="12">
        <v>9.0</v>
      </c>
      <c r="R541" s="12">
        <v>0.0</v>
      </c>
      <c r="S541" s="12" t="s">
        <v>24</v>
      </c>
      <c r="T541" s="12">
        <f t="shared" si="5"/>
        <v>0</v>
      </c>
      <c r="U541" s="12">
        <f>IFERROR(VLOOKUP(C541,ATIVOS!A:B,2,0),0)</f>
        <v>0</v>
      </c>
      <c r="V541" s="12">
        <f>IFERROR(VLOOKUP(C541,ADVERTENCIAS!J:M,4,0),0)</f>
        <v>0</v>
      </c>
    </row>
    <row r="542">
      <c r="A542" s="12">
        <f t="shared" si="1"/>
        <v>-236</v>
      </c>
      <c r="B542" s="12" t="s">
        <v>604</v>
      </c>
      <c r="C542" s="12">
        <v>51912.0</v>
      </c>
      <c r="D542" s="13" t="str">
        <f t="shared" si="2"/>
        <v>Sem classificação</v>
      </c>
      <c r="E542" s="12">
        <v>45098.0</v>
      </c>
      <c r="F542" s="12" t="s">
        <v>280</v>
      </c>
      <c r="G542" s="12">
        <v>25380.0</v>
      </c>
      <c r="H542" s="12">
        <v>56.0</v>
      </c>
      <c r="I542" s="12">
        <v>49.0</v>
      </c>
      <c r="J542" s="12">
        <v>75.0</v>
      </c>
      <c r="K542" s="12">
        <v>0.0</v>
      </c>
      <c r="L542" s="12">
        <v>0.0</v>
      </c>
      <c r="M542" s="12">
        <v>4.0</v>
      </c>
      <c r="N542" s="12">
        <v>2.0</v>
      </c>
      <c r="O542" s="12">
        <v>0.0</v>
      </c>
      <c r="P542" s="12">
        <v>0.0</v>
      </c>
      <c r="Q542" s="12">
        <v>6.0</v>
      </c>
      <c r="R542" s="12">
        <v>75.0</v>
      </c>
      <c r="S542" s="12" t="s">
        <v>24</v>
      </c>
      <c r="T542" s="12">
        <f t="shared" si="5"/>
        <v>0</v>
      </c>
      <c r="U542" s="12">
        <f>IFERROR(VLOOKUP(C542,ATIVOS!A:B,2,0),0)</f>
        <v>0</v>
      </c>
      <c r="V542" s="12">
        <f>IFERROR(VLOOKUP(C542,ADVERTENCIAS!J:M,4,0),0)</f>
        <v>0</v>
      </c>
    </row>
    <row r="543">
      <c r="A543" s="12">
        <f t="shared" si="1"/>
        <v>-250</v>
      </c>
      <c r="B543" s="12" t="s">
        <v>605</v>
      </c>
      <c r="C543" s="12">
        <v>56178.0</v>
      </c>
      <c r="D543" s="13" t="str">
        <f t="shared" si="2"/>
        <v>Sem classificação</v>
      </c>
      <c r="E543" s="12">
        <v>38335.0</v>
      </c>
      <c r="F543" s="12" t="s">
        <v>23</v>
      </c>
      <c r="G543" s="12">
        <v>30888.0</v>
      </c>
      <c r="H543" s="12">
        <v>0.0</v>
      </c>
      <c r="I543" s="12">
        <v>0.0</v>
      </c>
      <c r="J543" s="12">
        <v>0.0</v>
      </c>
      <c r="K543" s="12">
        <v>0.0</v>
      </c>
      <c r="L543" s="12">
        <v>0.0</v>
      </c>
      <c r="M543" s="12">
        <v>1.0</v>
      </c>
      <c r="N543" s="12">
        <v>1.0</v>
      </c>
      <c r="O543" s="12">
        <v>0.0</v>
      </c>
      <c r="P543" s="12">
        <v>0.0</v>
      </c>
      <c r="Q543" s="12">
        <f t="shared" ref="Q543:Q544" si="78">SUM(K543:P543)</f>
        <v>2</v>
      </c>
      <c r="R543" s="12">
        <f t="shared" ref="R543:R544" si="79">SUM(H543:J543)</f>
        <v>0</v>
      </c>
      <c r="S543" s="12" t="s">
        <v>24</v>
      </c>
      <c r="T543" s="12">
        <f t="shared" si="5"/>
        <v>0</v>
      </c>
      <c r="U543" s="12">
        <f>IFERROR(VLOOKUP(C543,ATIVOS!A:B,2,0),0)</f>
        <v>0</v>
      </c>
      <c r="V543" s="12">
        <f>IFERROR(VLOOKUP(C543,ADVERTENCIAS!J:M,4,0),0)</f>
        <v>1000</v>
      </c>
    </row>
    <row r="544">
      <c r="A544" s="12">
        <f t="shared" si="1"/>
        <v>-252</v>
      </c>
      <c r="B544" s="12" t="s">
        <v>606</v>
      </c>
      <c r="C544" s="12">
        <v>53271.0</v>
      </c>
      <c r="D544" s="13" t="str">
        <f t="shared" si="2"/>
        <v>Sem classificação</v>
      </c>
      <c r="E544" s="12">
        <v>45202.0</v>
      </c>
      <c r="F544" s="12" t="s">
        <v>57</v>
      </c>
      <c r="G544" s="12">
        <v>24528.0</v>
      </c>
      <c r="H544" s="12">
        <v>0.0</v>
      </c>
      <c r="I544" s="12">
        <v>402.0</v>
      </c>
      <c r="J544" s="12">
        <v>0.0</v>
      </c>
      <c r="K544" s="12">
        <v>0.0</v>
      </c>
      <c r="L544" s="12">
        <v>1.0</v>
      </c>
      <c r="M544" s="12">
        <v>3.0</v>
      </c>
      <c r="N544" s="12">
        <v>1.0</v>
      </c>
      <c r="O544" s="12">
        <v>0.0</v>
      </c>
      <c r="P544" s="12">
        <v>0.0</v>
      </c>
      <c r="Q544" s="12">
        <f t="shared" si="78"/>
        <v>5</v>
      </c>
      <c r="R544" s="12">
        <f t="shared" si="79"/>
        <v>402</v>
      </c>
      <c r="S544" s="12" t="s">
        <v>24</v>
      </c>
      <c r="T544" s="12">
        <f t="shared" si="5"/>
        <v>0</v>
      </c>
      <c r="U544" s="12">
        <f>IFERROR(VLOOKUP(C544,ATIVOS!A:B,2,0),0)</f>
        <v>0</v>
      </c>
      <c r="V544" s="12">
        <f>IFERROR(VLOOKUP(C544,ADVERTENCIAS!J:M,4,0),0)</f>
        <v>300</v>
      </c>
    </row>
    <row r="545">
      <c r="A545" s="12">
        <f t="shared" si="1"/>
        <v>-254</v>
      </c>
      <c r="B545" s="12" t="s">
        <v>607</v>
      </c>
      <c r="C545" s="12">
        <v>56323.0</v>
      </c>
      <c r="D545" s="13" t="str">
        <f t="shared" si="2"/>
        <v>Sem classificação</v>
      </c>
      <c r="E545" s="12">
        <v>42177.0</v>
      </c>
      <c r="F545" s="12" t="s">
        <v>23</v>
      </c>
      <c r="G545" s="12">
        <v>23386.0</v>
      </c>
      <c r="H545" s="12">
        <v>2.0</v>
      </c>
      <c r="I545" s="12">
        <v>0.0</v>
      </c>
      <c r="J545" s="12">
        <v>0.0</v>
      </c>
      <c r="K545" s="12">
        <v>0.0</v>
      </c>
      <c r="L545" s="12">
        <v>0.0</v>
      </c>
      <c r="M545" s="12">
        <v>0.0</v>
      </c>
      <c r="N545" s="12">
        <v>0.0</v>
      </c>
      <c r="O545" s="12">
        <v>0.0</v>
      </c>
      <c r="P545" s="12">
        <v>1.0</v>
      </c>
      <c r="Q545" s="12">
        <v>1.0</v>
      </c>
      <c r="R545" s="12">
        <v>585.0</v>
      </c>
      <c r="S545" s="12" t="s">
        <v>24</v>
      </c>
      <c r="T545" s="12">
        <f t="shared" si="5"/>
        <v>0</v>
      </c>
      <c r="U545" s="12">
        <f>IFERROR(VLOOKUP(C545,ATIVOS!A:B,2,0),0)</f>
        <v>0</v>
      </c>
      <c r="V545" s="12">
        <f>IFERROR(VLOOKUP(C545,ADVERTENCIAS!J:M,4,0),0)</f>
        <v>1000</v>
      </c>
    </row>
    <row r="546">
      <c r="A546" s="12">
        <f t="shared" si="1"/>
        <v>-256</v>
      </c>
      <c r="B546" s="12" t="s">
        <v>608</v>
      </c>
      <c r="C546" s="12">
        <v>58583.0</v>
      </c>
      <c r="D546" s="13" t="str">
        <f t="shared" si="2"/>
        <v>Sem classificação</v>
      </c>
      <c r="E546" s="12">
        <v>45534.0</v>
      </c>
      <c r="F546" s="12" t="s">
        <v>57</v>
      </c>
      <c r="G546" s="12">
        <v>23248.0</v>
      </c>
      <c r="H546" s="12">
        <v>3.0</v>
      </c>
      <c r="I546" s="12">
        <v>0.0</v>
      </c>
      <c r="J546" s="12">
        <v>0.0</v>
      </c>
      <c r="K546" s="12">
        <v>0.0</v>
      </c>
      <c r="L546" s="12">
        <v>0.0</v>
      </c>
      <c r="M546" s="12">
        <v>5.0</v>
      </c>
      <c r="N546" s="12">
        <v>3.0</v>
      </c>
      <c r="O546" s="12">
        <v>0.0</v>
      </c>
      <c r="P546" s="12">
        <v>0.0</v>
      </c>
      <c r="Q546" s="12">
        <v>8.0</v>
      </c>
      <c r="R546" s="12">
        <v>0.0</v>
      </c>
      <c r="S546" s="12" t="s">
        <v>24</v>
      </c>
      <c r="T546" s="12">
        <f t="shared" si="5"/>
        <v>0</v>
      </c>
      <c r="U546" s="12">
        <f>IFERROR(VLOOKUP(C546,ATIVOS!A:B,2,0),0)</f>
        <v>0</v>
      </c>
      <c r="V546" s="12">
        <f>IFERROR(VLOOKUP(C546,ADVERTENCIAS!J:M,4,0),0)</f>
        <v>300</v>
      </c>
    </row>
    <row r="547">
      <c r="A547" s="12">
        <f t="shared" si="1"/>
        <v>-262</v>
      </c>
      <c r="B547" s="12" t="s">
        <v>609</v>
      </c>
      <c r="C547" s="12">
        <v>55686.0</v>
      </c>
      <c r="D547" s="13" t="str">
        <f t="shared" si="2"/>
        <v>Sem classificação</v>
      </c>
      <c r="E547" s="12">
        <v>45398.0</v>
      </c>
      <c r="F547" s="12" t="s">
        <v>57</v>
      </c>
      <c r="G547" s="12">
        <v>24320.0</v>
      </c>
      <c r="H547" s="12">
        <v>8.0</v>
      </c>
      <c r="I547" s="12">
        <v>146.0</v>
      </c>
      <c r="J547" s="12">
        <v>0.0</v>
      </c>
      <c r="K547" s="12">
        <v>0.0</v>
      </c>
      <c r="L547" s="12">
        <v>0.0</v>
      </c>
      <c r="M547" s="12">
        <v>6.0</v>
      </c>
      <c r="N547" s="12">
        <v>0.0</v>
      </c>
      <c r="O547" s="12">
        <v>0.0</v>
      </c>
      <c r="P547" s="12">
        <v>2.0</v>
      </c>
      <c r="Q547" s="12">
        <v>8.0</v>
      </c>
      <c r="R547" s="12">
        <v>0.0</v>
      </c>
      <c r="S547" s="12" t="s">
        <v>24</v>
      </c>
      <c r="T547" s="12">
        <f t="shared" si="5"/>
        <v>0</v>
      </c>
      <c r="U547" s="12">
        <f>IFERROR(VLOOKUP(C547,ATIVOS!A:B,2,0),0)</f>
        <v>0</v>
      </c>
      <c r="V547" s="12">
        <f>IFERROR(VLOOKUP(C547,ADVERTENCIAS!J:M,4,0),0)</f>
        <v>0</v>
      </c>
    </row>
    <row r="548">
      <c r="A548" s="12">
        <f t="shared" si="1"/>
        <v>-268</v>
      </c>
      <c r="B548" s="12" t="s">
        <v>610</v>
      </c>
      <c r="C548" s="12">
        <v>56589.0</v>
      </c>
      <c r="D548" s="13" t="str">
        <f t="shared" si="2"/>
        <v>Sem classificação</v>
      </c>
      <c r="E548" s="12">
        <v>44110.0</v>
      </c>
      <c r="F548" s="12" t="s">
        <v>23</v>
      </c>
      <c r="G548" s="12">
        <v>24806.0</v>
      </c>
      <c r="H548" s="12">
        <v>34.0</v>
      </c>
      <c r="I548" s="12">
        <v>0.0</v>
      </c>
      <c r="J548" s="12">
        <v>0.0</v>
      </c>
      <c r="K548" s="12">
        <v>0.0</v>
      </c>
      <c r="L548" s="12">
        <v>0.0</v>
      </c>
      <c r="M548" s="12">
        <v>6.0</v>
      </c>
      <c r="N548" s="12">
        <v>2.0</v>
      </c>
      <c r="O548" s="12">
        <v>0.0</v>
      </c>
      <c r="P548" s="12">
        <v>0.0</v>
      </c>
      <c r="Q548" s="12">
        <v>8.0</v>
      </c>
      <c r="R548" s="12">
        <v>37.0</v>
      </c>
      <c r="S548" s="12" t="s">
        <v>24</v>
      </c>
      <c r="T548" s="12">
        <f t="shared" si="5"/>
        <v>0</v>
      </c>
      <c r="U548" s="12">
        <f>IFERROR(VLOOKUP(C548,ATIVOS!A:B,2,0),0)</f>
        <v>0</v>
      </c>
      <c r="V548" s="12">
        <f>IFERROR(VLOOKUP(C548,ADVERTENCIAS!J:M,4,0),0)</f>
        <v>300</v>
      </c>
    </row>
    <row r="549">
      <c r="A549" s="12">
        <f t="shared" si="1"/>
        <v>-310</v>
      </c>
      <c r="B549" s="12" t="s">
        <v>611</v>
      </c>
      <c r="C549" s="12">
        <v>46947.0</v>
      </c>
      <c r="D549" s="13" t="str">
        <f t="shared" si="2"/>
        <v>Sem classificação</v>
      </c>
      <c r="E549" s="12">
        <v>44705.0</v>
      </c>
      <c r="F549" s="12" t="s">
        <v>23</v>
      </c>
      <c r="G549" s="12">
        <v>27632.0</v>
      </c>
      <c r="H549" s="12">
        <v>7.0</v>
      </c>
      <c r="I549" s="12">
        <v>296.0</v>
      </c>
      <c r="J549" s="12">
        <v>0.0</v>
      </c>
      <c r="K549" s="12">
        <v>0.0</v>
      </c>
      <c r="L549" s="12">
        <v>0.0</v>
      </c>
      <c r="M549" s="12">
        <v>1.0</v>
      </c>
      <c r="N549" s="12">
        <v>4.0</v>
      </c>
      <c r="O549" s="12">
        <v>0.0</v>
      </c>
      <c r="P549" s="12">
        <v>0.0</v>
      </c>
      <c r="Q549" s="12">
        <v>5.0</v>
      </c>
      <c r="R549" s="12">
        <v>0.0</v>
      </c>
      <c r="S549" s="12" t="s">
        <v>24</v>
      </c>
      <c r="T549" s="12">
        <f t="shared" si="5"/>
        <v>0</v>
      </c>
      <c r="U549" s="12">
        <f>IFERROR(VLOOKUP(C549,ATIVOS!A:B,2,0),0)</f>
        <v>0</v>
      </c>
      <c r="V549" s="12">
        <f>IFERROR(VLOOKUP(C549,ADVERTENCIAS!J:M,4,0),0)</f>
        <v>300</v>
      </c>
    </row>
    <row r="550">
      <c r="A550" s="12">
        <f t="shared" si="1"/>
        <v>-350</v>
      </c>
      <c r="B550" s="12" t="s">
        <v>612</v>
      </c>
      <c r="C550" s="12">
        <v>56353.0</v>
      </c>
      <c r="D550" s="13" t="str">
        <f t="shared" si="2"/>
        <v>Sem classificação</v>
      </c>
      <c r="E550" s="12">
        <v>42453.0</v>
      </c>
      <c r="F550" s="12" t="s">
        <v>42</v>
      </c>
      <c r="G550" s="12">
        <v>20350.0</v>
      </c>
      <c r="H550" s="12">
        <v>0.0</v>
      </c>
      <c r="I550" s="12">
        <v>0.0</v>
      </c>
      <c r="J550" s="12">
        <v>0.0</v>
      </c>
      <c r="K550" s="12">
        <v>0.0</v>
      </c>
      <c r="L550" s="12">
        <v>0.0</v>
      </c>
      <c r="M550" s="12">
        <v>0.0</v>
      </c>
      <c r="N550" s="12">
        <v>0.0</v>
      </c>
      <c r="O550" s="12">
        <v>0.0</v>
      </c>
      <c r="P550" s="12">
        <v>3.0</v>
      </c>
      <c r="Q550" s="12">
        <f>SUM(K550:P550)</f>
        <v>3</v>
      </c>
      <c r="R550" s="12">
        <f>SUM(H550:J550)</f>
        <v>0</v>
      </c>
      <c r="S550" s="12" t="s">
        <v>24</v>
      </c>
      <c r="T550" s="12">
        <f t="shared" si="5"/>
        <v>0</v>
      </c>
      <c r="U550" s="12">
        <f>IFERROR(VLOOKUP(C550,ATIVOS!A:B,2,0),0)</f>
        <v>0</v>
      </c>
      <c r="V550" s="12">
        <f>IFERROR(VLOOKUP(C550,ADVERTENCIAS!J:M,4,0),0)</f>
        <v>600</v>
      </c>
    </row>
    <row r="551">
      <c r="A551" s="12">
        <f t="shared" si="1"/>
        <v>-362</v>
      </c>
      <c r="B551" s="12" t="s">
        <v>613</v>
      </c>
      <c r="C551" s="12">
        <v>56386.0</v>
      </c>
      <c r="D551" s="13" t="str">
        <f t="shared" si="2"/>
        <v>Sem classificação</v>
      </c>
      <c r="E551" s="12">
        <v>42698.0</v>
      </c>
      <c r="F551" s="12" t="s">
        <v>23</v>
      </c>
      <c r="G551" s="12">
        <v>25570.0</v>
      </c>
      <c r="H551" s="12">
        <v>6.0</v>
      </c>
      <c r="I551" s="12">
        <v>0.0</v>
      </c>
      <c r="J551" s="12">
        <v>0.0</v>
      </c>
      <c r="K551" s="12">
        <v>0.0</v>
      </c>
      <c r="L551" s="12">
        <v>0.0</v>
      </c>
      <c r="M551" s="12">
        <v>0.0</v>
      </c>
      <c r="N551" s="12">
        <v>5.0</v>
      </c>
      <c r="O551" s="12">
        <v>0.0</v>
      </c>
      <c r="P551" s="12">
        <v>0.0</v>
      </c>
      <c r="Q551" s="12">
        <v>5.0</v>
      </c>
      <c r="R551" s="12">
        <v>3.0</v>
      </c>
      <c r="S551" s="12" t="s">
        <v>24</v>
      </c>
      <c r="T551" s="12">
        <f t="shared" si="5"/>
        <v>0</v>
      </c>
      <c r="U551" s="12">
        <f>IFERROR(VLOOKUP(C551,ATIVOS!A:B,2,0),0)</f>
        <v>0</v>
      </c>
      <c r="V551" s="12">
        <f>IFERROR(VLOOKUP(C551,ADVERTENCIAS!J:M,4,0),0)</f>
        <v>600</v>
      </c>
    </row>
    <row r="552">
      <c r="A552" s="12">
        <f t="shared" si="1"/>
        <v>-474</v>
      </c>
      <c r="B552" s="12" t="s">
        <v>614</v>
      </c>
      <c r="C552" s="12">
        <v>54469.0</v>
      </c>
      <c r="D552" s="13" t="str">
        <f t="shared" si="2"/>
        <v>Sem classificação</v>
      </c>
      <c r="E552" s="12">
        <v>45323.0</v>
      </c>
      <c r="F552" s="12" t="s">
        <v>23</v>
      </c>
      <c r="G552" s="12">
        <v>18160.0</v>
      </c>
      <c r="H552" s="12">
        <v>0.0</v>
      </c>
      <c r="I552" s="12">
        <v>274.0</v>
      </c>
      <c r="J552" s="12">
        <v>0.0</v>
      </c>
      <c r="K552" s="12">
        <v>0.0</v>
      </c>
      <c r="L552" s="12">
        <v>0.0</v>
      </c>
      <c r="M552" s="12">
        <v>2.0</v>
      </c>
      <c r="N552" s="12">
        <v>0.0</v>
      </c>
      <c r="O552" s="12">
        <v>0.0</v>
      </c>
      <c r="P552" s="12">
        <v>0.0</v>
      </c>
      <c r="Q552" s="12">
        <f>SUM(K552:P552)</f>
        <v>2</v>
      </c>
      <c r="R552" s="12">
        <f>SUM(H552:J552)</f>
        <v>274</v>
      </c>
      <c r="S552" s="12" t="s">
        <v>24</v>
      </c>
      <c r="T552" s="12">
        <f t="shared" si="5"/>
        <v>0</v>
      </c>
      <c r="U552" s="12">
        <f>IFERROR(VLOOKUP(C552,ATIVOS!A:B,2,0),0)</f>
        <v>0</v>
      </c>
      <c r="V552" s="12">
        <f>IFERROR(VLOOKUP(C552,ADVERTENCIAS!J:M,4,0),0)</f>
        <v>1000</v>
      </c>
    </row>
    <row r="553">
      <c r="A553" s="12">
        <f t="shared" si="1"/>
        <v>-515</v>
      </c>
      <c r="B553" s="12" t="s">
        <v>615</v>
      </c>
      <c r="C553" s="12">
        <v>52338.0</v>
      </c>
      <c r="D553" s="13" t="str">
        <f t="shared" si="2"/>
        <v>Sem classificação</v>
      </c>
      <c r="E553" s="12">
        <v>45132.0</v>
      </c>
      <c r="F553" s="12" t="s">
        <v>29</v>
      </c>
      <c r="G553" s="12">
        <v>22128.0</v>
      </c>
      <c r="H553" s="12">
        <v>40.0</v>
      </c>
      <c r="I553" s="12">
        <v>285.0</v>
      </c>
      <c r="J553" s="12">
        <v>0.0</v>
      </c>
      <c r="K553" s="12">
        <v>0.0</v>
      </c>
      <c r="L553" s="12">
        <v>1.0</v>
      </c>
      <c r="M553" s="12">
        <v>0.0</v>
      </c>
      <c r="N553" s="12">
        <v>5.0</v>
      </c>
      <c r="O553" s="12">
        <v>0.0</v>
      </c>
      <c r="P553" s="12">
        <v>0.0</v>
      </c>
      <c r="Q553" s="12">
        <v>6.0</v>
      </c>
      <c r="R553" s="12">
        <v>0.0</v>
      </c>
      <c r="S553" s="12" t="s">
        <v>24</v>
      </c>
      <c r="T553" s="12">
        <f t="shared" si="5"/>
        <v>0</v>
      </c>
      <c r="U553" s="12">
        <f>IFERROR(VLOOKUP(C553,ATIVOS!A:B,2,0),0)</f>
        <v>0</v>
      </c>
      <c r="V553" s="12">
        <f>IFERROR(VLOOKUP(C553,ADVERTENCIAS!J:M,4,0),0)</f>
        <v>300</v>
      </c>
    </row>
    <row r="554">
      <c r="A554" s="12">
        <f t="shared" si="1"/>
        <v>-525</v>
      </c>
      <c r="B554" s="12" t="s">
        <v>616</v>
      </c>
      <c r="C554" s="12">
        <v>42924.0</v>
      </c>
      <c r="D554" s="13" t="str">
        <f t="shared" si="2"/>
        <v>Sem classificação</v>
      </c>
      <c r="E554" s="12">
        <v>44363.0</v>
      </c>
      <c r="F554" s="12" t="s">
        <v>101</v>
      </c>
      <c r="G554" s="12">
        <v>18450.0</v>
      </c>
      <c r="H554" s="12">
        <v>28.0</v>
      </c>
      <c r="I554" s="12">
        <v>69.0</v>
      </c>
      <c r="J554" s="12">
        <v>44.0</v>
      </c>
      <c r="K554" s="12">
        <v>0.0</v>
      </c>
      <c r="L554" s="12">
        <v>1.0</v>
      </c>
      <c r="M554" s="12">
        <v>0.0</v>
      </c>
      <c r="N554" s="12">
        <v>0.0</v>
      </c>
      <c r="O554" s="12">
        <v>0.0</v>
      </c>
      <c r="P554" s="12">
        <v>0.0</v>
      </c>
      <c r="Q554" s="12">
        <v>1.0</v>
      </c>
      <c r="R554" s="12">
        <v>44.0</v>
      </c>
      <c r="S554" s="12" t="s">
        <v>311</v>
      </c>
      <c r="T554" s="12">
        <f t="shared" si="5"/>
        <v>80</v>
      </c>
      <c r="U554" s="12">
        <f>IFERROR(VLOOKUP(C554,ATIVOS!A:B,2,0),0)</f>
        <v>0</v>
      </c>
      <c r="V554" s="12">
        <f>IFERROR(VLOOKUP(C554,ADVERTENCIAS!J:M,4,0),0)</f>
        <v>1000</v>
      </c>
    </row>
    <row r="555">
      <c r="A555" s="12">
        <f t="shared" si="1"/>
        <v>-546</v>
      </c>
      <c r="B555" s="12" t="s">
        <v>617</v>
      </c>
      <c r="C555" s="12">
        <v>42976.0</v>
      </c>
      <c r="D555" s="13" t="str">
        <f t="shared" si="2"/>
        <v>Sem classificação</v>
      </c>
      <c r="E555" s="12">
        <v>44368.0</v>
      </c>
      <c r="F555" s="12" t="s">
        <v>101</v>
      </c>
      <c r="G555" s="12">
        <v>15940.0</v>
      </c>
      <c r="H555" s="12">
        <v>8.0</v>
      </c>
      <c r="I555" s="12">
        <v>180.0</v>
      </c>
      <c r="J555" s="12">
        <v>0.0</v>
      </c>
      <c r="K555" s="12">
        <v>0.0</v>
      </c>
      <c r="L555" s="12">
        <v>0.0</v>
      </c>
      <c r="M555" s="12">
        <v>2.0</v>
      </c>
      <c r="N555" s="12">
        <v>1.0</v>
      </c>
      <c r="O555" s="12">
        <v>0.0</v>
      </c>
      <c r="P555" s="12">
        <v>0.0</v>
      </c>
      <c r="Q555" s="12">
        <v>3.0</v>
      </c>
      <c r="R555" s="12">
        <v>0.0</v>
      </c>
      <c r="S555" s="12" t="s">
        <v>24</v>
      </c>
      <c r="T555" s="12">
        <f t="shared" si="5"/>
        <v>0</v>
      </c>
      <c r="U555" s="12">
        <f>IFERROR(VLOOKUP(C555,ATIVOS!A:B,2,0),0)</f>
        <v>0</v>
      </c>
      <c r="V555" s="12">
        <f>IFERROR(VLOOKUP(C555,ADVERTENCIAS!J:M,4,0),0)</f>
        <v>1000</v>
      </c>
    </row>
    <row r="556">
      <c r="A556" s="12">
        <f t="shared" si="1"/>
        <v>-604</v>
      </c>
      <c r="B556" s="12" t="s">
        <v>618</v>
      </c>
      <c r="C556" s="12">
        <v>56548.0</v>
      </c>
      <c r="D556" s="13" t="str">
        <f t="shared" si="2"/>
        <v>Sem classificação</v>
      </c>
      <c r="E556" s="12">
        <v>43874.0</v>
      </c>
      <c r="F556" s="12" t="s">
        <v>23</v>
      </c>
      <c r="G556" s="12">
        <v>21396.0</v>
      </c>
      <c r="H556" s="12">
        <v>2.0</v>
      </c>
      <c r="I556" s="12">
        <v>0.0</v>
      </c>
      <c r="J556" s="12">
        <v>0.0</v>
      </c>
      <c r="K556" s="12">
        <v>0.0</v>
      </c>
      <c r="L556" s="12">
        <v>0.0</v>
      </c>
      <c r="M556" s="12">
        <v>3.0</v>
      </c>
      <c r="N556" s="12">
        <v>0.0</v>
      </c>
      <c r="O556" s="12">
        <v>0.0</v>
      </c>
      <c r="P556" s="12">
        <v>0.0</v>
      </c>
      <c r="Q556" s="12">
        <v>3.0</v>
      </c>
      <c r="R556" s="12">
        <v>23.0</v>
      </c>
      <c r="S556" s="12" t="s">
        <v>24</v>
      </c>
      <c r="T556" s="12">
        <f t="shared" si="5"/>
        <v>0</v>
      </c>
      <c r="U556" s="12">
        <f>IFERROR(VLOOKUP(C556,ATIVOS!A:B,2,0),0)</f>
        <v>0</v>
      </c>
      <c r="V556" s="12">
        <f>IFERROR(VLOOKUP(C556,ADVERTENCIAS!J:M,4,0),0)</f>
        <v>1300</v>
      </c>
    </row>
    <row r="557">
      <c r="A557" s="12">
        <f t="shared" si="1"/>
        <v>-754</v>
      </c>
      <c r="B557" s="12" t="s">
        <v>619</v>
      </c>
      <c r="C557" s="12">
        <v>56250.0</v>
      </c>
      <c r="D557" s="13" t="str">
        <f t="shared" si="2"/>
        <v>Sem classificação</v>
      </c>
      <c r="E557" s="12">
        <v>40605.0</v>
      </c>
      <c r="F557" s="12" t="s">
        <v>23</v>
      </c>
      <c r="G557" s="12">
        <v>27972.0</v>
      </c>
      <c r="H557" s="12">
        <v>2.0</v>
      </c>
      <c r="I557" s="12">
        <v>0.0</v>
      </c>
      <c r="J557" s="12">
        <v>0.0</v>
      </c>
      <c r="K557" s="12">
        <v>0.0</v>
      </c>
      <c r="L557" s="12">
        <v>1.0</v>
      </c>
      <c r="M557" s="12">
        <v>0.0</v>
      </c>
      <c r="N557" s="12">
        <v>7.0</v>
      </c>
      <c r="O557" s="12">
        <v>0.0</v>
      </c>
      <c r="P557" s="12">
        <v>0.0</v>
      </c>
      <c r="Q557" s="12">
        <v>8.0</v>
      </c>
      <c r="R557" s="12">
        <v>2.0</v>
      </c>
      <c r="S557" s="12" t="s">
        <v>24</v>
      </c>
      <c r="T557" s="12">
        <f t="shared" si="5"/>
        <v>0</v>
      </c>
      <c r="U557" s="12">
        <f>IFERROR(VLOOKUP(C557,ATIVOS!A:B,2,0),0)</f>
        <v>0</v>
      </c>
      <c r="V557" s="12">
        <f>IFERROR(VLOOKUP(C557,ADVERTENCIAS!J:M,4,0),0)</f>
        <v>600</v>
      </c>
    </row>
    <row r="558">
      <c r="A558" s="12">
        <f t="shared" si="1"/>
        <v>-808</v>
      </c>
      <c r="B558" s="12" t="s">
        <v>620</v>
      </c>
      <c r="C558" s="12">
        <v>56531.0</v>
      </c>
      <c r="D558" s="13" t="str">
        <f t="shared" si="2"/>
        <v>Sem classificação</v>
      </c>
      <c r="E558" s="12">
        <v>43780.0</v>
      </c>
      <c r="F558" s="12" t="s">
        <v>23</v>
      </c>
      <c r="G558" s="12">
        <v>27312.0</v>
      </c>
      <c r="H558" s="12">
        <v>5.0</v>
      </c>
      <c r="I558" s="12">
        <v>948.0</v>
      </c>
      <c r="J558" s="12">
        <v>0.0</v>
      </c>
      <c r="K558" s="12">
        <v>0.0</v>
      </c>
      <c r="L558" s="12">
        <v>1.0</v>
      </c>
      <c r="M558" s="12">
        <v>6.0</v>
      </c>
      <c r="N558" s="12">
        <v>1.0</v>
      </c>
      <c r="O558" s="12">
        <v>0.0</v>
      </c>
      <c r="P558" s="12">
        <v>0.0</v>
      </c>
      <c r="Q558" s="12">
        <v>8.0</v>
      </c>
      <c r="R558" s="12">
        <v>0.0</v>
      </c>
      <c r="S558" s="12" t="s">
        <v>24</v>
      </c>
      <c r="T558" s="12">
        <f t="shared" si="5"/>
        <v>0</v>
      </c>
      <c r="U558" s="12">
        <f>IFERROR(VLOOKUP(C558,ATIVOS!A:B,2,0),0)</f>
        <v>0</v>
      </c>
      <c r="V558" s="12">
        <f>IFERROR(VLOOKUP(C558,ADVERTENCIAS!J:M,4,0),0)</f>
        <v>0</v>
      </c>
    </row>
    <row r="559">
      <c r="A559" s="12">
        <f t="shared" si="1"/>
        <v>-977</v>
      </c>
      <c r="B559" s="12" t="s">
        <v>621</v>
      </c>
      <c r="C559" s="12">
        <v>52530.0</v>
      </c>
      <c r="D559" s="13" t="str">
        <f t="shared" si="2"/>
        <v>Sem classificação</v>
      </c>
      <c r="E559" s="12">
        <v>45146.0</v>
      </c>
      <c r="F559" s="12" t="s">
        <v>23</v>
      </c>
      <c r="G559" s="12">
        <v>27844.0</v>
      </c>
      <c r="H559" s="12">
        <v>16.0</v>
      </c>
      <c r="I559" s="12">
        <v>1745.0</v>
      </c>
      <c r="J559" s="12">
        <v>0.0</v>
      </c>
      <c r="K559" s="12">
        <v>0.0</v>
      </c>
      <c r="L559" s="12">
        <v>2.0</v>
      </c>
      <c r="M559" s="12">
        <v>0.0</v>
      </c>
      <c r="N559" s="12">
        <v>0.0</v>
      </c>
      <c r="O559" s="12">
        <v>0.0</v>
      </c>
      <c r="P559" s="12">
        <v>0.0</v>
      </c>
      <c r="Q559" s="12">
        <v>2.0</v>
      </c>
      <c r="R559" s="12">
        <v>0.0</v>
      </c>
      <c r="S559" s="12" t="s">
        <v>24</v>
      </c>
      <c r="T559" s="12">
        <f t="shared" si="5"/>
        <v>0</v>
      </c>
      <c r="U559" s="12">
        <f>IFERROR(VLOOKUP(C559,ATIVOS!A:B,2,0),0)</f>
        <v>0</v>
      </c>
      <c r="V559" s="12">
        <f>IFERROR(VLOOKUP(C559,ADVERTENCIAS!J:M,4,0),0)</f>
        <v>0</v>
      </c>
    </row>
    <row r="560">
      <c r="A560" s="12">
        <f t="shared" si="1"/>
        <v>-984</v>
      </c>
      <c r="B560" s="12" t="s">
        <v>622</v>
      </c>
      <c r="C560" s="12">
        <v>54836.0</v>
      </c>
      <c r="D560" s="13" t="str">
        <f t="shared" si="2"/>
        <v>Sem classificação</v>
      </c>
      <c r="E560" s="12">
        <v>45350.0</v>
      </c>
      <c r="F560" s="12" t="s">
        <v>44</v>
      </c>
      <c r="G560" s="12">
        <v>29442.0</v>
      </c>
      <c r="H560" s="12">
        <v>51.0</v>
      </c>
      <c r="I560" s="12">
        <v>42.0</v>
      </c>
      <c r="J560" s="12">
        <v>38.0</v>
      </c>
      <c r="K560" s="12">
        <v>0.0</v>
      </c>
      <c r="L560" s="12">
        <v>1.0</v>
      </c>
      <c r="M560" s="12">
        <v>0.0</v>
      </c>
      <c r="N560" s="12">
        <v>0.0</v>
      </c>
      <c r="O560" s="12">
        <v>0.0</v>
      </c>
      <c r="P560" s="12">
        <v>5.0</v>
      </c>
      <c r="Q560" s="12">
        <v>6.0</v>
      </c>
      <c r="R560" s="12">
        <v>38.0</v>
      </c>
      <c r="S560" s="12" t="s">
        <v>24</v>
      </c>
      <c r="T560" s="12">
        <f t="shared" si="5"/>
        <v>0</v>
      </c>
      <c r="U560" s="12">
        <f>IFERROR(VLOOKUP(C560,ATIVOS!A:B,2,0),0)</f>
        <v>0</v>
      </c>
      <c r="V560" s="12">
        <f>IFERROR(VLOOKUP(C560,ADVERTENCIAS!J:M,4,0),0)</f>
        <v>300</v>
      </c>
    </row>
    <row r="561">
      <c r="A561" s="12">
        <f t="shared" si="1"/>
        <v>-1000</v>
      </c>
      <c r="B561" s="12" t="s">
        <v>623</v>
      </c>
      <c r="C561" s="12">
        <v>56444.0</v>
      </c>
      <c r="D561" s="13" t="str">
        <f t="shared" si="2"/>
        <v>Sem classificação</v>
      </c>
      <c r="E561" s="12">
        <v>43262.0</v>
      </c>
      <c r="F561" s="12" t="s">
        <v>31</v>
      </c>
      <c r="G561" s="12">
        <v>17258.0</v>
      </c>
      <c r="H561" s="12">
        <v>0.0</v>
      </c>
      <c r="I561" s="12">
        <v>0.0</v>
      </c>
      <c r="J561" s="12">
        <v>0.0</v>
      </c>
      <c r="K561" s="12">
        <v>0.0</v>
      </c>
      <c r="L561" s="12">
        <v>0.0</v>
      </c>
      <c r="M561" s="12">
        <v>0.0</v>
      </c>
      <c r="N561" s="12">
        <v>0.0</v>
      </c>
      <c r="O561" s="12">
        <v>0.0</v>
      </c>
      <c r="P561" s="12">
        <v>8.0</v>
      </c>
      <c r="Q561" s="12">
        <f>SUM(K561:P561)</f>
        <v>8</v>
      </c>
      <c r="R561" s="12">
        <f>SUM(H561:J561)</f>
        <v>0</v>
      </c>
      <c r="S561" s="12" t="s">
        <v>24</v>
      </c>
      <c r="T561" s="12">
        <f t="shared" si="5"/>
        <v>0</v>
      </c>
      <c r="U561" s="12">
        <f>IFERROR(VLOOKUP(C561,ATIVOS!A:B,2,0),0)</f>
        <v>0</v>
      </c>
      <c r="V561" s="12">
        <f>IFERROR(VLOOKUP(C561,ADVERTENCIAS!J:M,4,0),0)</f>
        <v>0</v>
      </c>
    </row>
    <row r="562">
      <c r="A562" s="12">
        <f t="shared" si="1"/>
        <v>-1111</v>
      </c>
      <c r="B562" s="12" t="s">
        <v>624</v>
      </c>
      <c r="C562" s="12">
        <v>55576.0</v>
      </c>
      <c r="D562" s="13" t="str">
        <f t="shared" si="2"/>
        <v>Sem classificação</v>
      </c>
      <c r="E562" s="12">
        <v>40791.0</v>
      </c>
      <c r="F562" s="12" t="s">
        <v>23</v>
      </c>
      <c r="G562" s="12">
        <v>17536.0</v>
      </c>
      <c r="H562" s="12">
        <v>4.0</v>
      </c>
      <c r="I562" s="12">
        <v>103.0</v>
      </c>
      <c r="J562" s="12">
        <v>0.0</v>
      </c>
      <c r="K562" s="12">
        <v>0.0</v>
      </c>
      <c r="L562" s="12">
        <v>0.0</v>
      </c>
      <c r="M562" s="12">
        <v>2.0</v>
      </c>
      <c r="N562" s="12">
        <v>6.0</v>
      </c>
      <c r="O562" s="12">
        <v>0.0</v>
      </c>
      <c r="P562" s="12">
        <v>0.0</v>
      </c>
      <c r="Q562" s="12">
        <v>8.0</v>
      </c>
      <c r="R562" s="12">
        <v>0.0</v>
      </c>
      <c r="S562" s="12" t="s">
        <v>24</v>
      </c>
      <c r="T562" s="12">
        <f t="shared" si="5"/>
        <v>0</v>
      </c>
      <c r="U562" s="12">
        <f>IFERROR(VLOOKUP(C562,ATIVOS!A:B,2,0),0)</f>
        <v>0</v>
      </c>
      <c r="V562" s="12">
        <f>IFERROR(VLOOKUP(C562,ADVERTENCIAS!J:M,4,0),0)</f>
        <v>900</v>
      </c>
    </row>
    <row r="563">
      <c r="A563" s="12">
        <f t="shared" si="1"/>
        <v>-1163</v>
      </c>
      <c r="B563" s="12" t="s">
        <v>625</v>
      </c>
      <c r="C563" s="12">
        <v>57486.0</v>
      </c>
      <c r="D563" s="13" t="str">
        <f t="shared" si="2"/>
        <v>Sem classificação</v>
      </c>
      <c r="E563" s="12">
        <v>45464.0</v>
      </c>
      <c r="F563" s="12" t="s">
        <v>626</v>
      </c>
      <c r="G563" s="12">
        <v>19702.0</v>
      </c>
      <c r="H563" s="12">
        <v>3.0</v>
      </c>
      <c r="I563" s="12">
        <v>32.0</v>
      </c>
      <c r="J563" s="12">
        <v>65.0</v>
      </c>
      <c r="K563" s="12">
        <v>0.0</v>
      </c>
      <c r="L563" s="12">
        <v>0.0</v>
      </c>
      <c r="M563" s="12">
        <v>7.0</v>
      </c>
      <c r="N563" s="12">
        <v>0.0</v>
      </c>
      <c r="O563" s="12">
        <v>0.0</v>
      </c>
      <c r="P563" s="12">
        <v>2.0</v>
      </c>
      <c r="Q563" s="12">
        <v>9.0</v>
      </c>
      <c r="R563" s="12">
        <v>65.0</v>
      </c>
      <c r="S563" s="12" t="s">
        <v>24</v>
      </c>
      <c r="T563" s="12">
        <f t="shared" si="5"/>
        <v>0</v>
      </c>
      <c r="U563" s="12">
        <f>IFERROR(VLOOKUP(C563,ATIVOS!A:B,2,0),0)</f>
        <v>0</v>
      </c>
      <c r="V563" s="12">
        <f>IFERROR(VLOOKUP(C563,ADVERTENCIAS!J:M,4,0),0)</f>
        <v>600</v>
      </c>
    </row>
    <row r="564">
      <c r="A564" s="12">
        <f t="shared" si="1"/>
        <v>-1283</v>
      </c>
      <c r="B564" s="12" t="s">
        <v>627</v>
      </c>
      <c r="C564" s="12">
        <v>42551.0</v>
      </c>
      <c r="D564" s="13" t="str">
        <f t="shared" si="2"/>
        <v>Sem classificação</v>
      </c>
      <c r="E564" s="12">
        <v>44335.0</v>
      </c>
      <c r="F564" s="12" t="s">
        <v>273</v>
      </c>
      <c r="G564" s="12">
        <v>27676.0</v>
      </c>
      <c r="H564" s="12">
        <v>106.0</v>
      </c>
      <c r="I564" s="12">
        <v>621.0</v>
      </c>
      <c r="J564" s="12">
        <v>0.0</v>
      </c>
      <c r="K564" s="12">
        <v>0.0</v>
      </c>
      <c r="L564" s="12">
        <v>0.0</v>
      </c>
      <c r="M564" s="12">
        <v>0.0</v>
      </c>
      <c r="N564" s="12">
        <v>4.0</v>
      </c>
      <c r="O564" s="12">
        <v>0.0</v>
      </c>
      <c r="P564" s="12">
        <v>1.0</v>
      </c>
      <c r="Q564" s="12">
        <v>5.0</v>
      </c>
      <c r="R564" s="12">
        <v>0.0</v>
      </c>
      <c r="S564" s="12" t="s">
        <v>24</v>
      </c>
      <c r="T564" s="12">
        <f t="shared" si="5"/>
        <v>0</v>
      </c>
      <c r="U564" s="12">
        <f>IFERROR(VLOOKUP(C564,ATIVOS!A:B,2,0),0)</f>
        <v>0</v>
      </c>
      <c r="V564" s="12">
        <f>IFERROR(VLOOKUP(C564,ADVERTENCIAS!J:M,4,0),0)</f>
        <v>600</v>
      </c>
    </row>
    <row r="565">
      <c r="A565" s="12">
        <f t="shared" si="1"/>
        <v>-1773</v>
      </c>
      <c r="B565" s="12" t="s">
        <v>628</v>
      </c>
      <c r="C565" s="12">
        <v>42665.0</v>
      </c>
      <c r="D565" s="13" t="str">
        <f t="shared" si="2"/>
        <v>Sem classificação</v>
      </c>
      <c r="E565" s="12">
        <v>44343.0</v>
      </c>
      <c r="F565" s="12" t="s">
        <v>280</v>
      </c>
      <c r="G565" s="12">
        <v>22560.0</v>
      </c>
      <c r="H565" s="12">
        <v>2.0</v>
      </c>
      <c r="I565" s="12">
        <v>19.0</v>
      </c>
      <c r="J565" s="12">
        <v>0.0</v>
      </c>
      <c r="K565" s="12">
        <v>0.0</v>
      </c>
      <c r="L565" s="12">
        <v>0.0</v>
      </c>
      <c r="M565" s="12">
        <v>0.0</v>
      </c>
      <c r="N565" s="12">
        <v>0.0</v>
      </c>
      <c r="O565" s="12">
        <v>0.0</v>
      </c>
      <c r="P565" s="12">
        <v>3.0</v>
      </c>
      <c r="Q565" s="12">
        <v>3.0</v>
      </c>
      <c r="R565" s="12">
        <v>0.0</v>
      </c>
      <c r="S565" s="12" t="s">
        <v>24</v>
      </c>
      <c r="T565" s="12">
        <f t="shared" si="5"/>
        <v>0</v>
      </c>
      <c r="U565" s="12">
        <f>IFERROR(VLOOKUP(C565,ATIVOS!A:B,2,0),0)</f>
        <v>0</v>
      </c>
      <c r="V565" s="12">
        <f>IFERROR(VLOOKUP(C565,ADVERTENCIAS!J:M,4,0),0)</f>
        <v>2000</v>
      </c>
    </row>
    <row r="566">
      <c r="A566" s="12">
        <f t="shared" si="1"/>
        <v>-3896</v>
      </c>
      <c r="B566" s="12" t="s">
        <v>629</v>
      </c>
      <c r="C566" s="12">
        <v>56252.0</v>
      </c>
      <c r="D566" s="13" t="str">
        <f t="shared" si="2"/>
        <v>Sem classificação</v>
      </c>
      <c r="E566" s="12">
        <v>40665.0</v>
      </c>
      <c r="F566" s="12" t="s">
        <v>23</v>
      </c>
      <c r="G566" s="12">
        <v>20064.0</v>
      </c>
      <c r="H566" s="12">
        <v>23.0</v>
      </c>
      <c r="I566" s="12">
        <v>0.0</v>
      </c>
      <c r="J566" s="12">
        <v>0.0</v>
      </c>
      <c r="K566" s="12">
        <v>0.0</v>
      </c>
      <c r="L566" s="12">
        <v>0.0</v>
      </c>
      <c r="M566" s="12">
        <v>3.0</v>
      </c>
      <c r="N566" s="12">
        <v>2.0</v>
      </c>
      <c r="O566" s="12">
        <v>0.0</v>
      </c>
      <c r="P566" s="12">
        <v>5.0</v>
      </c>
      <c r="Q566" s="12">
        <v>10.0</v>
      </c>
      <c r="R566" s="12">
        <v>60.0</v>
      </c>
      <c r="S566" s="12" t="s">
        <v>24</v>
      </c>
      <c r="T566" s="12">
        <f t="shared" si="5"/>
        <v>0</v>
      </c>
      <c r="U566" s="12">
        <f>IFERROR(VLOOKUP(C566,ATIVOS!A:B,2,0),0)</f>
        <v>0</v>
      </c>
      <c r="V566" s="12">
        <f>IFERROR(VLOOKUP(C566,ADVERTENCIAS!J:M,4,0),0)</f>
        <v>3000</v>
      </c>
    </row>
    <row r="567">
      <c r="A567" s="14"/>
      <c r="B567" s="15"/>
      <c r="C567" s="15"/>
      <c r="D567" s="16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</row>
    <row r="568">
      <c r="A568" s="14"/>
      <c r="B568" s="15"/>
      <c r="C568" s="15"/>
      <c r="D568" s="16"/>
      <c r="E568" s="17"/>
      <c r="F568" s="15"/>
      <c r="G568" s="18"/>
      <c r="H568" s="15"/>
      <c r="I568" s="15"/>
      <c r="J568" s="15"/>
      <c r="K568" s="19" t="s">
        <v>630</v>
      </c>
      <c r="L568" s="20"/>
      <c r="M568" s="20"/>
      <c r="N568" s="20"/>
      <c r="O568" s="20"/>
      <c r="P568" s="21"/>
      <c r="Q568" s="22"/>
      <c r="R568" s="15"/>
      <c r="S568" s="15"/>
      <c r="T568" s="15"/>
      <c r="U568" s="15"/>
      <c r="V568" s="15"/>
    </row>
    <row r="569">
      <c r="A569" s="14"/>
      <c r="B569" s="15"/>
      <c r="C569" s="15"/>
      <c r="D569" s="16"/>
      <c r="E569" s="17"/>
      <c r="F569" s="15"/>
      <c r="G569" s="18"/>
      <c r="H569" s="15"/>
      <c r="I569" s="15"/>
      <c r="J569" s="15"/>
      <c r="K569" s="23" t="s">
        <v>631</v>
      </c>
      <c r="L569" s="24" t="s">
        <v>632</v>
      </c>
      <c r="M569" s="24" t="s">
        <v>633</v>
      </c>
      <c r="N569" s="25" t="s">
        <v>634</v>
      </c>
      <c r="O569" s="24" t="s">
        <v>635</v>
      </c>
      <c r="P569" s="24" t="s">
        <v>635</v>
      </c>
      <c r="Q569" s="26" t="s">
        <v>636</v>
      </c>
      <c r="R569" s="15"/>
      <c r="S569" s="15"/>
      <c r="T569" s="15"/>
      <c r="U569" s="15"/>
      <c r="V569" s="15"/>
    </row>
    <row r="570">
      <c r="A570" s="14"/>
      <c r="B570" s="15"/>
      <c r="C570" s="15"/>
      <c r="D570" s="16"/>
      <c r="E570" s="17"/>
      <c r="F570" s="15"/>
      <c r="G570" s="18"/>
      <c r="H570" s="15"/>
      <c r="I570" s="15"/>
      <c r="J570" s="15"/>
      <c r="K570" s="27" t="s">
        <v>637</v>
      </c>
      <c r="L570" s="28">
        <v>2000.0</v>
      </c>
      <c r="M570" s="29">
        <v>67.0</v>
      </c>
      <c r="N570" s="30">
        <f>COUNTIF(D:D,"DIAMANTE")</f>
        <v>64</v>
      </c>
      <c r="O570" s="28">
        <f t="shared" ref="O570:O573" si="80">L570*M570</f>
        <v>134000</v>
      </c>
      <c r="P570" s="28">
        <f t="shared" ref="P570:P573" si="81">N570*L570</f>
        <v>128000</v>
      </c>
      <c r="Q570" s="22"/>
      <c r="R570" s="15"/>
      <c r="S570" s="15"/>
      <c r="T570" s="15"/>
      <c r="U570" s="15"/>
      <c r="V570" s="15"/>
    </row>
    <row r="571">
      <c r="A571" s="14"/>
      <c r="B571" s="15"/>
      <c r="C571" s="15"/>
      <c r="D571" s="16"/>
      <c r="E571" s="17"/>
      <c r="F571" s="15"/>
      <c r="G571" s="18"/>
      <c r="H571" s="15"/>
      <c r="I571" s="15"/>
      <c r="J571" s="15"/>
      <c r="K571" s="31" t="s">
        <v>638</v>
      </c>
      <c r="L571" s="28">
        <v>1000.0</v>
      </c>
      <c r="M571" s="29">
        <v>142.0</v>
      </c>
      <c r="N571" s="30">
        <f>COUNTIF(D:D,"OURO")</f>
        <v>122</v>
      </c>
      <c r="O571" s="28">
        <f t="shared" si="80"/>
        <v>142000</v>
      </c>
      <c r="P571" s="28">
        <f t="shared" si="81"/>
        <v>122000</v>
      </c>
      <c r="Q571" s="22"/>
      <c r="R571" s="15"/>
      <c r="S571" s="15"/>
      <c r="T571" s="15"/>
      <c r="U571" s="15"/>
      <c r="V571" s="15"/>
    </row>
    <row r="572">
      <c r="A572" s="14"/>
      <c r="B572" s="15"/>
      <c r="C572" s="15"/>
      <c r="D572" s="16"/>
      <c r="E572" s="17"/>
      <c r="F572" s="15"/>
      <c r="G572" s="18"/>
      <c r="H572" s="15"/>
      <c r="I572" s="15"/>
      <c r="J572" s="15"/>
      <c r="K572" s="32" t="s">
        <v>639</v>
      </c>
      <c r="L572" s="28">
        <v>800.0</v>
      </c>
      <c r="M572" s="29">
        <v>277.0</v>
      </c>
      <c r="N572" s="30">
        <f>COUNTIF(D:D,"PRATA")</f>
        <v>169</v>
      </c>
      <c r="O572" s="28">
        <f t="shared" si="80"/>
        <v>221600</v>
      </c>
      <c r="P572" s="28">
        <f t="shared" si="81"/>
        <v>135200</v>
      </c>
      <c r="Q572" s="22"/>
      <c r="R572" s="15"/>
      <c r="S572" s="15"/>
      <c r="T572" s="15"/>
      <c r="U572" s="15"/>
      <c r="V572" s="15"/>
    </row>
    <row r="573">
      <c r="A573" s="14"/>
      <c r="B573" s="15"/>
      <c r="C573" s="15"/>
      <c r="D573" s="16"/>
      <c r="E573" s="17"/>
      <c r="F573" s="15"/>
      <c r="G573" s="18"/>
      <c r="H573" s="15"/>
      <c r="I573" s="15"/>
      <c r="J573" s="15"/>
      <c r="K573" s="33" t="s">
        <v>640</v>
      </c>
      <c r="L573" s="28">
        <v>600.0</v>
      </c>
      <c r="M573" s="29">
        <v>79.0</v>
      </c>
      <c r="N573" s="30">
        <f>COUNTIF(D:D,"BRONZE")</f>
        <v>143</v>
      </c>
      <c r="O573" s="28">
        <f t="shared" si="80"/>
        <v>47400</v>
      </c>
      <c r="P573" s="28">
        <f t="shared" si="81"/>
        <v>85800</v>
      </c>
      <c r="Q573" s="22"/>
      <c r="R573" s="15"/>
      <c r="S573" s="15"/>
      <c r="T573" s="15"/>
      <c r="U573" s="15"/>
      <c r="V573" s="15"/>
    </row>
    <row r="574">
      <c r="A574" s="14"/>
      <c r="B574" s="15"/>
      <c r="C574" s="15"/>
      <c r="D574" s="16"/>
      <c r="E574" s="17"/>
      <c r="F574" s="15"/>
      <c r="G574" s="18"/>
      <c r="H574" s="15"/>
      <c r="I574" s="15"/>
      <c r="J574" s="15"/>
      <c r="K574" s="34" t="s">
        <v>635</v>
      </c>
      <c r="L574" s="35"/>
      <c r="M574" s="36">
        <f t="shared" ref="M574:P574" si="82">SUM(M570:M573)</f>
        <v>565</v>
      </c>
      <c r="N574" s="37">
        <f t="shared" si="82"/>
        <v>498</v>
      </c>
      <c r="O574" s="38">
        <f t="shared" si="82"/>
        <v>545000</v>
      </c>
      <c r="P574" s="38">
        <f t="shared" si="82"/>
        <v>471000</v>
      </c>
      <c r="Q574" s="39">
        <f>O574-P574</f>
        <v>74000</v>
      </c>
      <c r="R574" s="15"/>
      <c r="S574" s="15"/>
      <c r="T574" s="15"/>
      <c r="U574" s="15"/>
      <c r="V574" s="15"/>
    </row>
  </sheetData>
  <autoFilter ref="$A$1:$S$566">
    <sortState ref="A1:S566">
      <sortCondition descending="1" ref="A1:A566"/>
    </sortState>
  </autoFilter>
  <mergeCells count="2">
    <mergeCell ref="K568:P568"/>
    <mergeCell ref="K574:L574"/>
  </mergeCells>
  <conditionalFormatting sqref="D1:D574">
    <cfRule type="cellIs" dxfId="0" priority="1" operator="equal">
      <formula>"Diamante"</formula>
    </cfRule>
  </conditionalFormatting>
  <conditionalFormatting sqref="D1:D574">
    <cfRule type="cellIs" dxfId="1" priority="2" operator="equal">
      <formula>"Ouro"</formula>
    </cfRule>
  </conditionalFormatting>
  <conditionalFormatting sqref="D1:D574">
    <cfRule type="cellIs" dxfId="2" priority="3" operator="equal">
      <formula>"Prata"</formula>
    </cfRule>
  </conditionalFormatting>
  <conditionalFormatting sqref="D1:D574">
    <cfRule type="cellIs" dxfId="3" priority="4" operator="equal">
      <formula>"Bronze"</formula>
    </cfRule>
  </conditionalFormatting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2.13"/>
    <col customWidth="1" min="3" max="3" width="5.5"/>
    <col customWidth="1" min="4" max="5" width="9.38"/>
    <col customWidth="1" min="6" max="6" width="4.63"/>
    <col customWidth="1" min="7" max="7" width="5.5"/>
    <col customWidth="1" min="8" max="8" width="6.0"/>
  </cols>
  <sheetData>
    <row r="1">
      <c r="A1" s="40" t="s">
        <v>1</v>
      </c>
      <c r="B1" s="41" t="s">
        <v>2</v>
      </c>
      <c r="C1" s="40" t="s">
        <v>641</v>
      </c>
      <c r="D1" s="40" t="s">
        <v>642</v>
      </c>
      <c r="E1" s="40" t="s">
        <v>643</v>
      </c>
      <c r="F1" s="40" t="s">
        <v>644</v>
      </c>
      <c r="G1" s="40" t="s">
        <v>645</v>
      </c>
      <c r="H1" s="41" t="s">
        <v>646</v>
      </c>
    </row>
    <row r="2">
      <c r="A2" s="42" t="s">
        <v>647</v>
      </c>
      <c r="B2" s="42" t="str">
        <f>IFERROR(VLOOKUP(A2,ATIVOS!A:B,2,0),"URBANO OU PÁTIO")</f>
        <v>URBANO OU PÁTIO</v>
      </c>
      <c r="C2" s="42"/>
      <c r="D2" s="42"/>
      <c r="E2" s="42"/>
      <c r="F2" s="42"/>
      <c r="G2" s="42">
        <v>2.0</v>
      </c>
      <c r="H2" s="42">
        <f t="shared" ref="H2:H255" si="1">(C2*80) + (D2*300) + (E2*500) + (F2*1000)</f>
        <v>0</v>
      </c>
    </row>
    <row r="3">
      <c r="A3" s="42" t="s">
        <v>595</v>
      </c>
      <c r="B3" s="42">
        <f>IFERROR(VLOOKUP(A3,ATIVOS!A:B,2,0),"URBANO OU PÁTIO")</f>
        <v>44278</v>
      </c>
      <c r="C3" s="42"/>
      <c r="D3" s="42"/>
      <c r="E3" s="42"/>
      <c r="F3" s="42"/>
      <c r="G3" s="42">
        <v>1.0</v>
      </c>
      <c r="H3" s="42">
        <f t="shared" si="1"/>
        <v>0</v>
      </c>
    </row>
    <row r="4">
      <c r="A4" s="42" t="s">
        <v>648</v>
      </c>
      <c r="B4" s="42" t="str">
        <f>IFERROR(VLOOKUP(A4,ATIVOS!A:B,2,0),"URBANO OU PÁTIO")</f>
        <v>URBANO OU PÁTIO</v>
      </c>
      <c r="C4" s="42"/>
      <c r="D4" s="42"/>
      <c r="E4" s="42"/>
      <c r="F4" s="42"/>
      <c r="G4" s="42">
        <v>1.0</v>
      </c>
      <c r="H4" s="42">
        <f t="shared" si="1"/>
        <v>0</v>
      </c>
    </row>
    <row r="5">
      <c r="A5" s="42" t="s">
        <v>628</v>
      </c>
      <c r="B5" s="42">
        <f>IFERROR(VLOOKUP(A5,ATIVOS!A:B,2,0),"URBANO OU PÁTIO")</f>
        <v>42665</v>
      </c>
      <c r="C5" s="42"/>
      <c r="D5" s="42"/>
      <c r="E5" s="42"/>
      <c r="F5" s="42"/>
      <c r="G5" s="42">
        <v>1.0</v>
      </c>
      <c r="H5" s="42">
        <f t="shared" si="1"/>
        <v>0</v>
      </c>
    </row>
    <row r="6">
      <c r="A6" s="42" t="s">
        <v>224</v>
      </c>
      <c r="B6" s="42">
        <f>IFERROR(VLOOKUP(A6,ATIVOS!A:B,2,0),"URBANO OU PÁTIO")</f>
        <v>43256</v>
      </c>
      <c r="C6" s="42"/>
      <c r="D6" s="42"/>
      <c r="E6" s="42"/>
      <c r="F6" s="42"/>
      <c r="G6" s="42">
        <v>2.0</v>
      </c>
      <c r="H6" s="42">
        <f t="shared" si="1"/>
        <v>0</v>
      </c>
    </row>
    <row r="7">
      <c r="A7" s="42" t="s">
        <v>649</v>
      </c>
      <c r="B7" s="42">
        <f>IFERROR(VLOOKUP(A7,ATIVOS!A:B,2,0),"URBANO OU PÁTIO")</f>
        <v>40834</v>
      </c>
      <c r="C7" s="42"/>
      <c r="D7" s="42"/>
      <c r="E7" s="42"/>
      <c r="F7" s="42"/>
      <c r="G7" s="42">
        <v>1.0</v>
      </c>
      <c r="H7" s="42">
        <f t="shared" si="1"/>
        <v>0</v>
      </c>
    </row>
    <row r="8">
      <c r="A8" s="42" t="s">
        <v>650</v>
      </c>
      <c r="B8" s="42">
        <f>IFERROR(VLOOKUP(A8,ATIVOS!A:B,2,0),"URBANO OU PÁTIO")</f>
        <v>46691</v>
      </c>
      <c r="C8" s="42">
        <v>1.0</v>
      </c>
      <c r="D8" s="42"/>
      <c r="E8" s="42"/>
      <c r="F8" s="42"/>
      <c r="G8" s="42">
        <v>1.0</v>
      </c>
      <c r="H8" s="42">
        <f t="shared" si="1"/>
        <v>80</v>
      </c>
    </row>
    <row r="9">
      <c r="A9" s="42" t="s">
        <v>651</v>
      </c>
      <c r="B9" s="42" t="str">
        <f>IFERROR(VLOOKUP(A9,ATIVOS!A:B,2,0),"URBANO OU PÁTIO")</f>
        <v>URBANO OU PÁTIO</v>
      </c>
      <c r="C9" s="42"/>
      <c r="D9" s="42"/>
      <c r="E9" s="42"/>
      <c r="F9" s="42"/>
      <c r="G9" s="42">
        <v>1.0</v>
      </c>
      <c r="H9" s="42">
        <f t="shared" si="1"/>
        <v>0</v>
      </c>
    </row>
    <row r="10">
      <c r="A10" s="42" t="s">
        <v>145</v>
      </c>
      <c r="B10" s="42">
        <f>IFERROR(VLOOKUP(A10,ATIVOS!A:B,2,0),"URBANO OU PÁTIO")</f>
        <v>47904</v>
      </c>
      <c r="C10" s="42"/>
      <c r="D10" s="42"/>
      <c r="E10" s="42"/>
      <c r="F10" s="42"/>
      <c r="G10" s="42">
        <v>1.0</v>
      </c>
      <c r="H10" s="42">
        <f t="shared" si="1"/>
        <v>0</v>
      </c>
    </row>
    <row r="11">
      <c r="A11" s="42" t="s">
        <v>474</v>
      </c>
      <c r="B11" s="42">
        <f>IFERROR(VLOOKUP(A11,ATIVOS!A:B,2,0),"URBANO OU PÁTIO")</f>
        <v>34977</v>
      </c>
      <c r="C11" s="42"/>
      <c r="D11" s="42"/>
      <c r="E11" s="42"/>
      <c r="F11" s="42"/>
      <c r="G11" s="42">
        <v>1.0</v>
      </c>
      <c r="H11" s="42">
        <f t="shared" si="1"/>
        <v>0</v>
      </c>
    </row>
    <row r="12">
      <c r="A12" s="42" t="s">
        <v>652</v>
      </c>
      <c r="B12" s="42" t="str">
        <f>IFERROR(VLOOKUP(A12,ATIVOS!A:B,2,0),"URBANO OU PÁTIO")</f>
        <v>URBANO OU PÁTIO</v>
      </c>
      <c r="C12" s="42"/>
      <c r="D12" s="42"/>
      <c r="E12" s="42"/>
      <c r="F12" s="42"/>
      <c r="G12" s="42">
        <v>1.0</v>
      </c>
      <c r="H12" s="42">
        <f t="shared" si="1"/>
        <v>0</v>
      </c>
    </row>
    <row r="13">
      <c r="A13" s="42" t="s">
        <v>653</v>
      </c>
      <c r="B13" s="42">
        <f>IFERROR(VLOOKUP(A13,ATIVOS!A:B,2,0),"URBANO OU PÁTIO")</f>
        <v>48830</v>
      </c>
      <c r="C13" s="42">
        <v>1.0</v>
      </c>
      <c r="D13" s="42"/>
      <c r="E13" s="42"/>
      <c r="F13" s="42"/>
      <c r="G13" s="42"/>
      <c r="H13" s="42">
        <f t="shared" si="1"/>
        <v>80</v>
      </c>
    </row>
    <row r="14">
      <c r="A14" s="42" t="s">
        <v>606</v>
      </c>
      <c r="B14" s="42">
        <f>IFERROR(VLOOKUP(A14,ATIVOS!A:B,2,0),"URBANO OU PÁTIO")</f>
        <v>53271</v>
      </c>
      <c r="C14" s="42"/>
      <c r="D14" s="42"/>
      <c r="E14" s="42"/>
      <c r="F14" s="42"/>
      <c r="G14" s="42">
        <v>1.0</v>
      </c>
      <c r="H14" s="42">
        <f t="shared" si="1"/>
        <v>0</v>
      </c>
    </row>
    <row r="15">
      <c r="A15" s="42" t="s">
        <v>515</v>
      </c>
      <c r="B15" s="42">
        <f>IFERROR(VLOOKUP(A15,ATIVOS!A:B,2,0),"URBANO OU PÁTIO")</f>
        <v>50589</v>
      </c>
      <c r="C15" s="42"/>
      <c r="D15" s="42"/>
      <c r="E15" s="42"/>
      <c r="F15" s="42"/>
      <c r="G15" s="42">
        <v>1.0</v>
      </c>
      <c r="H15" s="42">
        <f t="shared" si="1"/>
        <v>0</v>
      </c>
    </row>
    <row r="16">
      <c r="A16" s="42" t="s">
        <v>242</v>
      </c>
      <c r="B16" s="42">
        <f>IFERROR(VLOOKUP(A16,ATIVOS!A:B,2,0),"URBANO OU PÁTIO")</f>
        <v>35225</v>
      </c>
      <c r="C16" s="42"/>
      <c r="D16" s="42"/>
      <c r="E16" s="42"/>
      <c r="F16" s="42"/>
      <c r="G16" s="42">
        <v>1.0</v>
      </c>
      <c r="H16" s="42">
        <f t="shared" si="1"/>
        <v>0</v>
      </c>
    </row>
    <row r="17">
      <c r="A17" s="42" t="s">
        <v>58</v>
      </c>
      <c r="B17" s="42">
        <f>IFERROR(VLOOKUP(A17,ATIVOS!A:B,2,0),"URBANO OU PÁTIO")</f>
        <v>56446</v>
      </c>
      <c r="C17" s="42"/>
      <c r="D17" s="42"/>
      <c r="E17" s="42"/>
      <c r="F17" s="42"/>
      <c r="G17" s="42">
        <v>1.0</v>
      </c>
      <c r="H17" s="42">
        <f t="shared" si="1"/>
        <v>0</v>
      </c>
    </row>
    <row r="18">
      <c r="A18" s="42" t="s">
        <v>654</v>
      </c>
      <c r="B18" s="42" t="str">
        <f>IFERROR(VLOOKUP(A18,ATIVOS!A:B,2,0),"URBANO OU PÁTIO")</f>
        <v>URBANO OU PÁTIO</v>
      </c>
      <c r="C18" s="42"/>
      <c r="D18" s="42"/>
      <c r="E18" s="42"/>
      <c r="F18" s="42"/>
      <c r="G18" s="42">
        <v>1.0</v>
      </c>
      <c r="H18" s="42">
        <f t="shared" si="1"/>
        <v>0</v>
      </c>
    </row>
    <row r="19">
      <c r="A19" s="42" t="s">
        <v>603</v>
      </c>
      <c r="B19" s="42" t="str">
        <f>IFERROR(VLOOKUP(A19,ATIVOS!A:B,2,0),"URBANO OU PÁTIO")</f>
        <v>URBANO OU PÁTIO</v>
      </c>
      <c r="C19" s="42"/>
      <c r="D19" s="42"/>
      <c r="E19" s="42"/>
      <c r="F19" s="42"/>
      <c r="G19" s="42">
        <v>1.0</v>
      </c>
      <c r="H19" s="42">
        <f t="shared" si="1"/>
        <v>0</v>
      </c>
    </row>
    <row r="20">
      <c r="A20" s="42" t="s">
        <v>655</v>
      </c>
      <c r="B20" s="42">
        <f>IFERROR(VLOOKUP(A20,ATIVOS!A:B,2,0),"URBANO OU PÁTIO")</f>
        <v>50401</v>
      </c>
      <c r="C20" s="42"/>
      <c r="D20" s="42"/>
      <c r="E20" s="42"/>
      <c r="F20" s="42"/>
      <c r="G20" s="42">
        <v>1.0</v>
      </c>
      <c r="H20" s="42">
        <f t="shared" si="1"/>
        <v>0</v>
      </c>
    </row>
    <row r="21">
      <c r="A21" s="42" t="s">
        <v>487</v>
      </c>
      <c r="B21" s="42" t="str">
        <f>IFERROR(VLOOKUP(A21,ATIVOS!A:B,2,0),"URBANO OU PÁTIO")</f>
        <v>URBANO OU PÁTIO</v>
      </c>
      <c r="C21" s="42">
        <v>1.0</v>
      </c>
      <c r="D21" s="42"/>
      <c r="E21" s="42"/>
      <c r="F21" s="42"/>
      <c r="G21" s="42"/>
      <c r="H21" s="42">
        <f t="shared" si="1"/>
        <v>80</v>
      </c>
    </row>
    <row r="22">
      <c r="A22" s="42" t="s">
        <v>308</v>
      </c>
      <c r="B22" s="42">
        <f>IFERROR(VLOOKUP(A22,ATIVOS!A:B,2,0),"URBANO OU PÁTIO")</f>
        <v>42501</v>
      </c>
      <c r="C22" s="42"/>
      <c r="D22" s="42"/>
      <c r="E22" s="42">
        <v>1.0</v>
      </c>
      <c r="F22" s="42"/>
      <c r="G22" s="42"/>
      <c r="H22" s="42">
        <f t="shared" si="1"/>
        <v>500</v>
      </c>
    </row>
    <row r="23">
      <c r="A23" s="42" t="s">
        <v>394</v>
      </c>
      <c r="B23" s="42">
        <f>IFERROR(VLOOKUP(A23,ATIVOS!A:B,2,0),"URBANO OU PÁTIO")</f>
        <v>4715</v>
      </c>
      <c r="C23" s="42"/>
      <c r="D23" s="42"/>
      <c r="E23" s="42"/>
      <c r="F23" s="42"/>
      <c r="G23" s="42">
        <v>1.0</v>
      </c>
      <c r="H23" s="42">
        <f t="shared" si="1"/>
        <v>0</v>
      </c>
    </row>
    <row r="24">
      <c r="A24" s="42" t="s">
        <v>656</v>
      </c>
      <c r="B24" s="42" t="str">
        <f>IFERROR(VLOOKUP(A24,ATIVOS!A:B,2,0),"URBANO OU PÁTIO")</f>
        <v>URBANO OU PÁTIO</v>
      </c>
      <c r="C24" s="42"/>
      <c r="D24" s="42"/>
      <c r="E24" s="42"/>
      <c r="F24" s="42"/>
      <c r="G24" s="42">
        <v>1.0</v>
      </c>
      <c r="H24" s="42">
        <f t="shared" si="1"/>
        <v>0</v>
      </c>
    </row>
    <row r="25">
      <c r="A25" s="42" t="s">
        <v>498</v>
      </c>
      <c r="B25" s="42">
        <f>IFERROR(VLOOKUP(A25,ATIVOS!A:B,2,0),"URBANO OU PÁTIO")</f>
        <v>1898</v>
      </c>
      <c r="C25" s="42"/>
      <c r="D25" s="42"/>
      <c r="E25" s="42"/>
      <c r="F25" s="42"/>
      <c r="G25" s="42">
        <v>1.0</v>
      </c>
      <c r="H25" s="42">
        <f t="shared" si="1"/>
        <v>0</v>
      </c>
    </row>
    <row r="26">
      <c r="A26" s="42" t="s">
        <v>376</v>
      </c>
      <c r="B26" s="42">
        <f>IFERROR(VLOOKUP(A26,ATIVOS!A:B,2,0),"URBANO OU PÁTIO")</f>
        <v>59069</v>
      </c>
      <c r="C26" s="42">
        <v>1.0</v>
      </c>
      <c r="D26" s="42"/>
      <c r="E26" s="42"/>
      <c r="F26" s="42"/>
      <c r="G26" s="42"/>
      <c r="H26" s="42">
        <f t="shared" si="1"/>
        <v>80</v>
      </c>
    </row>
    <row r="27">
      <c r="A27" s="42" t="s">
        <v>657</v>
      </c>
      <c r="B27" s="42" t="str">
        <f>IFERROR(VLOOKUP(A27,ATIVOS!A:B,2,0),"URBANO OU PÁTIO")</f>
        <v>URBANO OU PÁTIO</v>
      </c>
      <c r="C27" s="42"/>
      <c r="D27" s="42"/>
      <c r="E27" s="42"/>
      <c r="F27" s="42"/>
      <c r="G27" s="42">
        <v>1.0</v>
      </c>
      <c r="H27" s="42">
        <f t="shared" si="1"/>
        <v>0</v>
      </c>
    </row>
    <row r="28">
      <c r="A28" s="42" t="s">
        <v>658</v>
      </c>
      <c r="B28" s="42">
        <f>IFERROR(VLOOKUP(A28,ATIVOS!A:B,2,0),"URBANO OU PÁTIO")</f>
        <v>47218</v>
      </c>
      <c r="C28" s="42">
        <v>1.0</v>
      </c>
      <c r="D28" s="42"/>
      <c r="E28" s="42"/>
      <c r="F28" s="42"/>
      <c r="G28" s="42"/>
      <c r="H28" s="42">
        <f t="shared" si="1"/>
        <v>80</v>
      </c>
    </row>
    <row r="29">
      <c r="A29" s="42" t="s">
        <v>659</v>
      </c>
      <c r="B29" s="42" t="str">
        <f>IFERROR(VLOOKUP(A29,ATIVOS!A:B,2,0),"URBANO OU PÁTIO")</f>
        <v>URBANO OU PÁTIO</v>
      </c>
      <c r="C29" s="42"/>
      <c r="D29" s="42"/>
      <c r="E29" s="42"/>
      <c r="F29" s="42"/>
      <c r="G29" s="42">
        <v>1.0</v>
      </c>
      <c r="H29" s="42">
        <f t="shared" si="1"/>
        <v>0</v>
      </c>
    </row>
    <row r="30">
      <c r="A30" s="42" t="s">
        <v>660</v>
      </c>
      <c r="B30" s="42">
        <f>IFERROR(VLOOKUP(A30,ATIVOS!A:B,2,0),"URBANO OU PÁTIO")</f>
        <v>39292</v>
      </c>
      <c r="C30" s="42"/>
      <c r="D30" s="42"/>
      <c r="E30" s="42"/>
      <c r="F30" s="42"/>
      <c r="G30" s="42">
        <v>1.0</v>
      </c>
      <c r="H30" s="42">
        <f t="shared" si="1"/>
        <v>0</v>
      </c>
    </row>
    <row r="31">
      <c r="A31" s="42" t="s">
        <v>315</v>
      </c>
      <c r="B31" s="42">
        <f>IFERROR(VLOOKUP(A31,ATIVOS!A:B,2,0),"URBANO OU PÁTIO")</f>
        <v>42029</v>
      </c>
      <c r="C31" s="42"/>
      <c r="D31" s="42"/>
      <c r="E31" s="42"/>
      <c r="F31" s="42"/>
      <c r="G31" s="42">
        <v>1.0</v>
      </c>
      <c r="H31" s="42">
        <f t="shared" si="1"/>
        <v>0</v>
      </c>
    </row>
    <row r="32">
      <c r="A32" s="42" t="s">
        <v>661</v>
      </c>
      <c r="B32" s="42">
        <f>IFERROR(VLOOKUP(A32,ATIVOS!A:B,2,0),"URBANO OU PÁTIO")</f>
        <v>47842</v>
      </c>
      <c r="C32" s="42"/>
      <c r="D32" s="42">
        <v>1.0</v>
      </c>
      <c r="E32" s="42"/>
      <c r="F32" s="42"/>
      <c r="G32" s="42"/>
      <c r="H32" s="42">
        <f t="shared" si="1"/>
        <v>300</v>
      </c>
    </row>
    <row r="33">
      <c r="A33" s="42" t="s">
        <v>662</v>
      </c>
      <c r="B33" s="42" t="str">
        <f>IFERROR(VLOOKUP(A33,ATIVOS!A:B,2,0),"URBANO OU PÁTIO")</f>
        <v>URBANO OU PÁTIO</v>
      </c>
      <c r="C33" s="42"/>
      <c r="D33" s="42"/>
      <c r="E33" s="42"/>
      <c r="F33" s="42"/>
      <c r="G33" s="42">
        <v>1.0</v>
      </c>
      <c r="H33" s="42">
        <f t="shared" si="1"/>
        <v>0</v>
      </c>
    </row>
    <row r="34">
      <c r="A34" s="42" t="s">
        <v>379</v>
      </c>
      <c r="B34" s="42">
        <f>IFERROR(VLOOKUP(A34,ATIVOS!A:B,2,0),"URBANO OU PÁTIO")</f>
        <v>58701</v>
      </c>
      <c r="C34" s="42"/>
      <c r="D34" s="42"/>
      <c r="E34" s="42">
        <v>1.0</v>
      </c>
      <c r="F34" s="42"/>
      <c r="G34" s="42"/>
      <c r="H34" s="42">
        <f t="shared" si="1"/>
        <v>500</v>
      </c>
    </row>
    <row r="35">
      <c r="A35" s="42" t="s">
        <v>207</v>
      </c>
      <c r="B35" s="42">
        <f>IFERROR(VLOOKUP(A35,ATIVOS!A:B,2,0),"URBANO OU PÁTIO")</f>
        <v>54827</v>
      </c>
      <c r="C35" s="42"/>
      <c r="D35" s="42"/>
      <c r="E35" s="42"/>
      <c r="F35" s="42"/>
      <c r="G35" s="42">
        <v>1.0</v>
      </c>
      <c r="H35" s="42">
        <f t="shared" si="1"/>
        <v>0</v>
      </c>
    </row>
    <row r="36">
      <c r="A36" s="42" t="s">
        <v>663</v>
      </c>
      <c r="B36" s="42" t="str">
        <f>IFERROR(VLOOKUP(A36,ATIVOS!A:B,2,0),"URBANO OU PÁTIO")</f>
        <v>URBANO OU PÁTIO</v>
      </c>
      <c r="C36" s="42"/>
      <c r="D36" s="42">
        <v>1.0</v>
      </c>
      <c r="E36" s="42"/>
      <c r="F36" s="42"/>
      <c r="G36" s="42"/>
      <c r="H36" s="42">
        <f t="shared" si="1"/>
        <v>300</v>
      </c>
    </row>
    <row r="37">
      <c r="A37" s="42" t="s">
        <v>419</v>
      </c>
      <c r="B37" s="42" t="str">
        <f>IFERROR(VLOOKUP(A37,ATIVOS!A:B,2,0),"URBANO OU PÁTIO")</f>
        <v>URBANO OU PÁTIO</v>
      </c>
      <c r="C37" s="42">
        <v>2.0</v>
      </c>
      <c r="D37" s="42"/>
      <c r="E37" s="42"/>
      <c r="F37" s="42"/>
      <c r="G37" s="42"/>
      <c r="H37" s="42">
        <f t="shared" si="1"/>
        <v>160</v>
      </c>
    </row>
    <row r="38">
      <c r="A38" s="42" t="s">
        <v>664</v>
      </c>
      <c r="B38" s="42">
        <f>IFERROR(VLOOKUP(A38,ATIVOS!A:B,2,0),"URBANO OU PÁTIO")</f>
        <v>48799</v>
      </c>
      <c r="C38" s="42">
        <v>1.0</v>
      </c>
      <c r="D38" s="42"/>
      <c r="E38" s="42"/>
      <c r="F38" s="42"/>
      <c r="G38" s="42"/>
      <c r="H38" s="42">
        <f t="shared" si="1"/>
        <v>80</v>
      </c>
    </row>
    <row r="39">
      <c r="A39" s="42" t="s">
        <v>665</v>
      </c>
      <c r="B39" s="42" t="str">
        <f>IFERROR(VLOOKUP(A39,ATIVOS!A:B,2,0),"URBANO OU PÁTIO")</f>
        <v>URBANO OU PÁTIO</v>
      </c>
      <c r="C39" s="42"/>
      <c r="D39" s="42"/>
      <c r="E39" s="42"/>
      <c r="F39" s="42"/>
      <c r="G39" s="42">
        <v>1.0</v>
      </c>
      <c r="H39" s="42">
        <f t="shared" si="1"/>
        <v>0</v>
      </c>
    </row>
    <row r="40">
      <c r="A40" s="42" t="s">
        <v>666</v>
      </c>
      <c r="B40" s="42">
        <f>IFERROR(VLOOKUP(A40,ATIVOS!A:B,2,0),"URBANO OU PÁTIO")</f>
        <v>44645</v>
      </c>
      <c r="C40" s="42"/>
      <c r="D40" s="42"/>
      <c r="E40" s="42"/>
      <c r="F40" s="42"/>
      <c r="G40" s="42">
        <v>1.0</v>
      </c>
      <c r="H40" s="42">
        <f t="shared" si="1"/>
        <v>0</v>
      </c>
    </row>
    <row r="41">
      <c r="A41" s="42" t="s">
        <v>492</v>
      </c>
      <c r="B41" s="42">
        <f>IFERROR(VLOOKUP(A41,ATIVOS!A:B,2,0),"URBANO OU PÁTIO")</f>
        <v>54954</v>
      </c>
      <c r="C41" s="42"/>
      <c r="D41" s="42"/>
      <c r="E41" s="42"/>
      <c r="F41" s="42"/>
      <c r="G41" s="42">
        <v>1.0</v>
      </c>
      <c r="H41" s="42">
        <f t="shared" si="1"/>
        <v>0</v>
      </c>
    </row>
    <row r="42">
      <c r="A42" s="42" t="s">
        <v>667</v>
      </c>
      <c r="B42" s="42">
        <f>IFERROR(VLOOKUP(A42,ATIVOS!A:B,2,0),"URBANO OU PÁTIO")</f>
        <v>57513</v>
      </c>
      <c r="C42" s="42"/>
      <c r="D42" s="42"/>
      <c r="E42" s="42"/>
      <c r="F42" s="42"/>
      <c r="G42" s="42">
        <v>1.0</v>
      </c>
      <c r="H42" s="42">
        <f t="shared" si="1"/>
        <v>0</v>
      </c>
    </row>
    <row r="43">
      <c r="A43" s="42" t="s">
        <v>352</v>
      </c>
      <c r="B43" s="42">
        <f>IFERROR(VLOOKUP(A43,ATIVOS!A:B,2,0),"URBANO OU PÁTIO")</f>
        <v>55656</v>
      </c>
      <c r="C43" s="42"/>
      <c r="D43" s="42"/>
      <c r="E43" s="42"/>
      <c r="F43" s="42"/>
      <c r="G43" s="42">
        <v>1.0</v>
      </c>
      <c r="H43" s="42">
        <f t="shared" si="1"/>
        <v>0</v>
      </c>
    </row>
    <row r="44">
      <c r="A44" s="42" t="s">
        <v>668</v>
      </c>
      <c r="B44" s="42">
        <f>IFERROR(VLOOKUP(A44,ATIVOS!A:B,2,0),"URBANO OU PÁTIO")</f>
        <v>56514</v>
      </c>
      <c r="C44" s="42"/>
      <c r="D44" s="42"/>
      <c r="E44" s="42"/>
      <c r="F44" s="42"/>
      <c r="G44" s="42">
        <v>1.0</v>
      </c>
      <c r="H44" s="42">
        <f t="shared" si="1"/>
        <v>0</v>
      </c>
    </row>
    <row r="45">
      <c r="A45" s="42" t="s">
        <v>669</v>
      </c>
      <c r="B45" s="42">
        <f>IFERROR(VLOOKUP(A45,ATIVOS!A:B,2,0),"URBANO OU PÁTIO")</f>
        <v>56847</v>
      </c>
      <c r="C45" s="42"/>
      <c r="D45" s="42">
        <v>1.0</v>
      </c>
      <c r="E45" s="42"/>
      <c r="F45" s="42"/>
      <c r="G45" s="42"/>
      <c r="H45" s="42">
        <f t="shared" si="1"/>
        <v>300</v>
      </c>
    </row>
    <row r="46">
      <c r="A46" s="42" t="s">
        <v>670</v>
      </c>
      <c r="B46" s="42">
        <f>IFERROR(VLOOKUP(A46,ATIVOS!A:B,2,0),"URBANO OU PÁTIO")</f>
        <v>7703</v>
      </c>
      <c r="C46" s="42"/>
      <c r="D46" s="42"/>
      <c r="E46" s="42"/>
      <c r="F46" s="42"/>
      <c r="G46" s="42">
        <v>1.0</v>
      </c>
      <c r="H46" s="42">
        <f t="shared" si="1"/>
        <v>0</v>
      </c>
    </row>
    <row r="47">
      <c r="A47" s="42" t="s">
        <v>671</v>
      </c>
      <c r="B47" s="42" t="str">
        <f>IFERROR(VLOOKUP(A47,ATIVOS!A:B,2,0),"URBANO OU PÁTIO")</f>
        <v>URBANO OU PÁTIO</v>
      </c>
      <c r="C47" s="42"/>
      <c r="D47" s="42"/>
      <c r="E47" s="42"/>
      <c r="F47" s="42"/>
      <c r="G47" s="42">
        <v>2.0</v>
      </c>
      <c r="H47" s="42">
        <f t="shared" si="1"/>
        <v>0</v>
      </c>
    </row>
    <row r="48">
      <c r="A48" s="42" t="s">
        <v>672</v>
      </c>
      <c r="B48" s="42" t="str">
        <f>IFERROR(VLOOKUP(A48,ATIVOS!A:B,2,0),"URBANO OU PÁTIO")</f>
        <v>URBANO OU PÁTIO</v>
      </c>
      <c r="C48" s="42"/>
      <c r="D48" s="42"/>
      <c r="E48" s="42"/>
      <c r="F48" s="42"/>
      <c r="G48" s="42">
        <v>1.0</v>
      </c>
      <c r="H48" s="42">
        <f t="shared" si="1"/>
        <v>0</v>
      </c>
    </row>
    <row r="49">
      <c r="A49" s="42" t="s">
        <v>673</v>
      </c>
      <c r="B49" s="42" t="str">
        <f>IFERROR(VLOOKUP(A49,ATIVOS!A:B,2,0),"URBANO OU PÁTIO")</f>
        <v>URBANO OU PÁTIO</v>
      </c>
      <c r="C49" s="42">
        <v>1.0</v>
      </c>
      <c r="D49" s="42"/>
      <c r="E49" s="42"/>
      <c r="F49" s="42"/>
      <c r="G49" s="42">
        <v>1.0</v>
      </c>
      <c r="H49" s="42">
        <f t="shared" si="1"/>
        <v>80</v>
      </c>
    </row>
    <row r="50">
      <c r="A50" s="42" t="s">
        <v>674</v>
      </c>
      <c r="B50" s="42" t="str">
        <f>IFERROR(VLOOKUP(A50,ATIVOS!A:B,2,0),"URBANO OU PÁTIO")</f>
        <v>URBANO OU PÁTIO</v>
      </c>
      <c r="C50" s="42"/>
      <c r="D50" s="42"/>
      <c r="E50" s="42"/>
      <c r="F50" s="42"/>
      <c r="G50" s="42">
        <v>1.0</v>
      </c>
      <c r="H50" s="42">
        <f t="shared" si="1"/>
        <v>0</v>
      </c>
    </row>
    <row r="51">
      <c r="A51" s="42" t="s">
        <v>675</v>
      </c>
      <c r="B51" s="42" t="str">
        <f>IFERROR(VLOOKUP(A51,ATIVOS!A:B,2,0),"URBANO OU PÁTIO")</f>
        <v>URBANO OU PÁTIO</v>
      </c>
      <c r="C51" s="42"/>
      <c r="D51" s="42"/>
      <c r="E51" s="42"/>
      <c r="F51" s="42"/>
      <c r="G51" s="42">
        <v>1.0</v>
      </c>
      <c r="H51" s="42">
        <f t="shared" si="1"/>
        <v>0</v>
      </c>
    </row>
    <row r="52">
      <c r="A52" s="42" t="s">
        <v>531</v>
      </c>
      <c r="B52" s="42">
        <f>IFERROR(VLOOKUP(A52,ATIVOS!A:B,2,0),"URBANO OU PÁTIO")</f>
        <v>33182</v>
      </c>
      <c r="C52" s="42"/>
      <c r="D52" s="42"/>
      <c r="E52" s="42"/>
      <c r="F52" s="42"/>
      <c r="G52" s="42">
        <v>2.0</v>
      </c>
      <c r="H52" s="42">
        <f t="shared" si="1"/>
        <v>0</v>
      </c>
    </row>
    <row r="53">
      <c r="A53" s="42" t="s">
        <v>676</v>
      </c>
      <c r="B53" s="42">
        <f>IFERROR(VLOOKUP(A53,ATIVOS!A:B,2,0),"URBANO OU PÁTIO")</f>
        <v>41731</v>
      </c>
      <c r="C53" s="42"/>
      <c r="D53" s="42"/>
      <c r="E53" s="42"/>
      <c r="F53" s="42"/>
      <c r="G53" s="42">
        <v>1.0</v>
      </c>
      <c r="H53" s="42">
        <f t="shared" si="1"/>
        <v>0</v>
      </c>
    </row>
    <row r="54">
      <c r="A54" s="42" t="s">
        <v>677</v>
      </c>
      <c r="B54" s="42" t="str">
        <f>IFERROR(VLOOKUP(A54,ATIVOS!A:B,2,0),"URBANO OU PÁTIO")</f>
        <v>URBANO OU PÁTIO</v>
      </c>
      <c r="C54" s="42"/>
      <c r="D54" s="42"/>
      <c r="E54" s="42"/>
      <c r="F54" s="42"/>
      <c r="G54" s="42">
        <v>1.0</v>
      </c>
      <c r="H54" s="42">
        <f t="shared" si="1"/>
        <v>0</v>
      </c>
    </row>
    <row r="55">
      <c r="A55" s="42" t="s">
        <v>678</v>
      </c>
      <c r="B55" s="42">
        <f>IFERROR(VLOOKUP(A55,ATIVOS!A:B,2,0),"URBANO OU PÁTIO")</f>
        <v>42684</v>
      </c>
      <c r="C55" s="42">
        <v>2.0</v>
      </c>
      <c r="D55" s="42"/>
      <c r="E55" s="42"/>
      <c r="F55" s="42"/>
      <c r="G55" s="42"/>
      <c r="H55" s="42">
        <f t="shared" si="1"/>
        <v>160</v>
      </c>
    </row>
    <row r="56">
      <c r="A56" s="42" t="s">
        <v>679</v>
      </c>
      <c r="B56" s="42" t="str">
        <f>IFERROR(VLOOKUP(A56,ATIVOS!A:B,2,0),"URBANO OU PÁTIO")</f>
        <v>URBANO OU PÁTIO</v>
      </c>
      <c r="C56" s="42"/>
      <c r="D56" s="42"/>
      <c r="E56" s="42"/>
      <c r="F56" s="42"/>
      <c r="G56" s="42">
        <v>1.0</v>
      </c>
      <c r="H56" s="42">
        <f t="shared" si="1"/>
        <v>0</v>
      </c>
    </row>
    <row r="57">
      <c r="A57" s="42" t="s">
        <v>571</v>
      </c>
      <c r="B57" s="42">
        <f>IFERROR(VLOOKUP(A57,ATIVOS!A:B,2,0),"URBANO OU PÁTIO")</f>
        <v>56375</v>
      </c>
      <c r="C57" s="42"/>
      <c r="D57" s="42"/>
      <c r="E57" s="42"/>
      <c r="F57" s="42"/>
      <c r="G57" s="42">
        <v>1.0</v>
      </c>
      <c r="H57" s="42">
        <f t="shared" si="1"/>
        <v>0</v>
      </c>
    </row>
    <row r="58">
      <c r="A58" s="42" t="s">
        <v>119</v>
      </c>
      <c r="B58" s="42">
        <f>IFERROR(VLOOKUP(A58,ATIVOS!A:B,2,0),"URBANO OU PÁTIO")</f>
        <v>31294</v>
      </c>
      <c r="C58" s="42"/>
      <c r="D58" s="42"/>
      <c r="E58" s="42"/>
      <c r="F58" s="42"/>
      <c r="G58" s="42">
        <v>1.0</v>
      </c>
      <c r="H58" s="42">
        <f t="shared" si="1"/>
        <v>0</v>
      </c>
    </row>
    <row r="59">
      <c r="A59" s="42" t="s">
        <v>99</v>
      </c>
      <c r="B59" s="42" t="str">
        <f>IFERROR(VLOOKUP(A59,ATIVOS!A:B,2,0),"URBANO OU PÁTIO")</f>
        <v>URBANO OU PÁTIO</v>
      </c>
      <c r="C59" s="42"/>
      <c r="D59" s="42"/>
      <c r="E59" s="42"/>
      <c r="F59" s="42"/>
      <c r="G59" s="42">
        <v>2.0</v>
      </c>
      <c r="H59" s="42">
        <f t="shared" si="1"/>
        <v>0</v>
      </c>
    </row>
    <row r="60">
      <c r="A60" s="42" t="s">
        <v>52</v>
      </c>
      <c r="B60" s="42">
        <f>IFERROR(VLOOKUP(A60,ATIVOS!A:B,2,0),"URBANO OU PÁTIO")</f>
        <v>58116</v>
      </c>
      <c r="C60" s="42"/>
      <c r="D60" s="42"/>
      <c r="E60" s="42"/>
      <c r="F60" s="42"/>
      <c r="G60" s="42">
        <v>1.0</v>
      </c>
      <c r="H60" s="42">
        <f t="shared" si="1"/>
        <v>0</v>
      </c>
    </row>
    <row r="61">
      <c r="A61" s="42" t="s">
        <v>581</v>
      </c>
      <c r="B61" s="42">
        <f>IFERROR(VLOOKUP(A61,ATIVOS!A:B,2,0),"URBANO OU PÁTIO")</f>
        <v>56144</v>
      </c>
      <c r="C61" s="42">
        <v>1.0</v>
      </c>
      <c r="D61" s="42"/>
      <c r="E61" s="42"/>
      <c r="F61" s="42"/>
      <c r="G61" s="42"/>
      <c r="H61" s="42">
        <f t="shared" si="1"/>
        <v>80</v>
      </c>
    </row>
    <row r="62">
      <c r="A62" s="42" t="s">
        <v>680</v>
      </c>
      <c r="B62" s="42" t="str">
        <f>IFERROR(VLOOKUP(A62,ATIVOS!A:B,2,0),"URBANO OU PÁTIO")</f>
        <v>URBANO OU PÁTIO</v>
      </c>
      <c r="C62" s="42">
        <v>1.0</v>
      </c>
      <c r="D62" s="42"/>
      <c r="E62" s="42"/>
      <c r="F62" s="42"/>
      <c r="G62" s="42"/>
      <c r="H62" s="42">
        <f t="shared" si="1"/>
        <v>80</v>
      </c>
    </row>
    <row r="63">
      <c r="A63" s="42" t="s">
        <v>448</v>
      </c>
      <c r="B63" s="42">
        <f>IFERROR(VLOOKUP(A63,ATIVOS!A:B,2,0),"URBANO OU PÁTIO")</f>
        <v>28132</v>
      </c>
      <c r="C63" s="42">
        <v>1.0</v>
      </c>
      <c r="D63" s="42"/>
      <c r="E63" s="42"/>
      <c r="F63" s="42"/>
      <c r="G63" s="42"/>
      <c r="H63" s="42">
        <f t="shared" si="1"/>
        <v>80</v>
      </c>
    </row>
    <row r="64">
      <c r="A64" s="42" t="s">
        <v>681</v>
      </c>
      <c r="B64" s="42" t="str">
        <f>IFERROR(VLOOKUP(A64,ATIVOS!A:B,2,0),"URBANO OU PÁTIO")</f>
        <v>URBANO OU PÁTIO</v>
      </c>
      <c r="C64" s="42"/>
      <c r="D64" s="42"/>
      <c r="E64" s="42"/>
      <c r="F64" s="42"/>
      <c r="G64" s="42">
        <v>1.0</v>
      </c>
      <c r="H64" s="42">
        <f t="shared" si="1"/>
        <v>0</v>
      </c>
    </row>
    <row r="65">
      <c r="A65" s="42" t="s">
        <v>208</v>
      </c>
      <c r="B65" s="42">
        <f>IFERROR(VLOOKUP(A65,ATIVOS!A:B,2,0),"URBANO OU PÁTIO")</f>
        <v>46716</v>
      </c>
      <c r="C65" s="42"/>
      <c r="D65" s="42"/>
      <c r="E65" s="42"/>
      <c r="F65" s="42"/>
      <c r="G65" s="42">
        <v>1.0</v>
      </c>
      <c r="H65" s="42">
        <f t="shared" si="1"/>
        <v>0</v>
      </c>
    </row>
    <row r="66">
      <c r="A66" s="42" t="s">
        <v>682</v>
      </c>
      <c r="B66" s="42">
        <f>IFERROR(VLOOKUP(A66,ATIVOS!A:B,2,0),"URBANO OU PÁTIO")</f>
        <v>43860</v>
      </c>
      <c r="C66" s="42">
        <v>1.0</v>
      </c>
      <c r="D66" s="42"/>
      <c r="E66" s="42"/>
      <c r="F66" s="42"/>
      <c r="G66" s="42"/>
      <c r="H66" s="42">
        <f t="shared" si="1"/>
        <v>80</v>
      </c>
    </row>
    <row r="67">
      <c r="A67" s="42" t="s">
        <v>683</v>
      </c>
      <c r="B67" s="42" t="str">
        <f>IFERROR(VLOOKUP(A67,ATIVOS!A:B,2,0),"URBANO OU PÁTIO")</f>
        <v>URBANO OU PÁTIO</v>
      </c>
      <c r="C67" s="42"/>
      <c r="D67" s="42"/>
      <c r="E67" s="42"/>
      <c r="F67" s="42"/>
      <c r="G67" s="42">
        <v>1.0</v>
      </c>
      <c r="H67" s="42">
        <f t="shared" si="1"/>
        <v>0</v>
      </c>
    </row>
    <row r="68">
      <c r="A68" s="42" t="s">
        <v>684</v>
      </c>
      <c r="B68" s="42" t="str">
        <f>IFERROR(VLOOKUP(A68,ATIVOS!A:B,2,0),"URBANO OU PÁTIO")</f>
        <v>URBANO OU PÁTIO</v>
      </c>
      <c r="C68" s="42"/>
      <c r="D68" s="42"/>
      <c r="E68" s="42"/>
      <c r="F68" s="42"/>
      <c r="G68" s="42">
        <v>1.0</v>
      </c>
      <c r="H68" s="42">
        <f t="shared" si="1"/>
        <v>0</v>
      </c>
    </row>
    <row r="69">
      <c r="A69" s="42" t="s">
        <v>685</v>
      </c>
      <c r="B69" s="42">
        <f>IFERROR(VLOOKUP(A69,ATIVOS!A:B,2,0),"URBANO OU PÁTIO")</f>
        <v>42436</v>
      </c>
      <c r="C69" s="42"/>
      <c r="D69" s="42">
        <v>1.0</v>
      </c>
      <c r="E69" s="42"/>
      <c r="F69" s="42"/>
      <c r="G69" s="42"/>
      <c r="H69" s="42">
        <f t="shared" si="1"/>
        <v>300</v>
      </c>
    </row>
    <row r="70">
      <c r="A70" s="42" t="s">
        <v>686</v>
      </c>
      <c r="B70" s="42">
        <f>IFERROR(VLOOKUP(A70,ATIVOS!A:B,2,0),"URBANO OU PÁTIO")</f>
        <v>31120</v>
      </c>
      <c r="C70" s="42"/>
      <c r="D70" s="42"/>
      <c r="E70" s="42"/>
      <c r="F70" s="42"/>
      <c r="G70" s="42">
        <v>1.0</v>
      </c>
      <c r="H70" s="42">
        <f t="shared" si="1"/>
        <v>0</v>
      </c>
    </row>
    <row r="71">
      <c r="A71" s="42" t="s">
        <v>333</v>
      </c>
      <c r="B71" s="42">
        <f>IFERROR(VLOOKUP(A71,ATIVOS!A:B,2,0),"URBANO OU PÁTIO")</f>
        <v>40499</v>
      </c>
      <c r="C71" s="42"/>
      <c r="D71" s="42"/>
      <c r="E71" s="42"/>
      <c r="F71" s="42"/>
      <c r="G71" s="42">
        <v>1.0</v>
      </c>
      <c r="H71" s="42">
        <f t="shared" si="1"/>
        <v>0</v>
      </c>
    </row>
    <row r="72">
      <c r="A72" s="42" t="s">
        <v>579</v>
      </c>
      <c r="B72" s="42">
        <f>IFERROR(VLOOKUP(A72,ATIVOS!A:B,2,0),"URBANO OU PÁTIO")</f>
        <v>41568</v>
      </c>
      <c r="C72" s="42"/>
      <c r="D72" s="42"/>
      <c r="E72" s="42"/>
      <c r="F72" s="42"/>
      <c r="G72" s="42">
        <v>2.0</v>
      </c>
      <c r="H72" s="42">
        <f t="shared" si="1"/>
        <v>0</v>
      </c>
    </row>
    <row r="73">
      <c r="A73" s="42" t="s">
        <v>687</v>
      </c>
      <c r="B73" s="42">
        <f>IFERROR(VLOOKUP(A73,ATIVOS!A:B,2,0),"URBANO OU PÁTIO")</f>
        <v>54610</v>
      </c>
      <c r="C73" s="42">
        <v>1.0</v>
      </c>
      <c r="D73" s="42"/>
      <c r="E73" s="42"/>
      <c r="F73" s="42"/>
      <c r="G73" s="42"/>
      <c r="H73" s="42">
        <f t="shared" si="1"/>
        <v>80</v>
      </c>
    </row>
    <row r="74">
      <c r="A74" s="42" t="s">
        <v>623</v>
      </c>
      <c r="B74" s="42" t="str">
        <f>IFERROR(VLOOKUP(A74,ATIVOS!A:B,2,0),"URBANO OU PÁTIO")</f>
        <v>URBANO OU PÁTIO</v>
      </c>
      <c r="C74" s="42">
        <v>1.0</v>
      </c>
      <c r="D74" s="42"/>
      <c r="E74" s="42"/>
      <c r="F74" s="42"/>
      <c r="G74" s="42"/>
      <c r="H74" s="42">
        <f t="shared" si="1"/>
        <v>80</v>
      </c>
    </row>
    <row r="75">
      <c r="A75" s="42" t="s">
        <v>600</v>
      </c>
      <c r="B75" s="42">
        <f>IFERROR(VLOOKUP(A75,ATIVOS!A:B,2,0),"URBANO OU PÁTIO")</f>
        <v>26518</v>
      </c>
      <c r="C75" s="42"/>
      <c r="D75" s="42"/>
      <c r="E75" s="42"/>
      <c r="F75" s="42"/>
      <c r="G75" s="42">
        <v>1.0</v>
      </c>
      <c r="H75" s="42">
        <f t="shared" si="1"/>
        <v>0</v>
      </c>
    </row>
    <row r="76">
      <c r="A76" s="42" t="s">
        <v>688</v>
      </c>
      <c r="B76" s="42" t="str">
        <f>IFERROR(VLOOKUP(A76,ATIVOS!A:B,2,0),"URBANO OU PÁTIO")</f>
        <v>URBANO OU PÁTIO</v>
      </c>
      <c r="C76" s="42"/>
      <c r="D76" s="42"/>
      <c r="E76" s="42"/>
      <c r="F76" s="42"/>
      <c r="G76" s="42">
        <v>1.0</v>
      </c>
      <c r="H76" s="42">
        <f t="shared" si="1"/>
        <v>0</v>
      </c>
    </row>
    <row r="77">
      <c r="A77" s="42" t="s">
        <v>689</v>
      </c>
      <c r="B77" s="42" t="str">
        <f>IFERROR(VLOOKUP(A77,ATIVOS!A:B,2,0),"URBANO OU PÁTIO")</f>
        <v>URBANO OU PÁTIO</v>
      </c>
      <c r="C77" s="42"/>
      <c r="D77" s="42"/>
      <c r="E77" s="42"/>
      <c r="F77" s="42"/>
      <c r="G77" s="42">
        <v>1.0</v>
      </c>
      <c r="H77" s="42">
        <f t="shared" si="1"/>
        <v>0</v>
      </c>
    </row>
    <row r="78">
      <c r="A78" s="42" t="s">
        <v>690</v>
      </c>
      <c r="B78" s="42">
        <f>IFERROR(VLOOKUP(A78,ATIVOS!A:B,2,0),"URBANO OU PÁTIO")</f>
        <v>35111</v>
      </c>
      <c r="C78" s="42">
        <v>1.0</v>
      </c>
      <c r="D78" s="42"/>
      <c r="E78" s="42"/>
      <c r="F78" s="42"/>
      <c r="G78" s="42"/>
      <c r="H78" s="42">
        <f t="shared" si="1"/>
        <v>80</v>
      </c>
    </row>
    <row r="79">
      <c r="A79" s="42" t="s">
        <v>691</v>
      </c>
      <c r="B79" s="42">
        <f>IFERROR(VLOOKUP(A79,ATIVOS!A:B,2,0),"URBANO OU PÁTIO")</f>
        <v>47895</v>
      </c>
      <c r="C79" s="42"/>
      <c r="D79" s="42"/>
      <c r="E79" s="42"/>
      <c r="F79" s="42"/>
      <c r="G79" s="42">
        <v>1.0</v>
      </c>
      <c r="H79" s="42">
        <f t="shared" si="1"/>
        <v>0</v>
      </c>
    </row>
    <row r="80">
      <c r="A80" s="42" t="s">
        <v>692</v>
      </c>
      <c r="B80" s="42" t="str">
        <f>IFERROR(VLOOKUP(A80,ATIVOS!A:B,2,0),"URBANO OU PÁTIO")</f>
        <v>URBANO OU PÁTIO</v>
      </c>
      <c r="C80" s="42"/>
      <c r="D80" s="42"/>
      <c r="E80" s="42"/>
      <c r="F80" s="42"/>
      <c r="G80" s="42">
        <v>1.0</v>
      </c>
      <c r="H80" s="42">
        <f t="shared" si="1"/>
        <v>0</v>
      </c>
    </row>
    <row r="81">
      <c r="A81" s="42" t="s">
        <v>693</v>
      </c>
      <c r="B81" s="42" t="str">
        <f>IFERROR(VLOOKUP(A81,ATIVOS!A:B,2,0),"URBANO OU PÁTIO")</f>
        <v>URBANO OU PÁTIO</v>
      </c>
      <c r="C81" s="42"/>
      <c r="D81" s="42"/>
      <c r="E81" s="42"/>
      <c r="F81" s="42"/>
      <c r="G81" s="42">
        <v>1.0</v>
      </c>
      <c r="H81" s="42">
        <f t="shared" si="1"/>
        <v>0</v>
      </c>
    </row>
    <row r="82">
      <c r="A82" s="42" t="s">
        <v>694</v>
      </c>
      <c r="B82" s="42">
        <f>IFERROR(VLOOKUP(A82,ATIVOS!A:B,2,0),"URBANO OU PÁTIO")</f>
        <v>54393</v>
      </c>
      <c r="C82" s="42"/>
      <c r="D82" s="42"/>
      <c r="E82" s="42">
        <v>1.0</v>
      </c>
      <c r="F82" s="42"/>
      <c r="G82" s="42"/>
      <c r="H82" s="42">
        <f t="shared" si="1"/>
        <v>500</v>
      </c>
    </row>
    <row r="83">
      <c r="A83" s="42" t="s">
        <v>695</v>
      </c>
      <c r="B83" s="42">
        <f>IFERROR(VLOOKUP(A83,ATIVOS!A:B,2,0),"URBANO OU PÁTIO")</f>
        <v>41770</v>
      </c>
      <c r="C83" s="42">
        <v>1.0</v>
      </c>
      <c r="D83" s="42"/>
      <c r="E83" s="42">
        <v>1.0</v>
      </c>
      <c r="F83" s="42"/>
      <c r="G83" s="42"/>
      <c r="H83" s="42">
        <f t="shared" si="1"/>
        <v>580</v>
      </c>
    </row>
    <row r="84">
      <c r="A84" s="42" t="s">
        <v>142</v>
      </c>
      <c r="B84" s="42">
        <f>IFERROR(VLOOKUP(A84,ATIVOS!A:B,2,0),"URBANO OU PÁTIO")</f>
        <v>54847</v>
      </c>
      <c r="C84" s="42"/>
      <c r="D84" s="42"/>
      <c r="E84" s="42">
        <v>1.0</v>
      </c>
      <c r="F84" s="42"/>
      <c r="G84" s="42"/>
      <c r="H84" s="42">
        <f t="shared" si="1"/>
        <v>500</v>
      </c>
    </row>
    <row r="85">
      <c r="A85" s="42" t="s">
        <v>204</v>
      </c>
      <c r="B85" s="42">
        <f>IFERROR(VLOOKUP(A85,ATIVOS!A:B,2,0),"URBANO OU PÁTIO")</f>
        <v>33874</v>
      </c>
      <c r="C85" s="42">
        <v>1.0</v>
      </c>
      <c r="D85" s="42"/>
      <c r="E85" s="42"/>
      <c r="F85" s="42"/>
      <c r="G85" s="42">
        <v>2.0</v>
      </c>
      <c r="H85" s="42">
        <f t="shared" si="1"/>
        <v>80</v>
      </c>
    </row>
    <row r="86">
      <c r="A86" s="42" t="s">
        <v>696</v>
      </c>
      <c r="B86" s="42">
        <f>IFERROR(VLOOKUP(A86,ATIVOS!A:B,2,0),"URBANO OU PÁTIO")</f>
        <v>31878</v>
      </c>
      <c r="C86" s="42"/>
      <c r="D86" s="42"/>
      <c r="E86" s="42"/>
      <c r="F86" s="42"/>
      <c r="G86" s="42">
        <v>1.0</v>
      </c>
      <c r="H86" s="42">
        <f t="shared" si="1"/>
        <v>0</v>
      </c>
    </row>
    <row r="87">
      <c r="A87" s="42" t="s">
        <v>334</v>
      </c>
      <c r="B87" s="42">
        <f>IFERROR(VLOOKUP(A87,ATIVOS!A:B,2,0),"URBANO OU PÁTIO")</f>
        <v>30155</v>
      </c>
      <c r="C87" s="42"/>
      <c r="D87" s="42"/>
      <c r="E87" s="42"/>
      <c r="F87" s="42"/>
      <c r="G87" s="42">
        <v>1.0</v>
      </c>
      <c r="H87" s="42">
        <f t="shared" si="1"/>
        <v>0</v>
      </c>
    </row>
    <row r="88">
      <c r="A88" s="42" t="s">
        <v>697</v>
      </c>
      <c r="B88" s="42">
        <f>IFERROR(VLOOKUP(A88,ATIVOS!A:B,2,0),"URBANO OU PÁTIO")</f>
        <v>57941</v>
      </c>
      <c r="C88" s="42">
        <v>1.0</v>
      </c>
      <c r="D88" s="42"/>
      <c r="E88" s="42"/>
      <c r="F88" s="42"/>
      <c r="G88" s="42"/>
      <c r="H88" s="42">
        <f t="shared" si="1"/>
        <v>80</v>
      </c>
    </row>
    <row r="89">
      <c r="A89" s="42" t="s">
        <v>698</v>
      </c>
      <c r="B89" s="42">
        <f>IFERROR(VLOOKUP(A89,ATIVOS!A:B,2,0),"URBANO OU PÁTIO")</f>
        <v>41156</v>
      </c>
      <c r="C89" s="42"/>
      <c r="D89" s="42"/>
      <c r="E89" s="42"/>
      <c r="F89" s="42"/>
      <c r="G89" s="42">
        <v>1.0</v>
      </c>
      <c r="H89" s="42">
        <f t="shared" si="1"/>
        <v>0</v>
      </c>
    </row>
    <row r="90">
      <c r="A90" s="42" t="s">
        <v>699</v>
      </c>
      <c r="B90" s="42">
        <f>IFERROR(VLOOKUP(A90,ATIVOS!A:B,2,0),"URBANO OU PÁTIO")</f>
        <v>45343</v>
      </c>
      <c r="C90" s="42"/>
      <c r="D90" s="42"/>
      <c r="E90" s="42"/>
      <c r="F90" s="42"/>
      <c r="G90" s="42">
        <v>1.0</v>
      </c>
      <c r="H90" s="42">
        <f t="shared" si="1"/>
        <v>0</v>
      </c>
    </row>
    <row r="91">
      <c r="A91" s="42" t="s">
        <v>700</v>
      </c>
      <c r="B91" s="42" t="str">
        <f>IFERROR(VLOOKUP(A91,ATIVOS!A:B,2,0),"URBANO OU PÁTIO")</f>
        <v>URBANO OU PÁTIO</v>
      </c>
      <c r="C91" s="42"/>
      <c r="D91" s="42"/>
      <c r="E91" s="42"/>
      <c r="F91" s="42"/>
      <c r="G91" s="42">
        <v>1.0</v>
      </c>
      <c r="H91" s="42">
        <f t="shared" si="1"/>
        <v>0</v>
      </c>
    </row>
    <row r="92">
      <c r="A92" s="42" t="s">
        <v>701</v>
      </c>
      <c r="B92" s="42" t="str">
        <f>IFERROR(VLOOKUP(A92,ATIVOS!A:B,2,0),"URBANO OU PÁTIO")</f>
        <v>URBANO OU PÁTIO</v>
      </c>
      <c r="C92" s="42"/>
      <c r="D92" s="42"/>
      <c r="E92" s="42"/>
      <c r="F92" s="42"/>
      <c r="G92" s="42">
        <v>2.0</v>
      </c>
      <c r="H92" s="42">
        <f t="shared" si="1"/>
        <v>0</v>
      </c>
    </row>
    <row r="93">
      <c r="A93" s="42" t="s">
        <v>544</v>
      </c>
      <c r="B93" s="42">
        <f>IFERROR(VLOOKUP(A93,ATIVOS!A:B,2,0),"URBANO OU PÁTIO")</f>
        <v>51398</v>
      </c>
      <c r="C93" s="42"/>
      <c r="D93" s="42"/>
      <c r="E93" s="42"/>
      <c r="F93" s="42"/>
      <c r="G93" s="42">
        <v>1.0</v>
      </c>
      <c r="H93" s="42">
        <f t="shared" si="1"/>
        <v>0</v>
      </c>
    </row>
    <row r="94">
      <c r="A94" s="42" t="s">
        <v>702</v>
      </c>
      <c r="B94" s="42" t="str">
        <f>IFERROR(VLOOKUP(A94,ATIVOS!A:B,2,0),"URBANO OU PÁTIO")</f>
        <v>URBANO OU PÁTIO</v>
      </c>
      <c r="C94" s="42"/>
      <c r="D94" s="42"/>
      <c r="E94" s="42"/>
      <c r="F94" s="42"/>
      <c r="G94" s="42">
        <v>1.0</v>
      </c>
      <c r="H94" s="42">
        <f t="shared" si="1"/>
        <v>0</v>
      </c>
    </row>
    <row r="95">
      <c r="A95" s="42" t="s">
        <v>703</v>
      </c>
      <c r="B95" s="42" t="str">
        <f>IFERROR(VLOOKUP(A95,ATIVOS!A:B,2,0),"URBANO OU PÁTIO")</f>
        <v>URBANO OU PÁTIO</v>
      </c>
      <c r="C95" s="42"/>
      <c r="D95" s="42"/>
      <c r="E95" s="42"/>
      <c r="F95" s="42"/>
      <c r="G95" s="42">
        <v>1.0</v>
      </c>
      <c r="H95" s="42">
        <f t="shared" si="1"/>
        <v>0</v>
      </c>
    </row>
    <row r="96">
      <c r="A96" s="42" t="s">
        <v>704</v>
      </c>
      <c r="B96" s="42">
        <f>IFERROR(VLOOKUP(A96,ATIVOS!A:B,2,0),"URBANO OU PÁTIO")</f>
        <v>45453</v>
      </c>
      <c r="C96" s="42">
        <v>1.0</v>
      </c>
      <c r="D96" s="42"/>
      <c r="E96" s="42"/>
      <c r="F96" s="42"/>
      <c r="G96" s="42"/>
      <c r="H96" s="42">
        <f t="shared" si="1"/>
        <v>80</v>
      </c>
    </row>
    <row r="97">
      <c r="A97" s="42" t="s">
        <v>705</v>
      </c>
      <c r="B97" s="42">
        <f>IFERROR(VLOOKUP(A97,ATIVOS!A:B,2,0),"URBANO OU PÁTIO")</f>
        <v>55013</v>
      </c>
      <c r="C97" s="42"/>
      <c r="D97" s="42"/>
      <c r="E97" s="42"/>
      <c r="F97" s="42"/>
      <c r="G97" s="42">
        <v>1.0</v>
      </c>
      <c r="H97" s="42">
        <f t="shared" si="1"/>
        <v>0</v>
      </c>
    </row>
    <row r="98">
      <c r="A98" s="42" t="s">
        <v>706</v>
      </c>
      <c r="B98" s="42" t="str">
        <f>IFERROR(VLOOKUP(A98,ATIVOS!A:B,2,0),"URBANO OU PÁTIO")</f>
        <v>URBANO OU PÁTIO</v>
      </c>
      <c r="C98" s="42">
        <v>3.0</v>
      </c>
      <c r="D98" s="42">
        <v>1.0</v>
      </c>
      <c r="E98" s="42"/>
      <c r="F98" s="42"/>
      <c r="G98" s="42">
        <v>4.0</v>
      </c>
      <c r="H98" s="42">
        <f t="shared" si="1"/>
        <v>540</v>
      </c>
    </row>
    <row r="99">
      <c r="A99" s="42" t="s">
        <v>449</v>
      </c>
      <c r="B99" s="42" t="str">
        <f>IFERROR(VLOOKUP(A99,ATIVOS!A:B,2,0),"URBANO OU PÁTIO")</f>
        <v>URBANO OU PÁTIO</v>
      </c>
      <c r="C99" s="42"/>
      <c r="D99" s="42"/>
      <c r="E99" s="42"/>
      <c r="F99" s="42"/>
      <c r="G99" s="42">
        <v>2.0</v>
      </c>
      <c r="H99" s="42">
        <f t="shared" si="1"/>
        <v>0</v>
      </c>
    </row>
    <row r="100">
      <c r="A100" s="42" t="s">
        <v>230</v>
      </c>
      <c r="B100" s="42">
        <f>IFERROR(VLOOKUP(A100,ATIVOS!A:B,2,0),"URBANO OU PÁTIO")</f>
        <v>40893</v>
      </c>
      <c r="C100" s="42"/>
      <c r="D100" s="42"/>
      <c r="E100" s="42"/>
      <c r="F100" s="42"/>
      <c r="G100" s="42">
        <v>1.0</v>
      </c>
      <c r="H100" s="42">
        <f t="shared" si="1"/>
        <v>0</v>
      </c>
    </row>
    <row r="101">
      <c r="A101" s="42" t="s">
        <v>707</v>
      </c>
      <c r="B101" s="42" t="str">
        <f>IFERROR(VLOOKUP(A101,ATIVOS!A:B,2,0),"URBANO OU PÁTIO")</f>
        <v>URBANO OU PÁTIO</v>
      </c>
      <c r="C101" s="42"/>
      <c r="D101" s="42"/>
      <c r="E101" s="42"/>
      <c r="F101" s="42"/>
      <c r="G101" s="42">
        <v>1.0</v>
      </c>
      <c r="H101" s="42">
        <f t="shared" si="1"/>
        <v>0</v>
      </c>
    </row>
    <row r="102">
      <c r="A102" s="42" t="s">
        <v>708</v>
      </c>
      <c r="B102" s="42" t="str">
        <f>IFERROR(VLOOKUP(A102,ATIVOS!A:B,2,0),"URBANO OU PÁTIO")</f>
        <v>URBANO OU PÁTIO</v>
      </c>
      <c r="C102" s="42">
        <v>1.0</v>
      </c>
      <c r="D102" s="42"/>
      <c r="E102" s="42"/>
      <c r="F102" s="42"/>
      <c r="G102" s="42"/>
      <c r="H102" s="42">
        <f t="shared" si="1"/>
        <v>80</v>
      </c>
    </row>
    <row r="103">
      <c r="A103" s="42" t="s">
        <v>614</v>
      </c>
      <c r="B103" s="42">
        <f>IFERROR(VLOOKUP(A103,ATIVOS!A:B,2,0),"URBANO OU PÁTIO")</f>
        <v>54469</v>
      </c>
      <c r="C103" s="42"/>
      <c r="D103" s="42"/>
      <c r="E103" s="42"/>
      <c r="F103" s="42"/>
      <c r="G103" s="42">
        <v>1.0</v>
      </c>
      <c r="H103" s="42">
        <f t="shared" si="1"/>
        <v>0</v>
      </c>
    </row>
    <row r="104">
      <c r="A104" s="42" t="s">
        <v>179</v>
      </c>
      <c r="B104" s="42">
        <f>IFERROR(VLOOKUP(A104,ATIVOS!A:B,2,0),"URBANO OU PÁTIO")</f>
        <v>52169</v>
      </c>
      <c r="C104" s="42"/>
      <c r="D104" s="42"/>
      <c r="E104" s="42"/>
      <c r="F104" s="42"/>
      <c r="G104" s="42">
        <v>1.0</v>
      </c>
      <c r="H104" s="42">
        <f t="shared" si="1"/>
        <v>0</v>
      </c>
    </row>
    <row r="105">
      <c r="A105" s="42" t="s">
        <v>709</v>
      </c>
      <c r="B105" s="42" t="str">
        <f>IFERROR(VLOOKUP(A105,ATIVOS!A:B,2,0),"URBANO OU PÁTIO")</f>
        <v>URBANO OU PÁTIO</v>
      </c>
      <c r="C105" s="42"/>
      <c r="D105" s="42"/>
      <c r="E105" s="42"/>
      <c r="F105" s="42"/>
      <c r="G105" s="42">
        <v>1.0</v>
      </c>
      <c r="H105" s="42">
        <f t="shared" si="1"/>
        <v>0</v>
      </c>
    </row>
    <row r="106">
      <c r="A106" s="42" t="s">
        <v>710</v>
      </c>
      <c r="B106" s="42">
        <f>IFERROR(VLOOKUP(A106,ATIVOS!A:B,2,0),"URBANO OU PÁTIO")</f>
        <v>52620</v>
      </c>
      <c r="C106" s="42"/>
      <c r="D106" s="42"/>
      <c r="E106" s="42"/>
      <c r="F106" s="42"/>
      <c r="G106" s="42">
        <v>1.0</v>
      </c>
      <c r="H106" s="42">
        <f t="shared" si="1"/>
        <v>0</v>
      </c>
    </row>
    <row r="107">
      <c r="A107" s="42" t="s">
        <v>332</v>
      </c>
      <c r="B107" s="42">
        <f>IFERROR(VLOOKUP(A107,ATIVOS!A:B,2,0),"URBANO OU PÁTIO")</f>
        <v>5957</v>
      </c>
      <c r="C107" s="42">
        <v>1.0</v>
      </c>
      <c r="D107" s="42"/>
      <c r="E107" s="42"/>
      <c r="F107" s="42"/>
      <c r="G107" s="42"/>
      <c r="H107" s="42">
        <f t="shared" si="1"/>
        <v>80</v>
      </c>
    </row>
    <row r="108">
      <c r="A108" s="42" t="s">
        <v>711</v>
      </c>
      <c r="B108" s="42">
        <f>IFERROR(VLOOKUP(A108,ATIVOS!A:B,2,0),"URBANO OU PÁTIO")</f>
        <v>57680</v>
      </c>
      <c r="C108" s="42"/>
      <c r="D108" s="42"/>
      <c r="E108" s="42"/>
      <c r="F108" s="42"/>
      <c r="G108" s="42">
        <v>1.0</v>
      </c>
      <c r="H108" s="42">
        <f t="shared" si="1"/>
        <v>0</v>
      </c>
    </row>
    <row r="109">
      <c r="A109" s="42" t="s">
        <v>712</v>
      </c>
      <c r="B109" s="42" t="str">
        <f>IFERROR(VLOOKUP(A109,ATIVOS!A:B,2,0),"URBANO OU PÁTIO")</f>
        <v>URBANO OU PÁTIO</v>
      </c>
      <c r="C109" s="42"/>
      <c r="D109" s="42"/>
      <c r="E109" s="42"/>
      <c r="F109" s="42"/>
      <c r="G109" s="42">
        <v>1.0</v>
      </c>
      <c r="H109" s="42">
        <f t="shared" si="1"/>
        <v>0</v>
      </c>
    </row>
    <row r="110">
      <c r="A110" s="42" t="s">
        <v>70</v>
      </c>
      <c r="B110" s="42">
        <f>IFERROR(VLOOKUP(A110,ATIVOS!A:B,2,0),"URBANO OU PÁTIO")</f>
        <v>2244</v>
      </c>
      <c r="C110" s="42"/>
      <c r="D110" s="42"/>
      <c r="E110" s="42">
        <v>1.0</v>
      </c>
      <c r="F110" s="42"/>
      <c r="G110" s="42">
        <v>1.0</v>
      </c>
      <c r="H110" s="42">
        <f t="shared" si="1"/>
        <v>500</v>
      </c>
    </row>
    <row r="111">
      <c r="A111" s="42" t="s">
        <v>713</v>
      </c>
      <c r="B111" s="42" t="str">
        <f>IFERROR(VLOOKUP(A111,ATIVOS!A:B,2,0),"URBANO OU PÁTIO")</f>
        <v>URBANO OU PÁTIO</v>
      </c>
      <c r="C111" s="42"/>
      <c r="D111" s="42"/>
      <c r="E111" s="42"/>
      <c r="F111" s="42"/>
      <c r="G111" s="42">
        <v>1.0</v>
      </c>
      <c r="H111" s="42">
        <f t="shared" si="1"/>
        <v>0</v>
      </c>
    </row>
    <row r="112">
      <c r="A112" s="42" t="s">
        <v>714</v>
      </c>
      <c r="B112" s="42" t="str">
        <f>IFERROR(VLOOKUP(A112,ATIVOS!A:B,2,0),"URBANO OU PÁTIO")</f>
        <v>URBANO OU PÁTIO</v>
      </c>
      <c r="C112" s="42"/>
      <c r="D112" s="42"/>
      <c r="E112" s="42"/>
      <c r="F112" s="42"/>
      <c r="G112" s="42">
        <v>1.0</v>
      </c>
      <c r="H112" s="42">
        <f t="shared" si="1"/>
        <v>0</v>
      </c>
    </row>
    <row r="113">
      <c r="A113" s="42" t="s">
        <v>715</v>
      </c>
      <c r="B113" s="42" t="str">
        <f>IFERROR(VLOOKUP(A113,ATIVOS!A:B,2,0),"URBANO OU PÁTIO")</f>
        <v>URBANO OU PÁTIO</v>
      </c>
      <c r="C113" s="42"/>
      <c r="D113" s="42"/>
      <c r="E113" s="42"/>
      <c r="F113" s="42"/>
      <c r="G113" s="42">
        <v>1.0</v>
      </c>
      <c r="H113" s="42">
        <f t="shared" si="1"/>
        <v>0</v>
      </c>
    </row>
    <row r="114">
      <c r="A114" s="42" t="s">
        <v>716</v>
      </c>
      <c r="B114" s="42" t="str">
        <f>IFERROR(VLOOKUP(A114,ATIVOS!A:B,2,0),"URBANO OU PÁTIO")</f>
        <v>URBANO OU PÁTIO</v>
      </c>
      <c r="C114" s="42"/>
      <c r="D114" s="42"/>
      <c r="E114" s="42">
        <v>1.0</v>
      </c>
      <c r="F114" s="42"/>
      <c r="G114" s="42"/>
      <c r="H114" s="42">
        <f t="shared" si="1"/>
        <v>500</v>
      </c>
    </row>
    <row r="115">
      <c r="A115" s="42" t="s">
        <v>717</v>
      </c>
      <c r="B115" s="42">
        <f>IFERROR(VLOOKUP(A115,ATIVOS!A:B,2,0),"URBANO OU PÁTIO")</f>
        <v>12400</v>
      </c>
      <c r="C115" s="42">
        <v>1.0</v>
      </c>
      <c r="D115" s="42"/>
      <c r="E115" s="42"/>
      <c r="F115" s="42"/>
      <c r="G115" s="42"/>
      <c r="H115" s="42">
        <f t="shared" si="1"/>
        <v>80</v>
      </c>
    </row>
    <row r="116">
      <c r="A116" s="42" t="s">
        <v>152</v>
      </c>
      <c r="B116" s="42">
        <f>IFERROR(VLOOKUP(A116,ATIVOS!A:B,2,0),"URBANO OU PÁTIO")</f>
        <v>41531</v>
      </c>
      <c r="C116" s="42"/>
      <c r="D116" s="42"/>
      <c r="E116" s="42"/>
      <c r="F116" s="42"/>
      <c r="G116" s="42">
        <v>1.0</v>
      </c>
      <c r="H116" s="42">
        <f t="shared" si="1"/>
        <v>0</v>
      </c>
    </row>
    <row r="117">
      <c r="A117" s="42" t="s">
        <v>718</v>
      </c>
      <c r="B117" s="42" t="str">
        <f>IFERROR(VLOOKUP(A117,ATIVOS!A:B,2,0),"URBANO OU PÁTIO")</f>
        <v>URBANO OU PÁTIO</v>
      </c>
      <c r="C117" s="42"/>
      <c r="D117" s="42"/>
      <c r="E117" s="42"/>
      <c r="F117" s="42"/>
      <c r="G117" s="42">
        <v>1.0</v>
      </c>
      <c r="H117" s="42">
        <f t="shared" si="1"/>
        <v>0</v>
      </c>
    </row>
    <row r="118">
      <c r="A118" s="42" t="s">
        <v>719</v>
      </c>
      <c r="B118" s="42">
        <f>IFERROR(VLOOKUP(A118,ATIVOS!A:B,2,0),"URBANO OU PÁTIO")</f>
        <v>799</v>
      </c>
      <c r="C118" s="42">
        <v>1.0</v>
      </c>
      <c r="D118" s="42"/>
      <c r="E118" s="42"/>
      <c r="F118" s="42"/>
      <c r="G118" s="42">
        <v>1.0</v>
      </c>
      <c r="H118" s="42">
        <f t="shared" si="1"/>
        <v>80</v>
      </c>
    </row>
    <row r="119">
      <c r="A119" s="42" t="s">
        <v>720</v>
      </c>
      <c r="B119" s="42">
        <f>IFERROR(VLOOKUP(A119,ATIVOS!A:B,2,0),"URBANO OU PÁTIO")</f>
        <v>58436</v>
      </c>
      <c r="C119" s="42"/>
      <c r="D119" s="42"/>
      <c r="E119" s="42"/>
      <c r="F119" s="42"/>
      <c r="G119" s="42">
        <v>1.0</v>
      </c>
      <c r="H119" s="42">
        <f t="shared" si="1"/>
        <v>0</v>
      </c>
    </row>
    <row r="120">
      <c r="A120" s="42" t="s">
        <v>721</v>
      </c>
      <c r="B120" s="42" t="str">
        <f>IFERROR(VLOOKUP(A120,ATIVOS!A:B,2,0),"URBANO OU PÁTIO")</f>
        <v>URBANO OU PÁTIO</v>
      </c>
      <c r="C120" s="42"/>
      <c r="D120" s="42"/>
      <c r="E120" s="42"/>
      <c r="F120" s="42"/>
      <c r="G120" s="42">
        <v>1.0</v>
      </c>
      <c r="H120" s="42">
        <f t="shared" si="1"/>
        <v>0</v>
      </c>
    </row>
    <row r="121">
      <c r="A121" s="42" t="s">
        <v>722</v>
      </c>
      <c r="B121" s="42">
        <f>IFERROR(VLOOKUP(A121,ATIVOS!A:B,2,0),"URBANO OU PÁTIO")</f>
        <v>52740</v>
      </c>
      <c r="C121" s="42"/>
      <c r="D121" s="42"/>
      <c r="E121" s="42">
        <v>1.0</v>
      </c>
      <c r="F121" s="42"/>
      <c r="G121" s="42"/>
      <c r="H121" s="42">
        <f t="shared" si="1"/>
        <v>500</v>
      </c>
    </row>
    <row r="122">
      <c r="A122" s="42" t="s">
        <v>723</v>
      </c>
      <c r="B122" s="42" t="str">
        <f>IFERROR(VLOOKUP(A122,ATIVOS!A:B,2,0),"URBANO OU PÁTIO")</f>
        <v>URBANO OU PÁTIO</v>
      </c>
      <c r="C122" s="42"/>
      <c r="D122" s="42"/>
      <c r="E122" s="42"/>
      <c r="F122" s="42"/>
      <c r="G122" s="42">
        <v>1.0</v>
      </c>
      <c r="H122" s="42">
        <f t="shared" si="1"/>
        <v>0</v>
      </c>
    </row>
    <row r="123">
      <c r="A123" s="42" t="s">
        <v>556</v>
      </c>
      <c r="B123" s="42" t="str">
        <f>IFERROR(VLOOKUP(A123,ATIVOS!A:B,2,0),"URBANO OU PÁTIO")</f>
        <v>URBANO OU PÁTIO</v>
      </c>
      <c r="C123" s="42"/>
      <c r="D123" s="42"/>
      <c r="E123" s="42"/>
      <c r="F123" s="42"/>
      <c r="G123" s="42">
        <v>2.0</v>
      </c>
      <c r="H123" s="42">
        <f t="shared" si="1"/>
        <v>0</v>
      </c>
    </row>
    <row r="124">
      <c r="A124" s="42" t="s">
        <v>724</v>
      </c>
      <c r="B124" s="42">
        <f>IFERROR(VLOOKUP(A124,ATIVOS!A:B,2,0),"URBANO OU PÁTIO")</f>
        <v>57266</v>
      </c>
      <c r="C124" s="42"/>
      <c r="D124" s="42"/>
      <c r="E124" s="42"/>
      <c r="F124" s="42"/>
      <c r="G124" s="42">
        <v>1.0</v>
      </c>
      <c r="H124" s="42">
        <f t="shared" si="1"/>
        <v>0</v>
      </c>
    </row>
    <row r="125">
      <c r="A125" s="42" t="s">
        <v>508</v>
      </c>
      <c r="B125" s="42">
        <f>IFERROR(VLOOKUP(A125,ATIVOS!A:B,2,0),"URBANO OU PÁTIO")</f>
        <v>53510</v>
      </c>
      <c r="C125" s="42"/>
      <c r="D125" s="42"/>
      <c r="E125" s="42"/>
      <c r="F125" s="42"/>
      <c r="G125" s="42">
        <v>1.0</v>
      </c>
      <c r="H125" s="42">
        <f t="shared" si="1"/>
        <v>0</v>
      </c>
    </row>
    <row r="126">
      <c r="A126" s="42" t="s">
        <v>725</v>
      </c>
      <c r="B126" s="42">
        <f>IFERROR(VLOOKUP(A126,ATIVOS!A:B,2,0),"URBANO OU PÁTIO")</f>
        <v>56437</v>
      </c>
      <c r="C126" s="42">
        <v>1.0</v>
      </c>
      <c r="D126" s="42"/>
      <c r="E126" s="42"/>
      <c r="F126" s="42"/>
      <c r="G126" s="42"/>
      <c r="H126" s="42">
        <f t="shared" si="1"/>
        <v>80</v>
      </c>
    </row>
    <row r="127">
      <c r="A127" s="42" t="s">
        <v>726</v>
      </c>
      <c r="B127" s="42">
        <f>IFERROR(VLOOKUP(A127,ATIVOS!A:B,2,0),"URBANO OU PÁTIO")</f>
        <v>52532</v>
      </c>
      <c r="C127" s="42">
        <v>2.0</v>
      </c>
      <c r="D127" s="42"/>
      <c r="E127" s="42"/>
      <c r="F127" s="42"/>
      <c r="G127" s="42"/>
      <c r="H127" s="42">
        <f t="shared" si="1"/>
        <v>160</v>
      </c>
    </row>
    <row r="128">
      <c r="A128" s="42" t="s">
        <v>727</v>
      </c>
      <c r="B128" s="42" t="str">
        <f>IFERROR(VLOOKUP(A128,ATIVOS!A:B,2,0),"URBANO OU PÁTIO")</f>
        <v>URBANO OU PÁTIO</v>
      </c>
      <c r="C128" s="42"/>
      <c r="D128" s="42"/>
      <c r="E128" s="42"/>
      <c r="F128" s="42"/>
      <c r="G128" s="42">
        <v>1.0</v>
      </c>
      <c r="H128" s="42">
        <f t="shared" si="1"/>
        <v>0</v>
      </c>
    </row>
    <row r="129">
      <c r="A129" s="42" t="s">
        <v>452</v>
      </c>
      <c r="B129" s="42" t="str">
        <f>IFERROR(VLOOKUP(A129,ATIVOS!A:B,2,0),"URBANO OU PÁTIO")</f>
        <v>URBANO OU PÁTIO</v>
      </c>
      <c r="C129" s="42"/>
      <c r="D129" s="42"/>
      <c r="E129" s="42"/>
      <c r="F129" s="42"/>
      <c r="G129" s="42">
        <v>1.0</v>
      </c>
      <c r="H129" s="42">
        <f t="shared" si="1"/>
        <v>0</v>
      </c>
    </row>
    <row r="130">
      <c r="A130" s="42" t="s">
        <v>728</v>
      </c>
      <c r="B130" s="42" t="str">
        <f>IFERROR(VLOOKUP(A130,ATIVOS!A:B,2,0),"URBANO OU PÁTIO")</f>
        <v>URBANO OU PÁTIO</v>
      </c>
      <c r="C130" s="42"/>
      <c r="D130" s="42"/>
      <c r="E130" s="42"/>
      <c r="F130" s="42"/>
      <c r="G130" s="42">
        <v>1.0</v>
      </c>
      <c r="H130" s="42">
        <f t="shared" si="1"/>
        <v>0</v>
      </c>
    </row>
    <row r="131">
      <c r="A131" s="42" t="s">
        <v>729</v>
      </c>
      <c r="B131" s="42">
        <f>IFERROR(VLOOKUP(A131,ATIVOS!A:B,2,0),"URBANO OU PÁTIO")</f>
        <v>46376</v>
      </c>
      <c r="C131" s="42"/>
      <c r="D131" s="42"/>
      <c r="E131" s="42"/>
      <c r="F131" s="42"/>
      <c r="G131" s="42">
        <v>2.0</v>
      </c>
      <c r="H131" s="42">
        <f t="shared" si="1"/>
        <v>0</v>
      </c>
    </row>
    <row r="132">
      <c r="A132" s="42" t="s">
        <v>404</v>
      </c>
      <c r="B132" s="42">
        <f>IFERROR(VLOOKUP(A132,ATIVOS!A:B,2,0),"URBANO OU PÁTIO")</f>
        <v>57221</v>
      </c>
      <c r="C132" s="42"/>
      <c r="D132" s="42"/>
      <c r="E132" s="42"/>
      <c r="F132" s="42"/>
      <c r="G132" s="42">
        <v>1.0</v>
      </c>
      <c r="H132" s="42">
        <f t="shared" si="1"/>
        <v>0</v>
      </c>
    </row>
    <row r="133">
      <c r="A133" s="42" t="s">
        <v>564</v>
      </c>
      <c r="B133" s="42">
        <f>IFERROR(VLOOKUP(A133,ATIVOS!A:B,2,0),"URBANO OU PÁTIO")</f>
        <v>58661</v>
      </c>
      <c r="C133" s="42"/>
      <c r="D133" s="42"/>
      <c r="E133" s="42"/>
      <c r="F133" s="42"/>
      <c r="G133" s="42">
        <v>1.0</v>
      </c>
      <c r="H133" s="42">
        <f t="shared" si="1"/>
        <v>0</v>
      </c>
    </row>
    <row r="134">
      <c r="A134" s="42" t="s">
        <v>477</v>
      </c>
      <c r="B134" s="42">
        <f>IFERROR(VLOOKUP(A134,ATIVOS!A:B,2,0),"URBANO OU PÁTIO")</f>
        <v>54779</v>
      </c>
      <c r="C134" s="42"/>
      <c r="D134" s="42"/>
      <c r="E134" s="42"/>
      <c r="F134" s="42"/>
      <c r="G134" s="42">
        <v>1.0</v>
      </c>
      <c r="H134" s="42">
        <f t="shared" si="1"/>
        <v>0</v>
      </c>
    </row>
    <row r="135">
      <c r="A135" s="42" t="s">
        <v>730</v>
      </c>
      <c r="B135" s="42" t="str">
        <f>IFERROR(VLOOKUP(A135,ATIVOS!A:B,2,0),"URBANO OU PÁTIO")</f>
        <v>URBANO OU PÁTIO</v>
      </c>
      <c r="C135" s="42">
        <v>1.0</v>
      </c>
      <c r="D135" s="42"/>
      <c r="E135" s="42"/>
      <c r="F135" s="42"/>
      <c r="G135" s="42"/>
      <c r="H135" s="42">
        <f t="shared" si="1"/>
        <v>80</v>
      </c>
    </row>
    <row r="136">
      <c r="A136" s="42" t="s">
        <v>731</v>
      </c>
      <c r="B136" s="42">
        <f>IFERROR(VLOOKUP(A136,ATIVOS!A:B,2,0),"URBANO OU PÁTIO")</f>
        <v>28536</v>
      </c>
      <c r="C136" s="42"/>
      <c r="D136" s="42"/>
      <c r="E136" s="42"/>
      <c r="F136" s="42"/>
      <c r="G136" s="42">
        <v>1.0</v>
      </c>
      <c r="H136" s="42">
        <f t="shared" si="1"/>
        <v>0</v>
      </c>
    </row>
    <row r="137">
      <c r="A137" s="42" t="s">
        <v>732</v>
      </c>
      <c r="B137" s="42" t="str">
        <f>IFERROR(VLOOKUP(A137,ATIVOS!A:B,2,0),"URBANO OU PÁTIO")</f>
        <v>URBANO OU PÁTIO</v>
      </c>
      <c r="C137" s="42"/>
      <c r="D137" s="42"/>
      <c r="E137" s="42"/>
      <c r="F137" s="42"/>
      <c r="G137" s="42">
        <v>1.0</v>
      </c>
      <c r="H137" s="42">
        <f t="shared" si="1"/>
        <v>0</v>
      </c>
    </row>
    <row r="138">
      <c r="A138" s="42" t="s">
        <v>733</v>
      </c>
      <c r="B138" s="42" t="str">
        <f>IFERROR(VLOOKUP(A138,ATIVOS!A:B,2,0),"URBANO OU PÁTIO")</f>
        <v>URBANO OU PÁTIO</v>
      </c>
      <c r="C138" s="42">
        <v>1.0</v>
      </c>
      <c r="D138" s="42"/>
      <c r="E138" s="42"/>
      <c r="F138" s="42"/>
      <c r="G138" s="42"/>
      <c r="H138" s="42">
        <f t="shared" si="1"/>
        <v>80</v>
      </c>
    </row>
    <row r="139">
      <c r="A139" s="42" t="s">
        <v>734</v>
      </c>
      <c r="B139" s="42">
        <f>IFERROR(VLOOKUP(A139,ATIVOS!A:B,2,0),"URBANO OU PÁTIO")</f>
        <v>22786</v>
      </c>
      <c r="C139" s="42">
        <v>1.0</v>
      </c>
      <c r="D139" s="42"/>
      <c r="E139" s="42"/>
      <c r="F139" s="42"/>
      <c r="G139" s="42"/>
      <c r="H139" s="42">
        <f t="shared" si="1"/>
        <v>80</v>
      </c>
    </row>
    <row r="140">
      <c r="A140" s="42" t="s">
        <v>735</v>
      </c>
      <c r="B140" s="42" t="str">
        <f>IFERROR(VLOOKUP(A140,ATIVOS!A:B,2,0),"URBANO OU PÁTIO")</f>
        <v>URBANO OU PÁTIO</v>
      </c>
      <c r="C140" s="42"/>
      <c r="D140" s="42"/>
      <c r="E140" s="42"/>
      <c r="F140" s="42"/>
      <c r="G140" s="42">
        <v>1.0</v>
      </c>
      <c r="H140" s="42">
        <f t="shared" si="1"/>
        <v>0</v>
      </c>
    </row>
    <row r="141">
      <c r="A141" s="42" t="s">
        <v>417</v>
      </c>
      <c r="B141" s="42" t="str">
        <f>IFERROR(VLOOKUP(A141,ATIVOS!A:B,2,0),"URBANO OU PÁTIO")</f>
        <v>URBANO OU PÁTIO</v>
      </c>
      <c r="C141" s="42">
        <v>1.0</v>
      </c>
      <c r="D141" s="42"/>
      <c r="E141" s="42"/>
      <c r="F141" s="42"/>
      <c r="G141" s="42"/>
      <c r="H141" s="42">
        <f t="shared" si="1"/>
        <v>80</v>
      </c>
    </row>
    <row r="142">
      <c r="A142" s="42" t="s">
        <v>736</v>
      </c>
      <c r="B142" s="42">
        <f>IFERROR(VLOOKUP(A142,ATIVOS!A:B,2,0),"URBANO OU PÁTIO")</f>
        <v>46287</v>
      </c>
      <c r="C142" s="42"/>
      <c r="D142" s="42"/>
      <c r="E142" s="42"/>
      <c r="F142" s="42"/>
      <c r="G142" s="42">
        <v>1.0</v>
      </c>
      <c r="H142" s="42">
        <f t="shared" si="1"/>
        <v>0</v>
      </c>
    </row>
    <row r="143">
      <c r="A143" s="42" t="s">
        <v>737</v>
      </c>
      <c r="B143" s="42">
        <f>IFERROR(VLOOKUP(A143,ATIVOS!A:B,2,0),"URBANO OU PÁTIO")</f>
        <v>58753</v>
      </c>
      <c r="C143" s="42">
        <v>1.0</v>
      </c>
      <c r="D143" s="42"/>
      <c r="E143" s="42"/>
      <c r="F143" s="42"/>
      <c r="G143" s="42">
        <v>1.0</v>
      </c>
      <c r="H143" s="42">
        <f t="shared" si="1"/>
        <v>80</v>
      </c>
    </row>
    <row r="144">
      <c r="A144" s="42" t="s">
        <v>464</v>
      </c>
      <c r="B144" s="42" t="str">
        <f>IFERROR(VLOOKUP(A144,ATIVOS!A:B,2,0),"URBANO OU PÁTIO")</f>
        <v>URBANO OU PÁTIO</v>
      </c>
      <c r="C144" s="42">
        <v>2.0</v>
      </c>
      <c r="D144" s="42"/>
      <c r="E144" s="42"/>
      <c r="F144" s="42"/>
      <c r="G144" s="42">
        <v>2.0</v>
      </c>
      <c r="H144" s="42">
        <f t="shared" si="1"/>
        <v>160</v>
      </c>
    </row>
    <row r="145">
      <c r="A145" s="42" t="s">
        <v>415</v>
      </c>
      <c r="B145" s="42" t="str">
        <f>IFERROR(VLOOKUP(A145,ATIVOS!A:B,2,0),"URBANO OU PÁTIO")</f>
        <v>URBANO OU PÁTIO</v>
      </c>
      <c r="C145" s="42">
        <v>1.0</v>
      </c>
      <c r="D145" s="42"/>
      <c r="E145" s="42"/>
      <c r="F145" s="42"/>
      <c r="G145" s="42"/>
      <c r="H145" s="42">
        <f t="shared" si="1"/>
        <v>80</v>
      </c>
    </row>
    <row r="146">
      <c r="A146" s="42" t="s">
        <v>738</v>
      </c>
      <c r="B146" s="42">
        <f>IFERROR(VLOOKUP(A146,ATIVOS!A:B,2,0),"URBANO OU PÁTIO")</f>
        <v>59067</v>
      </c>
      <c r="C146" s="42"/>
      <c r="D146" s="42"/>
      <c r="E146" s="42"/>
      <c r="F146" s="42"/>
      <c r="G146" s="42">
        <v>3.0</v>
      </c>
      <c r="H146" s="42">
        <f t="shared" si="1"/>
        <v>0</v>
      </c>
    </row>
    <row r="147">
      <c r="A147" s="42" t="s">
        <v>739</v>
      </c>
      <c r="B147" s="42">
        <f>IFERROR(VLOOKUP(A147,ATIVOS!A:B,2,0),"URBANO OU PÁTIO")</f>
        <v>41956</v>
      </c>
      <c r="C147" s="42"/>
      <c r="D147" s="42"/>
      <c r="E147" s="42"/>
      <c r="F147" s="42"/>
      <c r="G147" s="42">
        <v>1.0</v>
      </c>
      <c r="H147" s="42">
        <f t="shared" si="1"/>
        <v>0</v>
      </c>
    </row>
    <row r="148">
      <c r="A148" s="42" t="s">
        <v>740</v>
      </c>
      <c r="B148" s="42">
        <f>IFERROR(VLOOKUP(A148,ATIVOS!A:B,2,0),"URBANO OU PÁTIO")</f>
        <v>3440</v>
      </c>
      <c r="C148" s="42"/>
      <c r="D148" s="42"/>
      <c r="E148" s="42"/>
      <c r="F148" s="42"/>
      <c r="G148" s="42">
        <v>1.0</v>
      </c>
      <c r="H148" s="42">
        <f t="shared" si="1"/>
        <v>0</v>
      </c>
    </row>
    <row r="149">
      <c r="A149" s="42" t="s">
        <v>741</v>
      </c>
      <c r="B149" s="42">
        <f>IFERROR(VLOOKUP(A149,ATIVOS!A:B,2,0),"URBANO OU PÁTIO")</f>
        <v>56685</v>
      </c>
      <c r="C149" s="42">
        <v>1.0</v>
      </c>
      <c r="D149" s="42"/>
      <c r="E149" s="42"/>
      <c r="F149" s="42"/>
      <c r="G149" s="42"/>
      <c r="H149" s="42">
        <f t="shared" si="1"/>
        <v>80</v>
      </c>
    </row>
    <row r="150">
      <c r="A150" s="42" t="s">
        <v>742</v>
      </c>
      <c r="B150" s="42">
        <f>IFERROR(VLOOKUP(A150,ATIVOS!A:B,2,0),"URBANO OU PÁTIO")</f>
        <v>46421</v>
      </c>
      <c r="C150" s="42"/>
      <c r="D150" s="42"/>
      <c r="E150" s="42"/>
      <c r="F150" s="42"/>
      <c r="G150" s="42">
        <v>1.0</v>
      </c>
      <c r="H150" s="42">
        <f t="shared" si="1"/>
        <v>0</v>
      </c>
    </row>
    <row r="151">
      <c r="A151" s="42" t="s">
        <v>501</v>
      </c>
      <c r="B151" s="42">
        <f>IFERROR(VLOOKUP(A151,ATIVOS!A:B,2,0),"URBANO OU PÁTIO")</f>
        <v>54356</v>
      </c>
      <c r="C151" s="42"/>
      <c r="D151" s="42"/>
      <c r="E151" s="42">
        <v>2.0</v>
      </c>
      <c r="F151" s="42"/>
      <c r="G151" s="42"/>
      <c r="H151" s="42">
        <f t="shared" si="1"/>
        <v>1000</v>
      </c>
    </row>
    <row r="152">
      <c r="A152" s="42" t="s">
        <v>520</v>
      </c>
      <c r="B152" s="42">
        <f>IFERROR(VLOOKUP(A152,ATIVOS!A:B,2,0),"URBANO OU PÁTIO")</f>
        <v>57697</v>
      </c>
      <c r="C152" s="42"/>
      <c r="D152" s="42"/>
      <c r="E152" s="42"/>
      <c r="F152" s="42"/>
      <c r="G152" s="42">
        <v>3.0</v>
      </c>
      <c r="H152" s="42">
        <f t="shared" si="1"/>
        <v>0</v>
      </c>
    </row>
    <row r="153">
      <c r="A153" s="42" t="s">
        <v>583</v>
      </c>
      <c r="B153" s="42">
        <f>IFERROR(VLOOKUP(A153,ATIVOS!A:B,2,0),"URBANO OU PÁTIO")</f>
        <v>48361</v>
      </c>
      <c r="C153" s="42">
        <v>1.0</v>
      </c>
      <c r="D153" s="42"/>
      <c r="E153" s="42"/>
      <c r="F153" s="42"/>
      <c r="G153" s="42"/>
      <c r="H153" s="42">
        <f t="shared" si="1"/>
        <v>80</v>
      </c>
    </row>
    <row r="154">
      <c r="A154" s="42" t="s">
        <v>743</v>
      </c>
      <c r="B154" s="42">
        <f>IFERROR(VLOOKUP(A154,ATIVOS!A:B,2,0),"URBANO OU PÁTIO")</f>
        <v>57443</v>
      </c>
      <c r="C154" s="42"/>
      <c r="D154" s="42"/>
      <c r="E154" s="42"/>
      <c r="F154" s="42"/>
      <c r="G154" s="42">
        <v>1.0</v>
      </c>
      <c r="H154" s="42">
        <f t="shared" si="1"/>
        <v>0</v>
      </c>
    </row>
    <row r="155">
      <c r="A155" s="42" t="s">
        <v>744</v>
      </c>
      <c r="B155" s="42" t="str">
        <f>IFERROR(VLOOKUP(A155,ATIVOS!A:B,2,0),"URBANO OU PÁTIO")</f>
        <v>URBANO OU PÁTIO</v>
      </c>
      <c r="C155" s="42"/>
      <c r="D155" s="42"/>
      <c r="E155" s="42"/>
      <c r="F155" s="42"/>
      <c r="G155" s="42">
        <v>2.0</v>
      </c>
      <c r="H155" s="42">
        <f t="shared" si="1"/>
        <v>0</v>
      </c>
    </row>
    <row r="156">
      <c r="A156" s="42" t="s">
        <v>745</v>
      </c>
      <c r="B156" s="42" t="str">
        <f>IFERROR(VLOOKUP(A156,ATIVOS!A:B,2,0),"URBANO OU PÁTIO")</f>
        <v>URBANO OU PÁTIO</v>
      </c>
      <c r="C156" s="42"/>
      <c r="D156" s="42"/>
      <c r="E156" s="42">
        <v>1.0</v>
      </c>
      <c r="F156" s="42"/>
      <c r="G156" s="42"/>
      <c r="H156" s="42">
        <f t="shared" si="1"/>
        <v>500</v>
      </c>
    </row>
    <row r="157">
      <c r="A157" s="42" t="s">
        <v>746</v>
      </c>
      <c r="B157" s="42">
        <f>IFERROR(VLOOKUP(A157,ATIVOS!A:B,2,0),"URBANO OU PÁTIO")</f>
        <v>7135</v>
      </c>
      <c r="C157" s="42"/>
      <c r="D157" s="42"/>
      <c r="E157" s="42"/>
      <c r="F157" s="42"/>
      <c r="G157" s="42">
        <v>1.0</v>
      </c>
      <c r="H157" s="42">
        <f t="shared" si="1"/>
        <v>0</v>
      </c>
    </row>
    <row r="158">
      <c r="A158" s="42" t="s">
        <v>747</v>
      </c>
      <c r="B158" s="42" t="str">
        <f>IFERROR(VLOOKUP(A158,ATIVOS!A:B,2,0),"URBANO OU PÁTIO")</f>
        <v>URBANO OU PÁTIO</v>
      </c>
      <c r="C158" s="42"/>
      <c r="D158" s="42"/>
      <c r="E158" s="42"/>
      <c r="F158" s="42"/>
      <c r="G158" s="42">
        <v>1.0</v>
      </c>
      <c r="H158" s="42">
        <f t="shared" si="1"/>
        <v>0</v>
      </c>
    </row>
    <row r="159">
      <c r="A159" s="42" t="s">
        <v>281</v>
      </c>
      <c r="B159" s="42">
        <f>IFERROR(VLOOKUP(A159,ATIVOS!A:B,2,0),"URBANO OU PÁTIO")</f>
        <v>55575</v>
      </c>
      <c r="C159" s="42"/>
      <c r="D159" s="42"/>
      <c r="E159" s="42"/>
      <c r="F159" s="42">
        <v>1.0</v>
      </c>
      <c r="G159" s="42"/>
      <c r="H159" s="42">
        <f t="shared" si="1"/>
        <v>1000</v>
      </c>
    </row>
    <row r="160">
      <c r="A160" s="42" t="s">
        <v>748</v>
      </c>
      <c r="B160" s="42" t="str">
        <f>IFERROR(VLOOKUP(A160,ATIVOS!A:B,2,0),"URBANO OU PÁTIO")</f>
        <v>URBANO OU PÁTIO</v>
      </c>
      <c r="C160" s="42">
        <v>2.0</v>
      </c>
      <c r="D160" s="42"/>
      <c r="E160" s="42"/>
      <c r="F160" s="42"/>
      <c r="G160" s="42"/>
      <c r="H160" s="42">
        <f t="shared" si="1"/>
        <v>160</v>
      </c>
    </row>
    <row r="161">
      <c r="A161" s="42" t="s">
        <v>749</v>
      </c>
      <c r="B161" s="42">
        <f>IFERROR(VLOOKUP(A161,ATIVOS!A:B,2,0),"URBANO OU PÁTIO")</f>
        <v>56648</v>
      </c>
      <c r="C161" s="42"/>
      <c r="D161" s="42"/>
      <c r="E161" s="42"/>
      <c r="F161" s="42"/>
      <c r="G161" s="42">
        <v>1.0</v>
      </c>
      <c r="H161" s="42">
        <f t="shared" si="1"/>
        <v>0</v>
      </c>
    </row>
    <row r="162">
      <c r="A162" s="42" t="s">
        <v>750</v>
      </c>
      <c r="B162" s="42">
        <f>IFERROR(VLOOKUP(A162,ATIVOS!A:B,2,0),"URBANO OU PÁTIO")</f>
        <v>11753</v>
      </c>
      <c r="C162" s="42"/>
      <c r="D162" s="42"/>
      <c r="E162" s="42"/>
      <c r="F162" s="42"/>
      <c r="G162" s="42">
        <v>1.0</v>
      </c>
      <c r="H162" s="42">
        <f t="shared" si="1"/>
        <v>0</v>
      </c>
    </row>
    <row r="163">
      <c r="A163" s="42" t="s">
        <v>467</v>
      </c>
      <c r="B163" s="42">
        <f>IFERROR(VLOOKUP(A163,ATIVOS!A:B,2,0),"URBANO OU PÁTIO")</f>
        <v>42172</v>
      </c>
      <c r="C163" s="42"/>
      <c r="D163" s="42"/>
      <c r="E163" s="42"/>
      <c r="F163" s="42"/>
      <c r="G163" s="42">
        <v>3.0</v>
      </c>
      <c r="H163" s="42">
        <f t="shared" si="1"/>
        <v>0</v>
      </c>
    </row>
    <row r="164">
      <c r="A164" s="42" t="s">
        <v>94</v>
      </c>
      <c r="B164" s="42">
        <f>IFERROR(VLOOKUP(A164,ATIVOS!A:B,2,0),"URBANO OU PÁTIO")</f>
        <v>58088</v>
      </c>
      <c r="C164" s="42"/>
      <c r="D164" s="42">
        <v>1.0</v>
      </c>
      <c r="E164" s="42"/>
      <c r="F164" s="42"/>
      <c r="G164" s="42"/>
      <c r="H164" s="42">
        <f t="shared" si="1"/>
        <v>300</v>
      </c>
    </row>
    <row r="165">
      <c r="A165" s="42" t="s">
        <v>751</v>
      </c>
      <c r="B165" s="42">
        <f>IFERROR(VLOOKUP(A165,ATIVOS!A:B,2,0),"URBANO OU PÁTIO")</f>
        <v>34949</v>
      </c>
      <c r="C165" s="42"/>
      <c r="D165" s="42"/>
      <c r="E165" s="42"/>
      <c r="F165" s="42"/>
      <c r="G165" s="42">
        <v>1.0</v>
      </c>
      <c r="H165" s="42">
        <f t="shared" si="1"/>
        <v>0</v>
      </c>
    </row>
    <row r="166">
      <c r="A166" s="42" t="s">
        <v>752</v>
      </c>
      <c r="B166" s="42" t="str">
        <f>IFERROR(VLOOKUP(A166,ATIVOS!A:B,2,0),"URBANO OU PÁTIO")</f>
        <v>URBANO OU PÁTIO</v>
      </c>
      <c r="C166" s="42"/>
      <c r="D166" s="42"/>
      <c r="E166" s="42"/>
      <c r="F166" s="42"/>
      <c r="G166" s="42">
        <v>1.0</v>
      </c>
      <c r="H166" s="42">
        <f t="shared" si="1"/>
        <v>0</v>
      </c>
    </row>
    <row r="167">
      <c r="A167" s="42" t="s">
        <v>753</v>
      </c>
      <c r="B167" s="42">
        <f>IFERROR(VLOOKUP(A167,ATIVOS!A:B,2,0),"URBANO OU PÁTIO")</f>
        <v>55620</v>
      </c>
      <c r="C167" s="42"/>
      <c r="D167" s="42"/>
      <c r="E167" s="42"/>
      <c r="F167" s="42"/>
      <c r="G167" s="42">
        <v>1.0</v>
      </c>
      <c r="H167" s="42">
        <f t="shared" si="1"/>
        <v>0</v>
      </c>
    </row>
    <row r="168">
      <c r="A168" s="42" t="s">
        <v>754</v>
      </c>
      <c r="B168" s="42">
        <f>IFERROR(VLOOKUP(A168,ATIVOS!A:B,2,0),"URBANO OU PÁTIO")</f>
        <v>35284</v>
      </c>
      <c r="C168" s="42"/>
      <c r="D168" s="42"/>
      <c r="E168" s="42"/>
      <c r="F168" s="42"/>
      <c r="G168" s="42">
        <v>1.0</v>
      </c>
      <c r="H168" s="42">
        <f t="shared" si="1"/>
        <v>0</v>
      </c>
    </row>
    <row r="169">
      <c r="A169" s="42" t="s">
        <v>755</v>
      </c>
      <c r="B169" s="42" t="str">
        <f>IFERROR(VLOOKUP(A169,ATIVOS!A:B,2,0),"URBANO OU PÁTIO")</f>
        <v>URBANO OU PÁTIO</v>
      </c>
      <c r="C169" s="42"/>
      <c r="D169" s="42"/>
      <c r="E169" s="42"/>
      <c r="F169" s="42"/>
      <c r="G169" s="42">
        <v>2.0</v>
      </c>
      <c r="H169" s="42">
        <f t="shared" si="1"/>
        <v>0</v>
      </c>
    </row>
    <row r="170">
      <c r="A170" s="42" t="s">
        <v>756</v>
      </c>
      <c r="B170" s="42" t="str">
        <f>IFERROR(VLOOKUP(A170,ATIVOS!A:B,2,0),"URBANO OU PÁTIO")</f>
        <v>URBANO OU PÁTIO</v>
      </c>
      <c r="C170" s="42"/>
      <c r="D170" s="42"/>
      <c r="E170" s="42"/>
      <c r="F170" s="42"/>
      <c r="G170" s="42">
        <v>1.0</v>
      </c>
      <c r="H170" s="42">
        <f t="shared" si="1"/>
        <v>0</v>
      </c>
    </row>
    <row r="171">
      <c r="A171" s="42" t="s">
        <v>757</v>
      </c>
      <c r="B171" s="42">
        <f>IFERROR(VLOOKUP(A171,ATIVOS!A:B,2,0),"URBANO OU PÁTIO")</f>
        <v>7340</v>
      </c>
      <c r="C171" s="42"/>
      <c r="D171" s="42"/>
      <c r="E171" s="42">
        <v>1.0</v>
      </c>
      <c r="F171" s="42"/>
      <c r="G171" s="42"/>
      <c r="H171" s="42">
        <f t="shared" si="1"/>
        <v>500</v>
      </c>
    </row>
    <row r="172">
      <c r="A172" s="42" t="s">
        <v>758</v>
      </c>
      <c r="B172" s="42">
        <f>IFERROR(VLOOKUP(A172,ATIVOS!A:B,2,0),"URBANO OU PÁTIO")</f>
        <v>25058</v>
      </c>
      <c r="C172" s="42"/>
      <c r="D172" s="42"/>
      <c r="E172" s="42"/>
      <c r="F172" s="42"/>
      <c r="G172" s="42">
        <v>1.0</v>
      </c>
      <c r="H172" s="42">
        <f t="shared" si="1"/>
        <v>0</v>
      </c>
    </row>
    <row r="173">
      <c r="A173" s="42" t="s">
        <v>759</v>
      </c>
      <c r="B173" s="42">
        <f>IFERROR(VLOOKUP(A173,ATIVOS!A:B,2,0),"URBANO OU PÁTIO")</f>
        <v>49152</v>
      </c>
      <c r="C173" s="42"/>
      <c r="D173" s="42"/>
      <c r="E173" s="42"/>
      <c r="F173" s="42"/>
      <c r="G173" s="42">
        <v>1.0</v>
      </c>
      <c r="H173" s="42">
        <f t="shared" si="1"/>
        <v>0</v>
      </c>
    </row>
    <row r="174">
      <c r="A174" s="42" t="s">
        <v>760</v>
      </c>
      <c r="B174" s="42">
        <f>IFERROR(VLOOKUP(A174,ATIVOS!A:B,2,0),"URBANO OU PÁTIO")</f>
        <v>50367</v>
      </c>
      <c r="C174" s="42">
        <v>1.0</v>
      </c>
      <c r="D174" s="42"/>
      <c r="E174" s="42"/>
      <c r="F174" s="42"/>
      <c r="G174" s="42"/>
      <c r="H174" s="42">
        <f t="shared" si="1"/>
        <v>80</v>
      </c>
    </row>
    <row r="175">
      <c r="A175" s="42" t="s">
        <v>761</v>
      </c>
      <c r="B175" s="42" t="str">
        <f>IFERROR(VLOOKUP(A175,ATIVOS!A:B,2,0),"URBANO OU PÁTIO")</f>
        <v>URBANO OU PÁTIO</v>
      </c>
      <c r="C175" s="42"/>
      <c r="D175" s="42"/>
      <c r="E175" s="42"/>
      <c r="F175" s="42"/>
      <c r="G175" s="42">
        <v>1.0</v>
      </c>
      <c r="H175" s="42">
        <f t="shared" si="1"/>
        <v>0</v>
      </c>
    </row>
    <row r="176">
      <c r="A176" s="42" t="s">
        <v>762</v>
      </c>
      <c r="B176" s="42" t="str">
        <f>IFERROR(VLOOKUP(A176,ATIVOS!A:B,2,0),"URBANO OU PÁTIO")</f>
        <v>URBANO OU PÁTIO</v>
      </c>
      <c r="C176" s="42"/>
      <c r="D176" s="42"/>
      <c r="E176" s="42"/>
      <c r="F176" s="42"/>
      <c r="G176" s="42">
        <v>1.0</v>
      </c>
      <c r="H176" s="42">
        <f t="shared" si="1"/>
        <v>0</v>
      </c>
    </row>
    <row r="177">
      <c r="A177" s="42" t="s">
        <v>763</v>
      </c>
      <c r="B177" s="42">
        <f>IFERROR(VLOOKUP(A177,ATIVOS!A:B,2,0),"URBANO OU PÁTIO")</f>
        <v>47840</v>
      </c>
      <c r="C177" s="42"/>
      <c r="D177" s="42"/>
      <c r="E177" s="42"/>
      <c r="F177" s="42"/>
      <c r="G177" s="42">
        <v>1.0</v>
      </c>
      <c r="H177" s="42">
        <f t="shared" si="1"/>
        <v>0</v>
      </c>
    </row>
    <row r="178">
      <c r="A178" s="42" t="s">
        <v>764</v>
      </c>
      <c r="B178" s="42">
        <f>IFERROR(VLOOKUP(A178,ATIVOS!A:B,2,0),"URBANO OU PÁTIO")</f>
        <v>48169</v>
      </c>
      <c r="C178" s="42">
        <v>1.0</v>
      </c>
      <c r="D178" s="42"/>
      <c r="E178" s="42">
        <v>1.0</v>
      </c>
      <c r="F178" s="42"/>
      <c r="G178" s="42"/>
      <c r="H178" s="42">
        <f t="shared" si="1"/>
        <v>580</v>
      </c>
    </row>
    <row r="179">
      <c r="A179" s="42" t="s">
        <v>618</v>
      </c>
      <c r="B179" s="42">
        <f>IFERROR(VLOOKUP(A179,ATIVOS!A:B,2,0),"URBANO OU PÁTIO")</f>
        <v>38350</v>
      </c>
      <c r="C179" s="42"/>
      <c r="D179" s="42"/>
      <c r="E179" s="42"/>
      <c r="F179" s="42"/>
      <c r="G179" s="42">
        <v>1.0</v>
      </c>
      <c r="H179" s="42">
        <f t="shared" si="1"/>
        <v>0</v>
      </c>
    </row>
    <row r="180">
      <c r="A180" s="42" t="s">
        <v>765</v>
      </c>
      <c r="B180" s="42" t="str">
        <f>IFERROR(VLOOKUP(A180,ATIVOS!A:B,2,0),"URBANO OU PÁTIO")</f>
        <v>URBANO OU PÁTIO</v>
      </c>
      <c r="C180" s="42">
        <v>1.0</v>
      </c>
      <c r="D180" s="42"/>
      <c r="E180" s="42"/>
      <c r="F180" s="42"/>
      <c r="G180" s="42"/>
      <c r="H180" s="42">
        <f t="shared" si="1"/>
        <v>80</v>
      </c>
    </row>
    <row r="181">
      <c r="A181" s="42" t="s">
        <v>766</v>
      </c>
      <c r="B181" s="42" t="str">
        <f>IFERROR(VLOOKUP(A181,ATIVOS!A:B,2,0),"URBANO OU PÁTIO")</f>
        <v>URBANO OU PÁTIO</v>
      </c>
      <c r="C181" s="42"/>
      <c r="D181" s="42"/>
      <c r="E181" s="42"/>
      <c r="F181" s="42"/>
      <c r="G181" s="42">
        <v>1.0</v>
      </c>
      <c r="H181" s="42">
        <f t="shared" si="1"/>
        <v>0</v>
      </c>
    </row>
    <row r="182">
      <c r="A182" s="42" t="s">
        <v>767</v>
      </c>
      <c r="B182" s="42" t="str">
        <f>IFERROR(VLOOKUP(A182,ATIVOS!A:B,2,0),"URBANO OU PÁTIO")</f>
        <v>URBANO OU PÁTIO</v>
      </c>
      <c r="C182" s="42">
        <v>1.0</v>
      </c>
      <c r="D182" s="42">
        <v>1.0</v>
      </c>
      <c r="E182" s="42"/>
      <c r="F182" s="42"/>
      <c r="G182" s="42">
        <v>4.0</v>
      </c>
      <c r="H182" s="42">
        <f t="shared" si="1"/>
        <v>380</v>
      </c>
    </row>
    <row r="183">
      <c r="A183" s="42" t="s">
        <v>768</v>
      </c>
      <c r="B183" s="42" t="str">
        <f>IFERROR(VLOOKUP(A183,ATIVOS!A:B,2,0),"URBANO OU PÁTIO")</f>
        <v>URBANO OU PÁTIO</v>
      </c>
      <c r="C183" s="42">
        <v>1.0</v>
      </c>
      <c r="D183" s="42"/>
      <c r="E183" s="42"/>
      <c r="F183" s="42"/>
      <c r="G183" s="42"/>
      <c r="H183" s="42">
        <f t="shared" si="1"/>
        <v>80</v>
      </c>
    </row>
    <row r="184">
      <c r="A184" s="42" t="s">
        <v>769</v>
      </c>
      <c r="B184" s="42" t="str">
        <f>IFERROR(VLOOKUP(A184,ATIVOS!A:B,2,0),"URBANO OU PÁTIO")</f>
        <v>URBANO OU PÁTIO</v>
      </c>
      <c r="C184" s="42"/>
      <c r="D184" s="42"/>
      <c r="E184" s="42">
        <v>1.0</v>
      </c>
      <c r="F184" s="42"/>
      <c r="G184" s="42"/>
      <c r="H184" s="42">
        <f t="shared" si="1"/>
        <v>500</v>
      </c>
    </row>
    <row r="185">
      <c r="A185" s="42" t="s">
        <v>770</v>
      </c>
      <c r="B185" s="42" t="str">
        <f>IFERROR(VLOOKUP(A185,ATIVOS!A:B,2,0),"URBANO OU PÁTIO")</f>
        <v>URBANO OU PÁTIO</v>
      </c>
      <c r="C185" s="42"/>
      <c r="D185" s="42"/>
      <c r="E185" s="42"/>
      <c r="F185" s="42"/>
      <c r="G185" s="42">
        <v>1.0</v>
      </c>
      <c r="H185" s="42">
        <f t="shared" si="1"/>
        <v>0</v>
      </c>
    </row>
    <row r="186">
      <c r="A186" s="42" t="s">
        <v>771</v>
      </c>
      <c r="B186" s="42" t="str">
        <f>IFERROR(VLOOKUP(A186,ATIVOS!A:B,2,0),"URBANO OU PÁTIO")</f>
        <v>URBANO OU PÁTIO</v>
      </c>
      <c r="C186" s="42">
        <v>1.0</v>
      </c>
      <c r="D186" s="42"/>
      <c r="E186" s="42"/>
      <c r="F186" s="42"/>
      <c r="G186" s="42">
        <v>6.0</v>
      </c>
      <c r="H186" s="42">
        <f t="shared" si="1"/>
        <v>80</v>
      </c>
    </row>
    <row r="187">
      <c r="A187" s="42" t="s">
        <v>772</v>
      </c>
      <c r="B187" s="42" t="str">
        <f>IFERROR(VLOOKUP(A187,ATIVOS!A:B,2,0),"URBANO OU PÁTIO")</f>
        <v>URBANO OU PÁTIO</v>
      </c>
      <c r="C187" s="42">
        <v>13.0</v>
      </c>
      <c r="D187" s="42"/>
      <c r="E187" s="42">
        <v>1.0</v>
      </c>
      <c r="F187" s="42"/>
      <c r="G187" s="42">
        <v>4.0</v>
      </c>
      <c r="H187" s="42">
        <f t="shared" si="1"/>
        <v>1540</v>
      </c>
    </row>
    <row r="188">
      <c r="A188" s="42" t="s">
        <v>773</v>
      </c>
      <c r="B188" s="42" t="str">
        <f>IFERROR(VLOOKUP(A188,ATIVOS!A:B,2,0),"URBANO OU PÁTIO")</f>
        <v>URBANO OU PÁTIO</v>
      </c>
      <c r="C188" s="42">
        <v>1.0</v>
      </c>
      <c r="D188" s="42"/>
      <c r="E188" s="42"/>
      <c r="F188" s="42"/>
      <c r="G188" s="42"/>
      <c r="H188" s="42">
        <f t="shared" si="1"/>
        <v>80</v>
      </c>
    </row>
    <row r="189">
      <c r="A189" s="42" t="s">
        <v>774</v>
      </c>
      <c r="B189" s="42">
        <f>IFERROR(VLOOKUP(A189,ATIVOS!A:B,2,0),"URBANO OU PÁTIO")</f>
        <v>59206</v>
      </c>
      <c r="C189" s="42"/>
      <c r="D189" s="42"/>
      <c r="E189" s="42"/>
      <c r="F189" s="42"/>
      <c r="G189" s="42">
        <v>1.0</v>
      </c>
      <c r="H189" s="42">
        <f t="shared" si="1"/>
        <v>0</v>
      </c>
    </row>
    <row r="190">
      <c r="A190" s="42" t="s">
        <v>775</v>
      </c>
      <c r="B190" s="42">
        <f>IFERROR(VLOOKUP(A190,ATIVOS!A:B,2,0),"URBANO OU PÁTIO")</f>
        <v>47221</v>
      </c>
      <c r="C190" s="42"/>
      <c r="D190" s="42"/>
      <c r="E190" s="42"/>
      <c r="F190" s="42"/>
      <c r="G190" s="42">
        <v>2.0</v>
      </c>
      <c r="H190" s="42">
        <f t="shared" si="1"/>
        <v>0</v>
      </c>
    </row>
    <row r="191">
      <c r="A191" s="42" t="s">
        <v>776</v>
      </c>
      <c r="B191" s="42">
        <f>IFERROR(VLOOKUP(A191,ATIVOS!A:B,2,0),"URBANO OU PÁTIO")</f>
        <v>1408</v>
      </c>
      <c r="C191" s="42">
        <v>1.0</v>
      </c>
      <c r="D191" s="42"/>
      <c r="E191" s="42"/>
      <c r="F191" s="42"/>
      <c r="G191" s="42"/>
      <c r="H191" s="42">
        <f t="shared" si="1"/>
        <v>80</v>
      </c>
    </row>
    <row r="192">
      <c r="A192" s="42" t="s">
        <v>777</v>
      </c>
      <c r="B192" s="42" t="str">
        <f>IFERROR(VLOOKUP(A192,ATIVOS!A:B,2,0),"URBANO OU PÁTIO")</f>
        <v>URBANO OU PÁTIO</v>
      </c>
      <c r="C192" s="42"/>
      <c r="D192" s="42"/>
      <c r="E192" s="42"/>
      <c r="F192" s="42"/>
      <c r="G192" s="42">
        <v>1.0</v>
      </c>
      <c r="H192" s="42">
        <f t="shared" si="1"/>
        <v>0</v>
      </c>
    </row>
    <row r="193">
      <c r="A193" s="42" t="s">
        <v>443</v>
      </c>
      <c r="B193" s="42">
        <f>IFERROR(VLOOKUP(A193,ATIVOS!A:B,2,0),"URBANO OU PÁTIO")</f>
        <v>47866</v>
      </c>
      <c r="C193" s="42"/>
      <c r="D193" s="42"/>
      <c r="E193" s="42"/>
      <c r="F193" s="42"/>
      <c r="G193" s="42">
        <v>1.0</v>
      </c>
      <c r="H193" s="42">
        <f t="shared" si="1"/>
        <v>0</v>
      </c>
    </row>
    <row r="194">
      <c r="A194" s="42" t="s">
        <v>778</v>
      </c>
      <c r="B194" s="42">
        <f>IFERROR(VLOOKUP(A194,ATIVOS!A:B,2,0),"URBANO OU PÁTIO")</f>
        <v>58613</v>
      </c>
      <c r="C194" s="42"/>
      <c r="D194" s="42"/>
      <c r="E194" s="42"/>
      <c r="F194" s="42"/>
      <c r="G194" s="42">
        <v>1.0</v>
      </c>
      <c r="H194" s="42">
        <f t="shared" si="1"/>
        <v>0</v>
      </c>
    </row>
    <row r="195">
      <c r="A195" s="42" t="s">
        <v>779</v>
      </c>
      <c r="B195" s="42">
        <f>IFERROR(VLOOKUP(A195,ATIVOS!A:B,2,0),"URBANO OU PÁTIO")</f>
        <v>49644</v>
      </c>
      <c r="C195" s="42">
        <v>1.0</v>
      </c>
      <c r="D195" s="42"/>
      <c r="E195" s="42"/>
      <c r="F195" s="42"/>
      <c r="G195" s="42"/>
      <c r="H195" s="42">
        <f t="shared" si="1"/>
        <v>80</v>
      </c>
    </row>
    <row r="196">
      <c r="A196" s="42" t="s">
        <v>780</v>
      </c>
      <c r="B196" s="42" t="str">
        <f>IFERROR(VLOOKUP(A196,ATIVOS!A:B,2,0),"URBANO OU PÁTIO")</f>
        <v>URBANO OU PÁTIO</v>
      </c>
      <c r="C196" s="42"/>
      <c r="D196" s="42"/>
      <c r="E196" s="42"/>
      <c r="F196" s="42"/>
      <c r="G196" s="42">
        <v>2.0</v>
      </c>
      <c r="H196" s="42">
        <f t="shared" si="1"/>
        <v>0</v>
      </c>
    </row>
    <row r="197">
      <c r="A197" s="42" t="s">
        <v>100</v>
      </c>
      <c r="B197" s="42">
        <f>IFERROR(VLOOKUP(A197,ATIVOS!A:B,2,0),"URBANO OU PÁTIO")</f>
        <v>50588</v>
      </c>
      <c r="C197" s="42"/>
      <c r="D197" s="42"/>
      <c r="E197" s="42"/>
      <c r="F197" s="42"/>
      <c r="G197" s="42">
        <v>2.0</v>
      </c>
      <c r="H197" s="42">
        <f t="shared" si="1"/>
        <v>0</v>
      </c>
    </row>
    <row r="198">
      <c r="A198" s="42" t="s">
        <v>781</v>
      </c>
      <c r="B198" s="42" t="str">
        <f>IFERROR(VLOOKUP(A198,ATIVOS!A:B,2,0),"URBANO OU PÁTIO")</f>
        <v>URBANO OU PÁTIO</v>
      </c>
      <c r="C198" s="42">
        <v>1.0</v>
      </c>
      <c r="D198" s="42"/>
      <c r="E198" s="42"/>
      <c r="F198" s="42"/>
      <c r="G198" s="42"/>
      <c r="H198" s="42">
        <f t="shared" si="1"/>
        <v>80</v>
      </c>
    </row>
    <row r="199">
      <c r="A199" s="42" t="s">
        <v>599</v>
      </c>
      <c r="B199" s="42" t="str">
        <f>IFERROR(VLOOKUP(A199,ATIVOS!A:B,2,0),"URBANO OU PÁTIO")</f>
        <v>URBANO OU PÁTIO</v>
      </c>
      <c r="C199" s="42"/>
      <c r="D199" s="42"/>
      <c r="E199" s="42"/>
      <c r="F199" s="42"/>
      <c r="G199" s="42">
        <v>1.0</v>
      </c>
      <c r="H199" s="42">
        <f t="shared" si="1"/>
        <v>0</v>
      </c>
    </row>
    <row r="200">
      <c r="A200" s="42" t="s">
        <v>420</v>
      </c>
      <c r="B200" s="42">
        <f>IFERROR(VLOOKUP(A200,ATIVOS!A:B,2,0),"URBANO OU PÁTIO")</f>
        <v>21465</v>
      </c>
      <c r="C200" s="42"/>
      <c r="D200" s="42"/>
      <c r="E200" s="42"/>
      <c r="F200" s="42"/>
      <c r="G200" s="42">
        <v>1.0</v>
      </c>
      <c r="H200" s="42">
        <f t="shared" si="1"/>
        <v>0</v>
      </c>
    </row>
    <row r="201">
      <c r="A201" s="42" t="s">
        <v>565</v>
      </c>
      <c r="B201" s="42">
        <f>IFERROR(VLOOKUP(A201,ATIVOS!A:B,2,0),"URBANO OU PÁTIO")</f>
        <v>53437</v>
      </c>
      <c r="C201" s="42"/>
      <c r="D201" s="42"/>
      <c r="E201" s="42"/>
      <c r="F201" s="42"/>
      <c r="G201" s="42">
        <v>1.0</v>
      </c>
      <c r="H201" s="42">
        <f t="shared" si="1"/>
        <v>0</v>
      </c>
    </row>
    <row r="202">
      <c r="A202" s="42" t="s">
        <v>782</v>
      </c>
      <c r="B202" s="42" t="str">
        <f>IFERROR(VLOOKUP(A202,ATIVOS!A:B,2,0),"URBANO OU PÁTIO")</f>
        <v>URBANO OU PÁTIO</v>
      </c>
      <c r="C202" s="42">
        <v>1.0</v>
      </c>
      <c r="D202" s="42"/>
      <c r="E202" s="42"/>
      <c r="F202" s="42"/>
      <c r="G202" s="42"/>
      <c r="H202" s="42">
        <f t="shared" si="1"/>
        <v>80</v>
      </c>
    </row>
    <row r="203">
      <c r="A203" s="42" t="s">
        <v>783</v>
      </c>
      <c r="B203" s="42" t="str">
        <f>IFERROR(VLOOKUP(A203,ATIVOS!A:B,2,0),"URBANO OU PÁTIO")</f>
        <v>URBANO OU PÁTIO</v>
      </c>
      <c r="C203" s="42"/>
      <c r="D203" s="42"/>
      <c r="E203" s="42"/>
      <c r="F203" s="42"/>
      <c r="G203" s="42">
        <v>1.0</v>
      </c>
      <c r="H203" s="42">
        <f t="shared" si="1"/>
        <v>0</v>
      </c>
    </row>
    <row r="204">
      <c r="A204" s="42" t="s">
        <v>427</v>
      </c>
      <c r="B204" s="42">
        <f>IFERROR(VLOOKUP(A204,ATIVOS!A:B,2,0),"URBANO OU PÁTIO")</f>
        <v>58757</v>
      </c>
      <c r="C204" s="42"/>
      <c r="D204" s="42"/>
      <c r="E204" s="42"/>
      <c r="F204" s="42"/>
      <c r="G204" s="42">
        <v>1.0</v>
      </c>
      <c r="H204" s="42">
        <f t="shared" si="1"/>
        <v>0</v>
      </c>
    </row>
    <row r="205">
      <c r="A205" s="42" t="s">
        <v>784</v>
      </c>
      <c r="B205" s="42">
        <f>IFERROR(VLOOKUP(A205,ATIVOS!A:B,2,0),"URBANO OU PÁTIO")</f>
        <v>45617</v>
      </c>
      <c r="C205" s="42"/>
      <c r="D205" s="42"/>
      <c r="E205" s="42"/>
      <c r="F205" s="42"/>
      <c r="G205" s="42">
        <v>1.0</v>
      </c>
      <c r="H205" s="42">
        <f t="shared" si="1"/>
        <v>0</v>
      </c>
    </row>
    <row r="206">
      <c r="A206" s="42" t="s">
        <v>785</v>
      </c>
      <c r="B206" s="42" t="str">
        <f>IFERROR(VLOOKUP(A206,ATIVOS!A:B,2,0),"URBANO OU PÁTIO")</f>
        <v>URBANO OU PÁTIO</v>
      </c>
      <c r="C206" s="42">
        <v>1.0</v>
      </c>
      <c r="D206" s="42"/>
      <c r="E206" s="42"/>
      <c r="F206" s="42"/>
      <c r="G206" s="42"/>
      <c r="H206" s="42">
        <f t="shared" si="1"/>
        <v>80</v>
      </c>
    </row>
    <row r="207">
      <c r="A207" s="42" t="s">
        <v>786</v>
      </c>
      <c r="B207" s="42">
        <f>IFERROR(VLOOKUP(A207,ATIVOS!A:B,2,0),"URBANO OU PÁTIO")</f>
        <v>48948</v>
      </c>
      <c r="C207" s="42"/>
      <c r="D207" s="42"/>
      <c r="E207" s="42"/>
      <c r="F207" s="42"/>
      <c r="G207" s="42">
        <v>1.0</v>
      </c>
      <c r="H207" s="42">
        <f t="shared" si="1"/>
        <v>0</v>
      </c>
    </row>
    <row r="208">
      <c r="A208" s="42" t="s">
        <v>787</v>
      </c>
      <c r="B208" s="42" t="str">
        <f>IFERROR(VLOOKUP(A208,ATIVOS!A:B,2,0),"URBANO OU PÁTIO")</f>
        <v>URBANO OU PÁTIO</v>
      </c>
      <c r="C208" s="42"/>
      <c r="D208" s="42"/>
      <c r="E208" s="42"/>
      <c r="F208" s="42"/>
      <c r="G208" s="42">
        <v>1.0</v>
      </c>
      <c r="H208" s="42">
        <f t="shared" si="1"/>
        <v>0</v>
      </c>
    </row>
    <row r="209">
      <c r="A209" s="42" t="s">
        <v>788</v>
      </c>
      <c r="B209" s="42" t="str">
        <f>IFERROR(VLOOKUP(A209,ATIVOS!A:B,2,0),"URBANO OU PÁTIO")</f>
        <v>URBANO OU PÁTIO</v>
      </c>
      <c r="C209" s="42">
        <v>6.0</v>
      </c>
      <c r="D209" s="42"/>
      <c r="E209" s="42"/>
      <c r="F209" s="42"/>
      <c r="G209" s="42">
        <v>46.0</v>
      </c>
      <c r="H209" s="42">
        <f t="shared" si="1"/>
        <v>480</v>
      </c>
    </row>
    <row r="210">
      <c r="A210" s="42" t="s">
        <v>789</v>
      </c>
      <c r="B210" s="42">
        <f>IFERROR(VLOOKUP(A210,ATIVOS!A:B,2,0),"URBANO OU PÁTIO")</f>
        <v>53911</v>
      </c>
      <c r="C210" s="42"/>
      <c r="D210" s="42"/>
      <c r="E210" s="42"/>
      <c r="F210" s="42"/>
      <c r="G210" s="42">
        <v>1.0</v>
      </c>
      <c r="H210" s="42">
        <f t="shared" si="1"/>
        <v>0</v>
      </c>
    </row>
    <row r="211">
      <c r="A211" s="42" t="s">
        <v>790</v>
      </c>
      <c r="B211" s="42">
        <f>IFERROR(VLOOKUP(A211,ATIVOS!A:B,2,0),"URBANO OU PÁTIO")</f>
        <v>55911</v>
      </c>
      <c r="C211" s="42"/>
      <c r="D211" s="42"/>
      <c r="E211" s="42"/>
      <c r="F211" s="42"/>
      <c r="G211" s="42">
        <v>1.0</v>
      </c>
      <c r="H211" s="42">
        <f t="shared" si="1"/>
        <v>0</v>
      </c>
    </row>
    <row r="212">
      <c r="A212" s="42" t="s">
        <v>791</v>
      </c>
      <c r="B212" s="42">
        <f>IFERROR(VLOOKUP(A212,ATIVOS!A:B,2,0),"URBANO OU PÁTIO")</f>
        <v>39574</v>
      </c>
      <c r="C212" s="42">
        <v>1.0</v>
      </c>
      <c r="D212" s="42"/>
      <c r="E212" s="42"/>
      <c r="F212" s="42"/>
      <c r="G212" s="42"/>
      <c r="H212" s="42">
        <f t="shared" si="1"/>
        <v>80</v>
      </c>
    </row>
    <row r="213">
      <c r="A213" s="42" t="s">
        <v>792</v>
      </c>
      <c r="B213" s="42">
        <f>IFERROR(VLOOKUP(A213,ATIVOS!A:B,2,0),"URBANO OU PÁTIO")</f>
        <v>59222</v>
      </c>
      <c r="C213" s="42"/>
      <c r="D213" s="42"/>
      <c r="E213" s="42">
        <v>1.0</v>
      </c>
      <c r="F213" s="42"/>
      <c r="G213" s="42"/>
      <c r="H213" s="42">
        <f t="shared" si="1"/>
        <v>500</v>
      </c>
    </row>
    <row r="214">
      <c r="A214" s="42" t="s">
        <v>385</v>
      </c>
      <c r="B214" s="42">
        <f>IFERROR(VLOOKUP(A214,ATIVOS!A:B,2,0),"URBANO OU PÁTIO")</f>
        <v>41934</v>
      </c>
      <c r="C214" s="42"/>
      <c r="D214" s="42"/>
      <c r="E214" s="42"/>
      <c r="F214" s="42"/>
      <c r="G214" s="42">
        <v>2.0</v>
      </c>
      <c r="H214" s="42">
        <f t="shared" si="1"/>
        <v>0</v>
      </c>
    </row>
    <row r="215">
      <c r="A215" s="42" t="s">
        <v>610</v>
      </c>
      <c r="B215" s="42">
        <f>IFERROR(VLOOKUP(A215,ATIVOS!A:B,2,0),"URBANO OU PÁTIO")</f>
        <v>39838</v>
      </c>
      <c r="C215" s="42"/>
      <c r="D215" s="42"/>
      <c r="E215" s="42"/>
      <c r="F215" s="42"/>
      <c r="G215" s="42">
        <v>1.0</v>
      </c>
      <c r="H215" s="42">
        <f t="shared" si="1"/>
        <v>0</v>
      </c>
    </row>
    <row r="216">
      <c r="A216" s="42" t="s">
        <v>162</v>
      </c>
      <c r="B216" s="42">
        <f>IFERROR(VLOOKUP(A216,ATIVOS!A:B,2,0),"URBANO OU PÁTIO")</f>
        <v>36140</v>
      </c>
      <c r="C216" s="42"/>
      <c r="D216" s="42"/>
      <c r="E216" s="42"/>
      <c r="F216" s="42"/>
      <c r="G216" s="42">
        <v>2.0</v>
      </c>
      <c r="H216" s="42">
        <f t="shared" si="1"/>
        <v>0</v>
      </c>
    </row>
    <row r="217">
      <c r="A217" s="42" t="s">
        <v>793</v>
      </c>
      <c r="B217" s="42">
        <f>IFERROR(VLOOKUP(A217,ATIVOS!A:B,2,0),"URBANO OU PÁTIO")</f>
        <v>47848</v>
      </c>
      <c r="C217" s="42"/>
      <c r="D217" s="42"/>
      <c r="E217" s="42"/>
      <c r="F217" s="42"/>
      <c r="G217" s="42">
        <v>1.0</v>
      </c>
      <c r="H217" s="42">
        <f t="shared" si="1"/>
        <v>0</v>
      </c>
    </row>
    <row r="218">
      <c r="A218" s="42" t="s">
        <v>319</v>
      </c>
      <c r="B218" s="42" t="str">
        <f>IFERROR(VLOOKUP(A218,ATIVOS!A:B,2,0),"URBANO OU PÁTIO")</f>
        <v>URBANO OU PÁTIO</v>
      </c>
      <c r="C218" s="42"/>
      <c r="D218" s="42"/>
      <c r="E218" s="42"/>
      <c r="F218" s="42"/>
      <c r="G218" s="42">
        <v>1.0</v>
      </c>
      <c r="H218" s="42">
        <f t="shared" si="1"/>
        <v>0</v>
      </c>
    </row>
    <row r="219">
      <c r="A219" s="42" t="s">
        <v>602</v>
      </c>
      <c r="B219" s="42">
        <f>IFERROR(VLOOKUP(A219,ATIVOS!A:B,2,0),"URBANO OU PÁTIO")</f>
        <v>58585</v>
      </c>
      <c r="C219" s="42"/>
      <c r="D219" s="42"/>
      <c r="E219" s="42"/>
      <c r="F219" s="42"/>
      <c r="G219" s="42">
        <v>1.0</v>
      </c>
      <c r="H219" s="42">
        <f t="shared" si="1"/>
        <v>0</v>
      </c>
    </row>
    <row r="220">
      <c r="A220" s="42" t="s">
        <v>472</v>
      </c>
      <c r="B220" s="42" t="str">
        <f>IFERROR(VLOOKUP(A220,ATIVOS!A:B,2,0),"URBANO OU PÁTIO")</f>
        <v>URBANO OU PÁTIO</v>
      </c>
      <c r="C220" s="42"/>
      <c r="D220" s="42"/>
      <c r="E220" s="42"/>
      <c r="F220" s="42"/>
      <c r="G220" s="42">
        <v>1.0</v>
      </c>
      <c r="H220" s="42">
        <f t="shared" si="1"/>
        <v>0</v>
      </c>
    </row>
    <row r="221">
      <c r="A221" s="42" t="s">
        <v>794</v>
      </c>
      <c r="B221" s="42">
        <f>IFERROR(VLOOKUP(A221,ATIVOS!A:B,2,0),"URBANO OU PÁTIO")</f>
        <v>58421</v>
      </c>
      <c r="C221" s="42"/>
      <c r="D221" s="42"/>
      <c r="E221" s="42"/>
      <c r="F221" s="42"/>
      <c r="G221" s="42">
        <v>1.0</v>
      </c>
      <c r="H221" s="42">
        <f t="shared" si="1"/>
        <v>0</v>
      </c>
    </row>
    <row r="222">
      <c r="A222" s="42" t="s">
        <v>795</v>
      </c>
      <c r="B222" s="42">
        <f>IFERROR(VLOOKUP(A222,ATIVOS!A:B,2,0),"URBANO OU PÁTIO")</f>
        <v>56865</v>
      </c>
      <c r="C222" s="42">
        <v>1.0</v>
      </c>
      <c r="D222" s="42"/>
      <c r="E222" s="42"/>
      <c r="F222" s="42"/>
      <c r="G222" s="42">
        <v>2.0</v>
      </c>
      <c r="H222" s="42">
        <f t="shared" si="1"/>
        <v>80</v>
      </c>
    </row>
    <row r="223">
      <c r="A223" s="42" t="s">
        <v>514</v>
      </c>
      <c r="B223" s="42">
        <f>IFERROR(VLOOKUP(A223,ATIVOS!A:B,2,0),"URBANO OU PÁTIO")</f>
        <v>15520</v>
      </c>
      <c r="C223" s="42"/>
      <c r="D223" s="42"/>
      <c r="E223" s="42"/>
      <c r="F223" s="42"/>
      <c r="G223" s="42">
        <v>1.0</v>
      </c>
      <c r="H223" s="42">
        <f t="shared" si="1"/>
        <v>0</v>
      </c>
    </row>
    <row r="224">
      <c r="A224" s="42" t="s">
        <v>796</v>
      </c>
      <c r="B224" s="42" t="str">
        <f>IFERROR(VLOOKUP(A224,ATIVOS!A:B,2,0),"URBANO OU PÁTIO")</f>
        <v>URBANO OU PÁTIO</v>
      </c>
      <c r="C224" s="42"/>
      <c r="D224" s="42"/>
      <c r="E224" s="42"/>
      <c r="F224" s="42"/>
      <c r="G224" s="42">
        <v>1.0</v>
      </c>
      <c r="H224" s="42">
        <f t="shared" si="1"/>
        <v>0</v>
      </c>
    </row>
    <row r="225">
      <c r="A225" s="42" t="s">
        <v>797</v>
      </c>
      <c r="B225" s="42">
        <f>IFERROR(VLOOKUP(A225,ATIVOS!A:B,2,0),"URBANO OU PÁTIO")</f>
        <v>23868</v>
      </c>
      <c r="C225" s="42"/>
      <c r="D225" s="42"/>
      <c r="E225" s="42"/>
      <c r="F225" s="42"/>
      <c r="G225" s="42">
        <v>1.0</v>
      </c>
      <c r="H225" s="42">
        <f t="shared" si="1"/>
        <v>0</v>
      </c>
    </row>
    <row r="226">
      <c r="A226" s="42" t="s">
        <v>798</v>
      </c>
      <c r="B226" s="42" t="str">
        <f>IFERROR(VLOOKUP(A226,ATIVOS!A:B,2,0),"URBANO OU PÁTIO")</f>
        <v>URBANO OU PÁTIO</v>
      </c>
      <c r="C226" s="42">
        <v>1.0</v>
      </c>
      <c r="D226" s="42"/>
      <c r="E226" s="42"/>
      <c r="F226" s="42"/>
      <c r="G226" s="42">
        <v>1.0</v>
      </c>
      <c r="H226" s="42">
        <f t="shared" si="1"/>
        <v>80</v>
      </c>
    </row>
    <row r="227">
      <c r="A227" s="42" t="s">
        <v>799</v>
      </c>
      <c r="B227" s="42" t="str">
        <f>IFERROR(VLOOKUP(A227,ATIVOS!A:B,2,0),"URBANO OU PÁTIO")</f>
        <v>URBANO OU PÁTIO</v>
      </c>
      <c r="C227" s="42"/>
      <c r="D227" s="42"/>
      <c r="E227" s="42"/>
      <c r="F227" s="42"/>
      <c r="G227" s="42">
        <v>4.0</v>
      </c>
      <c r="H227" s="42">
        <f t="shared" si="1"/>
        <v>0</v>
      </c>
    </row>
    <row r="228">
      <c r="A228" s="42" t="s">
        <v>800</v>
      </c>
      <c r="B228" s="42">
        <f>IFERROR(VLOOKUP(A228,ATIVOS!A:B,2,0),"URBANO OU PÁTIO")</f>
        <v>49345</v>
      </c>
      <c r="C228" s="42"/>
      <c r="D228" s="42"/>
      <c r="E228" s="42"/>
      <c r="F228" s="42"/>
      <c r="G228" s="42">
        <v>1.0</v>
      </c>
      <c r="H228" s="42">
        <f t="shared" si="1"/>
        <v>0</v>
      </c>
    </row>
    <row r="229">
      <c r="A229" s="42" t="s">
        <v>184</v>
      </c>
      <c r="B229" s="42">
        <f>IFERROR(VLOOKUP(A229,ATIVOS!A:B,2,0),"URBANO OU PÁTIO")</f>
        <v>35135</v>
      </c>
      <c r="C229" s="42"/>
      <c r="D229" s="42"/>
      <c r="E229" s="42"/>
      <c r="F229" s="42"/>
      <c r="G229" s="42">
        <v>1.0</v>
      </c>
      <c r="H229" s="42">
        <f t="shared" si="1"/>
        <v>0</v>
      </c>
    </row>
    <row r="230">
      <c r="A230" s="42" t="s">
        <v>801</v>
      </c>
      <c r="B230" s="42">
        <f>IFERROR(VLOOKUP(A230,ATIVOS!A:B,2,0),"URBANO OU PÁTIO")</f>
        <v>51414</v>
      </c>
      <c r="C230" s="42">
        <v>1.0</v>
      </c>
      <c r="D230" s="42"/>
      <c r="E230" s="42"/>
      <c r="F230" s="42"/>
      <c r="G230" s="42"/>
      <c r="H230" s="42">
        <f t="shared" si="1"/>
        <v>80</v>
      </c>
    </row>
    <row r="231">
      <c r="A231" s="42" t="s">
        <v>802</v>
      </c>
      <c r="B231" s="42">
        <f>IFERROR(VLOOKUP(A231,ATIVOS!A:B,2,0),"URBANO OU PÁTIO")</f>
        <v>46188</v>
      </c>
      <c r="C231" s="42">
        <v>1.0</v>
      </c>
      <c r="D231" s="42"/>
      <c r="E231" s="42"/>
      <c r="F231" s="42"/>
      <c r="G231" s="42"/>
      <c r="H231" s="42">
        <f t="shared" si="1"/>
        <v>80</v>
      </c>
    </row>
    <row r="232">
      <c r="A232" s="42" t="s">
        <v>803</v>
      </c>
      <c r="B232" s="42">
        <f>IFERROR(VLOOKUP(A232,ATIVOS!A:B,2,0),"URBANO OU PÁTIO")</f>
        <v>59925</v>
      </c>
      <c r="C232" s="42"/>
      <c r="D232" s="42">
        <v>1.0</v>
      </c>
      <c r="E232" s="42"/>
      <c r="F232" s="42"/>
      <c r="G232" s="42"/>
      <c r="H232" s="42">
        <f t="shared" si="1"/>
        <v>300</v>
      </c>
    </row>
    <row r="233">
      <c r="A233" s="42" t="s">
        <v>61</v>
      </c>
      <c r="B233" s="42">
        <f>IFERROR(VLOOKUP(A233,ATIVOS!A:B,2,0),"URBANO OU PÁTIO")</f>
        <v>50976</v>
      </c>
      <c r="C233" s="42">
        <v>1.0</v>
      </c>
      <c r="D233" s="42"/>
      <c r="E233" s="42"/>
      <c r="F233" s="42"/>
      <c r="G233" s="42"/>
      <c r="H233" s="42">
        <f t="shared" si="1"/>
        <v>80</v>
      </c>
    </row>
    <row r="234">
      <c r="A234" s="42" t="s">
        <v>804</v>
      </c>
      <c r="B234" s="42" t="str">
        <f>IFERROR(VLOOKUP(A234,ATIVOS!A:B,2,0),"URBANO OU PÁTIO")</f>
        <v>URBANO OU PÁTIO</v>
      </c>
      <c r="C234" s="42">
        <v>2.0</v>
      </c>
      <c r="D234" s="42"/>
      <c r="E234" s="42"/>
      <c r="F234" s="42"/>
      <c r="G234" s="42"/>
      <c r="H234" s="42">
        <f t="shared" si="1"/>
        <v>160</v>
      </c>
    </row>
    <row r="235">
      <c r="A235" s="42" t="s">
        <v>398</v>
      </c>
      <c r="B235" s="42">
        <f>IFERROR(VLOOKUP(A235,ATIVOS!A:B,2,0),"URBANO OU PÁTIO")</f>
        <v>16630</v>
      </c>
      <c r="C235" s="42"/>
      <c r="D235" s="42"/>
      <c r="E235" s="42"/>
      <c r="F235" s="42"/>
      <c r="G235" s="42">
        <v>1.0</v>
      </c>
      <c r="H235" s="42">
        <f t="shared" si="1"/>
        <v>0</v>
      </c>
    </row>
    <row r="236">
      <c r="A236" s="42" t="s">
        <v>805</v>
      </c>
      <c r="B236" s="42" t="str">
        <f>IFERROR(VLOOKUP(A236,ATIVOS!A:B,2,0),"URBANO OU PÁTIO")</f>
        <v>URBANO OU PÁTIO</v>
      </c>
      <c r="C236" s="42"/>
      <c r="D236" s="42"/>
      <c r="E236" s="42"/>
      <c r="F236" s="42"/>
      <c r="G236" s="42">
        <v>1.0</v>
      </c>
      <c r="H236" s="42">
        <f t="shared" si="1"/>
        <v>0</v>
      </c>
    </row>
    <row r="237">
      <c r="A237" s="42" t="s">
        <v>806</v>
      </c>
      <c r="B237" s="42">
        <f>IFERROR(VLOOKUP(A237,ATIVOS!A:B,2,0),"URBANO OU PÁTIO")</f>
        <v>48409</v>
      </c>
      <c r="C237" s="42"/>
      <c r="D237" s="42"/>
      <c r="E237" s="42"/>
      <c r="F237" s="42"/>
      <c r="G237" s="42">
        <v>2.0</v>
      </c>
      <c r="H237" s="42">
        <f t="shared" si="1"/>
        <v>0</v>
      </c>
    </row>
    <row r="238">
      <c r="A238" s="42" t="s">
        <v>807</v>
      </c>
      <c r="B238" s="42">
        <f>IFERROR(VLOOKUP(A238,ATIVOS!A:B,2,0),"URBANO OU PÁTIO")</f>
        <v>42645</v>
      </c>
      <c r="C238" s="42"/>
      <c r="D238" s="42"/>
      <c r="E238" s="42"/>
      <c r="F238" s="42"/>
      <c r="G238" s="42">
        <v>1.0</v>
      </c>
      <c r="H238" s="42">
        <f t="shared" si="1"/>
        <v>0</v>
      </c>
    </row>
    <row r="239">
      <c r="A239" s="42" t="s">
        <v>310</v>
      </c>
      <c r="B239" s="42" t="str">
        <f>IFERROR(VLOOKUP(A239,ATIVOS!A:B,2,0),"URBANO OU PÁTIO")</f>
        <v>URBANO OU PÁTIO</v>
      </c>
      <c r="C239" s="42">
        <v>2.0</v>
      </c>
      <c r="D239" s="42"/>
      <c r="E239" s="42"/>
      <c r="F239" s="42"/>
      <c r="G239" s="42"/>
      <c r="H239" s="42">
        <f t="shared" si="1"/>
        <v>160</v>
      </c>
    </row>
    <row r="240">
      <c r="A240" s="42" t="s">
        <v>808</v>
      </c>
      <c r="B240" s="42" t="str">
        <f>IFERROR(VLOOKUP(A240,ATIVOS!A:B,2,0),"URBANO OU PÁTIO")</f>
        <v>URBANO OU PÁTIO</v>
      </c>
      <c r="C240" s="42">
        <v>1.0</v>
      </c>
      <c r="D240" s="42"/>
      <c r="E240" s="42"/>
      <c r="F240" s="42"/>
      <c r="G240" s="42"/>
      <c r="H240" s="42">
        <f t="shared" si="1"/>
        <v>80</v>
      </c>
    </row>
    <row r="241">
      <c r="A241" s="42" t="s">
        <v>809</v>
      </c>
      <c r="B241" s="42">
        <f>IFERROR(VLOOKUP(A241,ATIVOS!A:B,2,0),"URBANO OU PÁTIO")</f>
        <v>13368</v>
      </c>
      <c r="C241" s="42"/>
      <c r="D241" s="42"/>
      <c r="E241" s="42"/>
      <c r="F241" s="42"/>
      <c r="G241" s="42">
        <v>1.0</v>
      </c>
      <c r="H241" s="42">
        <f t="shared" si="1"/>
        <v>0</v>
      </c>
    </row>
    <row r="242">
      <c r="A242" s="42" t="s">
        <v>619</v>
      </c>
      <c r="B242" s="42">
        <f>IFERROR(VLOOKUP(A242,ATIVOS!A:B,2,0),"URBANO OU PÁTIO")</f>
        <v>11983</v>
      </c>
      <c r="C242" s="42"/>
      <c r="D242" s="42"/>
      <c r="E242" s="42"/>
      <c r="F242" s="42"/>
      <c r="G242" s="42">
        <v>1.0</v>
      </c>
      <c r="H242" s="42">
        <f t="shared" si="1"/>
        <v>0</v>
      </c>
    </row>
    <row r="243">
      <c r="A243" s="42" t="s">
        <v>810</v>
      </c>
      <c r="B243" s="42">
        <f>IFERROR(VLOOKUP(A243,ATIVOS!A:B,2,0),"URBANO OU PÁTIO")</f>
        <v>46656</v>
      </c>
      <c r="C243" s="42"/>
      <c r="D243" s="42"/>
      <c r="E243" s="42"/>
      <c r="F243" s="42"/>
      <c r="G243" s="42">
        <v>1.0</v>
      </c>
      <c r="H243" s="42">
        <f t="shared" si="1"/>
        <v>0</v>
      </c>
    </row>
    <row r="244">
      <c r="A244" s="42" t="s">
        <v>395</v>
      </c>
      <c r="B244" s="42" t="str">
        <f>IFERROR(VLOOKUP(A244,ATIVOS!A:B,2,0),"URBANO OU PÁTIO")</f>
        <v>URBANO OU PÁTIO</v>
      </c>
      <c r="C244" s="42"/>
      <c r="D244" s="42"/>
      <c r="E244" s="42"/>
      <c r="F244" s="42"/>
      <c r="G244" s="42">
        <v>1.0</v>
      </c>
      <c r="H244" s="42">
        <f t="shared" si="1"/>
        <v>0</v>
      </c>
    </row>
    <row r="245">
      <c r="A245" s="42" t="s">
        <v>616</v>
      </c>
      <c r="B245" s="42">
        <f>IFERROR(VLOOKUP(A245,ATIVOS!A:B,2,0),"URBANO OU PÁTIO")</f>
        <v>42924</v>
      </c>
      <c r="C245" s="42"/>
      <c r="D245" s="42"/>
      <c r="E245" s="42"/>
      <c r="F245" s="42"/>
      <c r="G245" s="42">
        <v>1.0</v>
      </c>
      <c r="H245" s="42">
        <f t="shared" si="1"/>
        <v>0</v>
      </c>
    </row>
    <row r="246">
      <c r="A246" s="42" t="s">
        <v>811</v>
      </c>
      <c r="B246" s="42" t="str">
        <f>IFERROR(VLOOKUP(A246,ATIVOS!A:B,2,0),"URBANO OU PÁTIO")</f>
        <v>URBANO OU PÁTIO</v>
      </c>
      <c r="C246" s="42"/>
      <c r="D246" s="42"/>
      <c r="E246" s="42"/>
      <c r="F246" s="42"/>
      <c r="G246" s="42">
        <v>1.0</v>
      </c>
      <c r="H246" s="42">
        <f t="shared" si="1"/>
        <v>0</v>
      </c>
    </row>
    <row r="247">
      <c r="A247" s="42" t="s">
        <v>812</v>
      </c>
      <c r="B247" s="42" t="str">
        <f>IFERROR(VLOOKUP(A247,ATIVOS!A:B,2,0),"URBANO OU PÁTIO")</f>
        <v>URBANO OU PÁTIO</v>
      </c>
      <c r="C247" s="42"/>
      <c r="D247" s="42"/>
      <c r="E247" s="42">
        <v>1.0</v>
      </c>
      <c r="F247" s="42"/>
      <c r="G247" s="42">
        <v>2.0</v>
      </c>
      <c r="H247" s="42">
        <f t="shared" si="1"/>
        <v>500</v>
      </c>
    </row>
    <row r="248">
      <c r="A248" s="42" t="s">
        <v>813</v>
      </c>
      <c r="B248" s="42">
        <f>IFERROR(VLOOKUP(A248,ATIVOS!A:B,2,0),"URBANO OU PÁTIO")</f>
        <v>26712</v>
      </c>
      <c r="C248" s="42"/>
      <c r="D248" s="42"/>
      <c r="E248" s="42"/>
      <c r="F248" s="42"/>
      <c r="G248" s="42">
        <v>1.0</v>
      </c>
      <c r="H248" s="42">
        <f t="shared" si="1"/>
        <v>0</v>
      </c>
    </row>
    <row r="249">
      <c r="A249" s="42" t="s">
        <v>193</v>
      </c>
      <c r="B249" s="42">
        <f>IFERROR(VLOOKUP(A249,ATIVOS!A:B,2,0),"URBANO OU PÁTIO")</f>
        <v>45147</v>
      </c>
      <c r="C249" s="42"/>
      <c r="D249" s="42"/>
      <c r="E249" s="42"/>
      <c r="F249" s="42"/>
      <c r="G249" s="42">
        <v>1.0</v>
      </c>
      <c r="H249" s="42">
        <f t="shared" si="1"/>
        <v>0</v>
      </c>
    </row>
    <row r="250">
      <c r="A250" s="42" t="s">
        <v>132</v>
      </c>
      <c r="B250" s="42">
        <f>IFERROR(VLOOKUP(A250,ATIVOS!A:B,2,0),"URBANO OU PÁTIO")</f>
        <v>40405</v>
      </c>
      <c r="C250" s="42"/>
      <c r="D250" s="42"/>
      <c r="E250" s="42"/>
      <c r="F250" s="42"/>
      <c r="G250" s="42">
        <v>1.0</v>
      </c>
      <c r="H250" s="42">
        <f t="shared" si="1"/>
        <v>0</v>
      </c>
    </row>
    <row r="251">
      <c r="A251" s="42" t="s">
        <v>814</v>
      </c>
      <c r="B251" s="42" t="str">
        <f>IFERROR(VLOOKUP(A251,ATIVOS!A:B,2,0),"URBANO OU PÁTIO")</f>
        <v>URBANO OU PÁTIO</v>
      </c>
      <c r="C251" s="42"/>
      <c r="D251" s="42"/>
      <c r="E251" s="42"/>
      <c r="F251" s="42"/>
      <c r="G251" s="42">
        <v>1.0</v>
      </c>
      <c r="H251" s="42">
        <f t="shared" si="1"/>
        <v>0</v>
      </c>
    </row>
    <row r="252">
      <c r="A252" s="42" t="s">
        <v>815</v>
      </c>
      <c r="B252" s="42" t="str">
        <f>IFERROR(VLOOKUP(A252,ATIVOS!A:B,2,0),"URBANO OU PÁTIO")</f>
        <v>URBANO OU PÁTIO</v>
      </c>
      <c r="C252" s="42"/>
      <c r="D252" s="42"/>
      <c r="E252" s="42"/>
      <c r="F252" s="42"/>
      <c r="G252" s="42">
        <v>1.0</v>
      </c>
      <c r="H252" s="42">
        <f t="shared" si="1"/>
        <v>0</v>
      </c>
    </row>
    <row r="253">
      <c r="A253" s="42" t="s">
        <v>408</v>
      </c>
      <c r="B253" s="42">
        <f>IFERROR(VLOOKUP(A253,ATIVOS!A:B,2,0),"URBANO OU PÁTIO")</f>
        <v>53809</v>
      </c>
      <c r="C253" s="42">
        <v>1.0</v>
      </c>
      <c r="D253" s="42"/>
      <c r="E253" s="42"/>
      <c r="F253" s="42"/>
      <c r="G253" s="42"/>
      <c r="H253" s="42">
        <f t="shared" si="1"/>
        <v>80</v>
      </c>
    </row>
    <row r="254">
      <c r="A254" s="42" t="s">
        <v>816</v>
      </c>
      <c r="B254" s="42" t="str">
        <f>IFERROR(VLOOKUP(A254,ATIVOS!A:B,2,0),"URBANO OU PÁTIO")</f>
        <v>URBANO OU PÁTIO</v>
      </c>
      <c r="C254" s="42"/>
      <c r="D254" s="42"/>
      <c r="E254" s="42">
        <v>1.0</v>
      </c>
      <c r="F254" s="42"/>
      <c r="G254" s="42"/>
      <c r="H254" s="42">
        <f t="shared" si="1"/>
        <v>500</v>
      </c>
    </row>
    <row r="255">
      <c r="A255" s="42" t="s">
        <v>625</v>
      </c>
      <c r="B255" s="42">
        <f>IFERROR(VLOOKUP(A255,ATIVOS!A:B,2,0),"URBANO OU PÁTIO")</f>
        <v>57486</v>
      </c>
      <c r="C255" s="42"/>
      <c r="D255" s="42"/>
      <c r="E255" s="42"/>
      <c r="F255" s="42"/>
      <c r="G255" s="42">
        <v>1.0</v>
      </c>
      <c r="H255" s="42">
        <f t="shared" si="1"/>
        <v>0</v>
      </c>
    </row>
    <row r="256">
      <c r="A256" s="43"/>
      <c r="B256" s="43"/>
      <c r="C256" s="43"/>
      <c r="D256" s="43"/>
      <c r="E256" s="43"/>
      <c r="F256" s="43"/>
      <c r="G256" s="43"/>
      <c r="H256" s="43"/>
    </row>
    <row r="257">
      <c r="A257" s="43"/>
      <c r="B257" s="43"/>
      <c r="C257" s="43"/>
      <c r="D257" s="43"/>
      <c r="E257" s="43"/>
      <c r="F257" s="43"/>
      <c r="G257" s="43"/>
      <c r="H257" s="43"/>
    </row>
    <row r="258">
      <c r="A258" s="43"/>
      <c r="B258" s="43"/>
      <c r="C258" s="43"/>
      <c r="D258" s="43"/>
      <c r="E258" s="43"/>
      <c r="F258" s="43"/>
      <c r="G258" s="43"/>
      <c r="H258" s="43"/>
    </row>
    <row r="259">
      <c r="A259" s="43"/>
      <c r="B259" s="43"/>
      <c r="C259" s="43"/>
      <c r="D259" s="43"/>
      <c r="E259" s="43"/>
      <c r="F259" s="43"/>
      <c r="G259" s="43"/>
      <c r="H259" s="43"/>
    </row>
    <row r="260">
      <c r="A260" s="43"/>
      <c r="B260" s="43"/>
      <c r="C260" s="43"/>
      <c r="D260" s="43"/>
      <c r="E260" s="43"/>
      <c r="F260" s="43"/>
      <c r="G260" s="43"/>
      <c r="H260" s="43"/>
    </row>
    <row r="261">
      <c r="A261" s="43"/>
      <c r="B261" s="43"/>
      <c r="C261" s="43"/>
      <c r="D261" s="43"/>
      <c r="E261" s="43"/>
      <c r="F261" s="43"/>
      <c r="G261" s="43"/>
      <c r="H261" s="43"/>
    </row>
    <row r="262">
      <c r="A262" s="43"/>
      <c r="B262" s="43"/>
      <c r="C262" s="43"/>
      <c r="D262" s="43"/>
      <c r="E262" s="43"/>
      <c r="F262" s="43"/>
      <c r="G262" s="43"/>
      <c r="H262" s="43"/>
    </row>
    <row r="263">
      <c r="A263" s="43"/>
      <c r="B263" s="43"/>
      <c r="C263" s="43"/>
      <c r="D263" s="43"/>
      <c r="E263" s="43"/>
      <c r="F263" s="43"/>
      <c r="G263" s="43"/>
      <c r="H263" s="43"/>
    </row>
    <row r="264">
      <c r="A264" s="43"/>
      <c r="B264" s="43"/>
      <c r="C264" s="43"/>
      <c r="D264" s="43"/>
      <c r="E264" s="43"/>
      <c r="F264" s="43"/>
      <c r="G264" s="43"/>
      <c r="H264" s="43"/>
    </row>
    <row r="265">
      <c r="A265" s="43"/>
      <c r="B265" s="43"/>
      <c r="C265" s="43"/>
      <c r="D265" s="43"/>
      <c r="E265" s="43"/>
      <c r="F265" s="43"/>
      <c r="G265" s="43"/>
      <c r="H265" s="43"/>
    </row>
    <row r="266">
      <c r="A266" s="43"/>
      <c r="B266" s="43"/>
      <c r="C266" s="43"/>
      <c r="D266" s="43"/>
      <c r="E266" s="43"/>
      <c r="F266" s="43"/>
      <c r="G266" s="43"/>
      <c r="H266" s="43"/>
    </row>
    <row r="267">
      <c r="A267" s="43"/>
      <c r="B267" s="43"/>
      <c r="C267" s="43"/>
      <c r="D267" s="43"/>
      <c r="E267" s="43"/>
      <c r="F267" s="43"/>
      <c r="G267" s="43"/>
      <c r="H267" s="43"/>
    </row>
    <row r="268">
      <c r="A268" s="43"/>
      <c r="B268" s="43"/>
      <c r="C268" s="43"/>
      <c r="D268" s="43"/>
      <c r="E268" s="43"/>
      <c r="F268" s="43"/>
      <c r="G268" s="43"/>
      <c r="H268" s="43"/>
    </row>
    <row r="269">
      <c r="A269" s="43"/>
      <c r="B269" s="43"/>
      <c r="C269" s="43"/>
      <c r="D269" s="43"/>
      <c r="E269" s="43"/>
      <c r="F269" s="43"/>
      <c r="G269" s="43"/>
      <c r="H269" s="43"/>
    </row>
    <row r="270">
      <c r="A270" s="43"/>
      <c r="B270" s="43"/>
      <c r="C270" s="43"/>
      <c r="D270" s="43"/>
      <c r="E270" s="43"/>
      <c r="F270" s="43"/>
      <c r="G270" s="43"/>
      <c r="H270" s="43"/>
    </row>
    <row r="271">
      <c r="A271" s="43"/>
      <c r="B271" s="43"/>
      <c r="C271" s="43"/>
      <c r="D271" s="43"/>
      <c r="E271" s="43"/>
      <c r="F271" s="43"/>
      <c r="G271" s="43"/>
      <c r="H271" s="43"/>
    </row>
    <row r="272">
      <c r="A272" s="43"/>
      <c r="B272" s="43"/>
      <c r="C272" s="43"/>
      <c r="D272" s="43"/>
      <c r="E272" s="43"/>
      <c r="F272" s="43"/>
      <c r="G272" s="43"/>
      <c r="H272" s="43"/>
    </row>
    <row r="273">
      <c r="A273" s="43"/>
      <c r="B273" s="43"/>
      <c r="C273" s="43"/>
      <c r="D273" s="43"/>
      <c r="E273" s="43"/>
      <c r="F273" s="43"/>
      <c r="G273" s="43"/>
      <c r="H273" s="43"/>
    </row>
    <row r="274">
      <c r="A274" s="43"/>
      <c r="B274" s="43"/>
      <c r="C274" s="43"/>
      <c r="D274" s="43"/>
      <c r="E274" s="43"/>
      <c r="F274" s="43"/>
      <c r="G274" s="43"/>
      <c r="H274" s="43"/>
    </row>
    <row r="275">
      <c r="A275" s="43"/>
      <c r="B275" s="43"/>
      <c r="C275" s="43"/>
      <c r="D275" s="43"/>
      <c r="E275" s="43"/>
      <c r="F275" s="43"/>
      <c r="G275" s="43"/>
      <c r="H275" s="43"/>
    </row>
    <row r="276">
      <c r="A276" s="43"/>
      <c r="B276" s="43"/>
      <c r="C276" s="43"/>
      <c r="D276" s="43"/>
      <c r="E276" s="43"/>
      <c r="F276" s="43"/>
      <c r="G276" s="43"/>
      <c r="H276" s="43"/>
    </row>
    <row r="277">
      <c r="A277" s="43"/>
      <c r="B277" s="43"/>
      <c r="C277" s="43"/>
      <c r="D277" s="43"/>
      <c r="E277" s="43"/>
      <c r="F277" s="43"/>
      <c r="G277" s="43"/>
      <c r="H277" s="43"/>
    </row>
    <row r="278">
      <c r="A278" s="43"/>
      <c r="B278" s="43"/>
      <c r="C278" s="43"/>
      <c r="D278" s="43"/>
      <c r="E278" s="43"/>
      <c r="F278" s="43"/>
      <c r="G278" s="43"/>
      <c r="H278" s="43"/>
    </row>
    <row r="279">
      <c r="A279" s="43"/>
      <c r="B279" s="43"/>
      <c r="C279" s="43"/>
      <c r="D279" s="43"/>
      <c r="E279" s="43"/>
      <c r="F279" s="43"/>
      <c r="G279" s="43"/>
      <c r="H279" s="43"/>
    </row>
    <row r="280">
      <c r="A280" s="43"/>
      <c r="B280" s="43"/>
      <c r="C280" s="43"/>
      <c r="D280" s="43"/>
      <c r="E280" s="43"/>
      <c r="F280" s="43"/>
      <c r="G280" s="43"/>
      <c r="H280" s="43"/>
    </row>
    <row r="281">
      <c r="A281" s="43"/>
      <c r="B281" s="43"/>
      <c r="C281" s="43"/>
      <c r="D281" s="43"/>
      <c r="E281" s="43"/>
      <c r="F281" s="43"/>
      <c r="G281" s="43"/>
      <c r="H281" s="43"/>
    </row>
    <row r="282">
      <c r="A282" s="43"/>
      <c r="B282" s="43"/>
      <c r="C282" s="43"/>
      <c r="D282" s="43"/>
      <c r="E282" s="43"/>
      <c r="F282" s="43"/>
      <c r="G282" s="43"/>
      <c r="H282" s="43"/>
    </row>
    <row r="283">
      <c r="A283" s="43"/>
      <c r="B283" s="43"/>
      <c r="C283" s="43"/>
      <c r="D283" s="43"/>
      <c r="E283" s="43"/>
      <c r="F283" s="43"/>
      <c r="G283" s="43"/>
      <c r="H283" s="43"/>
    </row>
    <row r="284">
      <c r="A284" s="43"/>
      <c r="B284" s="43"/>
      <c r="C284" s="43"/>
      <c r="D284" s="43"/>
      <c r="E284" s="43"/>
      <c r="F284" s="43"/>
      <c r="G284" s="43"/>
      <c r="H284" s="43"/>
    </row>
    <row r="285">
      <c r="A285" s="43"/>
      <c r="B285" s="43"/>
      <c r="C285" s="43"/>
      <c r="D285" s="43"/>
      <c r="E285" s="43"/>
      <c r="F285" s="43"/>
      <c r="G285" s="43"/>
      <c r="H285" s="43"/>
    </row>
    <row r="286">
      <c r="A286" s="43"/>
      <c r="B286" s="43"/>
      <c r="C286" s="43"/>
      <c r="D286" s="43"/>
      <c r="E286" s="43"/>
      <c r="F286" s="43"/>
      <c r="G286" s="43"/>
      <c r="H286" s="43"/>
    </row>
    <row r="287">
      <c r="A287" s="43"/>
      <c r="B287" s="43"/>
      <c r="C287" s="43"/>
      <c r="D287" s="43"/>
      <c r="E287" s="43"/>
      <c r="F287" s="43"/>
      <c r="G287" s="43"/>
      <c r="H287" s="43"/>
    </row>
    <row r="288">
      <c r="A288" s="43"/>
      <c r="B288" s="43"/>
      <c r="C288" s="43"/>
      <c r="D288" s="43"/>
      <c r="E288" s="43"/>
      <c r="F288" s="43"/>
      <c r="G288" s="43"/>
      <c r="H288" s="43"/>
    </row>
    <row r="289">
      <c r="A289" s="43"/>
      <c r="B289" s="43"/>
      <c r="C289" s="43"/>
      <c r="D289" s="43"/>
      <c r="E289" s="43"/>
      <c r="F289" s="43"/>
      <c r="G289" s="43"/>
      <c r="H289" s="43"/>
    </row>
    <row r="290">
      <c r="A290" s="43"/>
      <c r="B290" s="43"/>
      <c r="C290" s="43"/>
      <c r="D290" s="43"/>
      <c r="E290" s="43"/>
      <c r="F290" s="43"/>
      <c r="G290" s="43"/>
      <c r="H290" s="43"/>
    </row>
    <row r="291">
      <c r="A291" s="43"/>
      <c r="B291" s="43"/>
      <c r="C291" s="43"/>
      <c r="D291" s="43"/>
      <c r="E291" s="43"/>
      <c r="F291" s="43"/>
      <c r="G291" s="43"/>
      <c r="H291" s="43"/>
    </row>
    <row r="292">
      <c r="A292" s="43"/>
      <c r="B292" s="43"/>
      <c r="C292" s="43"/>
      <c r="D292" s="43"/>
      <c r="E292" s="43"/>
      <c r="F292" s="43"/>
      <c r="G292" s="43"/>
      <c r="H292" s="43"/>
    </row>
    <row r="293">
      <c r="A293" s="43"/>
      <c r="B293" s="43"/>
      <c r="C293" s="43"/>
      <c r="D293" s="43"/>
      <c r="E293" s="43"/>
      <c r="F293" s="43"/>
      <c r="G293" s="43"/>
      <c r="H293" s="43"/>
    </row>
    <row r="294">
      <c r="A294" s="43"/>
      <c r="B294" s="43"/>
      <c r="C294" s="43"/>
      <c r="D294" s="43"/>
      <c r="E294" s="43"/>
      <c r="F294" s="43"/>
      <c r="G294" s="43"/>
      <c r="H294" s="43"/>
    </row>
    <row r="295">
      <c r="A295" s="43"/>
      <c r="B295" s="43"/>
      <c r="C295" s="43"/>
      <c r="D295" s="43"/>
      <c r="E295" s="43"/>
      <c r="F295" s="43"/>
      <c r="G295" s="43"/>
      <c r="H295" s="43"/>
    </row>
    <row r="296">
      <c r="A296" s="43"/>
      <c r="B296" s="43"/>
      <c r="C296" s="43"/>
      <c r="D296" s="43"/>
      <c r="E296" s="43"/>
      <c r="F296" s="43"/>
      <c r="G296" s="43"/>
      <c r="H296" s="43"/>
    </row>
    <row r="297">
      <c r="A297" s="43"/>
      <c r="B297" s="43"/>
      <c r="C297" s="43"/>
      <c r="D297" s="43"/>
      <c r="E297" s="43"/>
      <c r="F297" s="43"/>
      <c r="G297" s="43"/>
      <c r="H297" s="43"/>
    </row>
    <row r="298">
      <c r="A298" s="43"/>
      <c r="B298" s="43"/>
      <c r="C298" s="43"/>
      <c r="D298" s="43"/>
      <c r="E298" s="43"/>
      <c r="F298" s="43"/>
      <c r="G298" s="43"/>
      <c r="H298" s="43"/>
    </row>
    <row r="299">
      <c r="A299" s="43"/>
      <c r="B299" s="43"/>
      <c r="C299" s="43"/>
      <c r="D299" s="43"/>
      <c r="E299" s="43"/>
      <c r="F299" s="43"/>
      <c r="G299" s="43"/>
      <c r="H299" s="43"/>
    </row>
    <row r="300">
      <c r="A300" s="43"/>
      <c r="B300" s="43"/>
      <c r="C300" s="43"/>
      <c r="D300" s="43"/>
      <c r="E300" s="43"/>
      <c r="F300" s="43"/>
      <c r="G300" s="43"/>
      <c r="H300" s="43"/>
    </row>
    <row r="301">
      <c r="A301" s="43"/>
      <c r="B301" s="43"/>
      <c r="C301" s="43"/>
      <c r="D301" s="43"/>
      <c r="E301" s="43"/>
      <c r="F301" s="43"/>
      <c r="G301" s="43"/>
      <c r="H301" s="43"/>
    </row>
    <row r="302">
      <c r="A302" s="43"/>
      <c r="B302" s="43"/>
      <c r="C302" s="43"/>
      <c r="D302" s="43"/>
      <c r="E302" s="43"/>
      <c r="F302" s="43"/>
      <c r="G302" s="43"/>
      <c r="H302" s="43"/>
    </row>
    <row r="303">
      <c r="A303" s="43"/>
      <c r="B303" s="43"/>
      <c r="C303" s="43"/>
      <c r="D303" s="43"/>
      <c r="E303" s="43"/>
      <c r="F303" s="43"/>
      <c r="G303" s="43"/>
      <c r="H303" s="43"/>
    </row>
    <row r="304">
      <c r="A304" s="43"/>
      <c r="B304" s="43"/>
      <c r="C304" s="43"/>
      <c r="D304" s="43"/>
      <c r="E304" s="43"/>
      <c r="F304" s="43"/>
      <c r="G304" s="43"/>
      <c r="H304" s="43"/>
    </row>
    <row r="305">
      <c r="A305" s="43"/>
      <c r="B305" s="43"/>
      <c r="C305" s="43"/>
      <c r="D305" s="43"/>
      <c r="E305" s="43"/>
      <c r="F305" s="43"/>
      <c r="G305" s="43"/>
      <c r="H305" s="43"/>
    </row>
    <row r="306">
      <c r="A306" s="43"/>
      <c r="B306" s="43"/>
      <c r="C306" s="43"/>
      <c r="D306" s="43"/>
      <c r="E306" s="43"/>
      <c r="F306" s="43"/>
      <c r="G306" s="43"/>
      <c r="H306" s="43"/>
    </row>
    <row r="307">
      <c r="A307" s="43"/>
      <c r="B307" s="43"/>
      <c r="C307" s="43"/>
      <c r="D307" s="43"/>
      <c r="E307" s="43"/>
      <c r="F307" s="43"/>
      <c r="G307" s="43"/>
      <c r="H307" s="43"/>
    </row>
    <row r="308">
      <c r="A308" s="43"/>
      <c r="B308" s="43"/>
      <c r="C308" s="43"/>
      <c r="D308" s="43"/>
      <c r="E308" s="43"/>
      <c r="F308" s="43"/>
      <c r="G308" s="43"/>
      <c r="H308" s="43"/>
    </row>
    <row r="309">
      <c r="A309" s="43"/>
      <c r="B309" s="43"/>
      <c r="C309" s="43"/>
      <c r="D309" s="43"/>
      <c r="E309" s="43"/>
      <c r="F309" s="43"/>
      <c r="G309" s="43"/>
      <c r="H309" s="43"/>
    </row>
    <row r="310">
      <c r="A310" s="43"/>
      <c r="B310" s="43"/>
      <c r="C310" s="43"/>
      <c r="D310" s="43"/>
      <c r="E310" s="43"/>
      <c r="F310" s="43"/>
      <c r="G310" s="43"/>
      <c r="H310" s="43"/>
    </row>
    <row r="311">
      <c r="A311" s="43"/>
      <c r="B311" s="43"/>
      <c r="C311" s="43"/>
      <c r="D311" s="43"/>
      <c r="E311" s="43"/>
      <c r="F311" s="43"/>
      <c r="G311" s="43"/>
      <c r="H311" s="43"/>
    </row>
    <row r="312">
      <c r="A312" s="43"/>
      <c r="B312" s="43"/>
      <c r="C312" s="43"/>
      <c r="D312" s="43"/>
      <c r="E312" s="43"/>
      <c r="F312" s="43"/>
      <c r="G312" s="43"/>
      <c r="H312" s="43"/>
    </row>
    <row r="313">
      <c r="A313" s="43"/>
      <c r="B313" s="43"/>
      <c r="C313" s="43"/>
      <c r="D313" s="43"/>
      <c r="E313" s="43"/>
      <c r="F313" s="43"/>
      <c r="G313" s="43"/>
      <c r="H313" s="43"/>
    </row>
    <row r="314">
      <c r="A314" s="43"/>
      <c r="B314" s="43"/>
      <c r="C314" s="43"/>
      <c r="D314" s="43"/>
      <c r="E314" s="43"/>
      <c r="F314" s="43"/>
      <c r="G314" s="43"/>
      <c r="H314" s="43"/>
    </row>
    <row r="315">
      <c r="A315" s="43"/>
      <c r="B315" s="43"/>
      <c r="C315" s="43"/>
      <c r="D315" s="43"/>
      <c r="E315" s="43"/>
      <c r="F315" s="43"/>
      <c r="G315" s="43"/>
      <c r="H315" s="43"/>
    </row>
    <row r="316">
      <c r="A316" s="43"/>
      <c r="B316" s="43"/>
      <c r="C316" s="43"/>
      <c r="D316" s="43"/>
      <c r="E316" s="43"/>
      <c r="F316" s="43"/>
      <c r="G316" s="43"/>
      <c r="H316" s="43"/>
    </row>
    <row r="317">
      <c r="A317" s="43"/>
      <c r="B317" s="43"/>
      <c r="C317" s="43"/>
      <c r="D317" s="43"/>
      <c r="E317" s="43"/>
      <c r="F317" s="43"/>
      <c r="G317" s="43"/>
      <c r="H317" s="43"/>
    </row>
    <row r="318">
      <c r="A318" s="43"/>
      <c r="B318" s="43"/>
      <c r="C318" s="43"/>
      <c r="D318" s="43"/>
      <c r="E318" s="43"/>
      <c r="F318" s="43"/>
      <c r="G318" s="43"/>
      <c r="H318" s="43"/>
    </row>
    <row r="319">
      <c r="A319" s="43"/>
      <c r="B319" s="43"/>
      <c r="C319" s="43"/>
      <c r="D319" s="43"/>
      <c r="E319" s="43"/>
      <c r="F319" s="43"/>
      <c r="G319" s="43"/>
      <c r="H319" s="43"/>
    </row>
    <row r="320">
      <c r="A320" s="43"/>
      <c r="B320" s="43"/>
      <c r="C320" s="43"/>
      <c r="D320" s="43"/>
      <c r="E320" s="43"/>
      <c r="F320" s="43"/>
      <c r="G320" s="43"/>
      <c r="H320" s="43"/>
    </row>
    <row r="321">
      <c r="A321" s="43"/>
      <c r="B321" s="43"/>
      <c r="C321" s="43"/>
      <c r="D321" s="43"/>
      <c r="E321" s="43"/>
      <c r="F321" s="43"/>
      <c r="G321" s="43"/>
      <c r="H321" s="43"/>
    </row>
    <row r="322">
      <c r="A322" s="43"/>
      <c r="B322" s="43"/>
      <c r="C322" s="43"/>
      <c r="D322" s="43"/>
      <c r="E322" s="43"/>
      <c r="F322" s="43"/>
      <c r="G322" s="43"/>
      <c r="H322" s="43"/>
    </row>
    <row r="323">
      <c r="A323" s="43"/>
      <c r="B323" s="43"/>
      <c r="C323" s="43"/>
      <c r="D323" s="43"/>
      <c r="E323" s="43"/>
      <c r="F323" s="43"/>
      <c r="G323" s="43"/>
      <c r="H323" s="43"/>
    </row>
    <row r="324">
      <c r="A324" s="43"/>
      <c r="B324" s="43"/>
      <c r="C324" s="43"/>
      <c r="D324" s="43"/>
      <c r="E324" s="43"/>
      <c r="F324" s="43"/>
      <c r="G324" s="43"/>
      <c r="H324" s="43"/>
    </row>
    <row r="325">
      <c r="A325" s="43"/>
      <c r="B325" s="43"/>
      <c r="C325" s="43"/>
      <c r="D325" s="43"/>
      <c r="E325" s="43"/>
      <c r="F325" s="43"/>
      <c r="G325" s="43"/>
      <c r="H325" s="43"/>
    </row>
    <row r="326">
      <c r="A326" s="43"/>
      <c r="B326" s="43"/>
      <c r="C326" s="43"/>
      <c r="D326" s="43"/>
      <c r="E326" s="43"/>
      <c r="F326" s="43"/>
      <c r="G326" s="43"/>
      <c r="H326" s="43"/>
    </row>
    <row r="327">
      <c r="A327" s="43"/>
      <c r="B327" s="43"/>
      <c r="C327" s="43"/>
      <c r="D327" s="43"/>
      <c r="E327" s="43"/>
      <c r="F327" s="43"/>
      <c r="G327" s="43"/>
      <c r="H327" s="43"/>
    </row>
    <row r="328">
      <c r="A328" s="43"/>
      <c r="B328" s="43"/>
      <c r="C328" s="43"/>
      <c r="D328" s="43"/>
      <c r="E328" s="43"/>
      <c r="F328" s="43"/>
      <c r="G328" s="43"/>
      <c r="H328" s="43"/>
    </row>
    <row r="329">
      <c r="A329" s="43"/>
      <c r="B329" s="43"/>
      <c r="C329" s="43"/>
      <c r="D329" s="43"/>
      <c r="E329" s="43"/>
      <c r="F329" s="43"/>
      <c r="G329" s="43"/>
      <c r="H329" s="43"/>
    </row>
    <row r="330">
      <c r="A330" s="43"/>
      <c r="B330" s="43"/>
      <c r="C330" s="43"/>
      <c r="D330" s="43"/>
      <c r="E330" s="43"/>
      <c r="F330" s="43"/>
      <c r="G330" s="43"/>
      <c r="H330" s="43"/>
    </row>
    <row r="331">
      <c r="A331" s="43"/>
      <c r="B331" s="43"/>
      <c r="C331" s="43"/>
      <c r="D331" s="43"/>
      <c r="E331" s="43"/>
      <c r="F331" s="43"/>
      <c r="G331" s="43"/>
      <c r="H331" s="43"/>
    </row>
    <row r="332">
      <c r="A332" s="43"/>
      <c r="B332" s="43"/>
      <c r="C332" s="43"/>
      <c r="D332" s="43"/>
      <c r="E332" s="43"/>
      <c r="F332" s="43"/>
      <c r="G332" s="43"/>
      <c r="H332" s="43"/>
    </row>
    <row r="333">
      <c r="A333" s="43"/>
      <c r="B333" s="43"/>
      <c r="C333" s="43"/>
      <c r="D333" s="43"/>
      <c r="E333" s="43"/>
      <c r="F333" s="43"/>
      <c r="G333" s="43"/>
      <c r="H333" s="43"/>
    </row>
    <row r="334">
      <c r="A334" s="43"/>
      <c r="B334" s="43"/>
      <c r="C334" s="43"/>
      <c r="D334" s="43"/>
      <c r="E334" s="43"/>
      <c r="F334" s="43"/>
      <c r="G334" s="43"/>
      <c r="H334" s="43"/>
    </row>
    <row r="335">
      <c r="A335" s="43"/>
      <c r="B335" s="43"/>
      <c r="C335" s="43"/>
      <c r="D335" s="43"/>
      <c r="E335" s="43"/>
      <c r="F335" s="43"/>
      <c r="G335" s="43"/>
      <c r="H335" s="43"/>
    </row>
    <row r="336">
      <c r="A336" s="43"/>
      <c r="B336" s="43"/>
      <c r="C336" s="43"/>
      <c r="D336" s="43"/>
      <c r="E336" s="43"/>
      <c r="F336" s="43"/>
      <c r="G336" s="43"/>
      <c r="H336" s="43"/>
    </row>
    <row r="337">
      <c r="A337" s="43"/>
      <c r="B337" s="43"/>
      <c r="C337" s="43"/>
      <c r="D337" s="43"/>
      <c r="E337" s="43"/>
      <c r="F337" s="43"/>
      <c r="G337" s="43"/>
      <c r="H337" s="43"/>
    </row>
    <row r="338">
      <c r="A338" s="43"/>
      <c r="B338" s="43"/>
      <c r="C338" s="43"/>
      <c r="D338" s="43"/>
      <c r="E338" s="43"/>
      <c r="F338" s="43"/>
      <c r="G338" s="43"/>
      <c r="H338" s="43"/>
    </row>
    <row r="339">
      <c r="A339" s="43"/>
      <c r="B339" s="43"/>
      <c r="C339" s="43"/>
      <c r="D339" s="43"/>
      <c r="E339" s="43"/>
      <c r="F339" s="43"/>
      <c r="G339" s="43"/>
      <c r="H339" s="43"/>
    </row>
    <row r="340">
      <c r="A340" s="43"/>
      <c r="B340" s="43"/>
      <c r="C340" s="43"/>
      <c r="D340" s="43"/>
      <c r="E340" s="43"/>
      <c r="F340" s="43"/>
      <c r="G340" s="43"/>
      <c r="H340" s="43"/>
    </row>
    <row r="341">
      <c r="A341" s="43"/>
      <c r="B341" s="43"/>
      <c r="C341" s="43"/>
      <c r="D341" s="43"/>
      <c r="E341" s="43"/>
      <c r="F341" s="43"/>
      <c r="G341" s="43"/>
      <c r="H341" s="43"/>
    </row>
    <row r="342">
      <c r="A342" s="43"/>
      <c r="B342" s="43"/>
      <c r="C342" s="43"/>
      <c r="D342" s="43"/>
      <c r="E342" s="43"/>
      <c r="F342" s="43"/>
      <c r="G342" s="43"/>
      <c r="H342" s="43"/>
    </row>
    <row r="343">
      <c r="A343" s="43"/>
      <c r="B343" s="43"/>
      <c r="C343" s="43"/>
      <c r="D343" s="43"/>
      <c r="E343" s="43"/>
      <c r="F343" s="43"/>
      <c r="G343" s="43"/>
      <c r="H343" s="43"/>
    </row>
    <row r="344">
      <c r="A344" s="43"/>
      <c r="B344" s="43"/>
      <c r="C344" s="43"/>
      <c r="D344" s="43"/>
      <c r="E344" s="43"/>
      <c r="F344" s="43"/>
      <c r="G344" s="43"/>
      <c r="H344" s="43"/>
    </row>
    <row r="345">
      <c r="A345" s="43"/>
      <c r="B345" s="43"/>
      <c r="C345" s="43"/>
      <c r="D345" s="43"/>
      <c r="E345" s="43"/>
      <c r="F345" s="43"/>
      <c r="G345" s="43"/>
      <c r="H345" s="43"/>
    </row>
    <row r="346">
      <c r="A346" s="43"/>
      <c r="B346" s="43"/>
      <c r="C346" s="43"/>
      <c r="D346" s="43"/>
      <c r="E346" s="43"/>
      <c r="F346" s="43"/>
      <c r="G346" s="43"/>
      <c r="H346" s="43"/>
    </row>
    <row r="347">
      <c r="A347" s="43"/>
      <c r="B347" s="43"/>
      <c r="C347" s="43"/>
      <c r="D347" s="43"/>
      <c r="E347" s="43"/>
      <c r="F347" s="43"/>
      <c r="G347" s="43"/>
      <c r="H347" s="43"/>
    </row>
    <row r="348">
      <c r="A348" s="43"/>
      <c r="B348" s="43"/>
      <c r="C348" s="43"/>
      <c r="D348" s="43"/>
      <c r="E348" s="43"/>
      <c r="F348" s="43"/>
      <c r="G348" s="43"/>
      <c r="H348" s="43"/>
    </row>
    <row r="349">
      <c r="A349" s="43"/>
      <c r="B349" s="43"/>
      <c r="C349" s="43"/>
      <c r="D349" s="43"/>
      <c r="E349" s="43"/>
      <c r="F349" s="43"/>
      <c r="G349" s="43"/>
      <c r="H349" s="43"/>
    </row>
    <row r="350">
      <c r="A350" s="43"/>
      <c r="B350" s="43"/>
      <c r="C350" s="43"/>
      <c r="D350" s="43"/>
      <c r="E350" s="43"/>
      <c r="F350" s="43"/>
      <c r="G350" s="43"/>
      <c r="H350" s="43"/>
    </row>
    <row r="351">
      <c r="A351" s="43"/>
      <c r="B351" s="43"/>
      <c r="C351" s="43"/>
      <c r="D351" s="43"/>
      <c r="E351" s="43"/>
      <c r="F351" s="43"/>
      <c r="G351" s="43"/>
      <c r="H351" s="43"/>
    </row>
    <row r="352">
      <c r="A352" s="43"/>
      <c r="B352" s="43"/>
      <c r="C352" s="43"/>
      <c r="D352" s="43"/>
      <c r="E352" s="43"/>
      <c r="F352" s="43"/>
      <c r="G352" s="43"/>
      <c r="H352" s="43"/>
    </row>
    <row r="353">
      <c r="A353" s="43"/>
      <c r="B353" s="43"/>
      <c r="C353" s="43"/>
      <c r="D353" s="43"/>
      <c r="E353" s="43"/>
      <c r="F353" s="43"/>
      <c r="G353" s="43"/>
      <c r="H353" s="43"/>
    </row>
    <row r="354">
      <c r="A354" s="43"/>
      <c r="B354" s="43"/>
      <c r="C354" s="43"/>
      <c r="D354" s="43"/>
      <c r="E354" s="43"/>
      <c r="F354" s="43"/>
      <c r="G354" s="43"/>
      <c r="H354" s="43"/>
    </row>
    <row r="355">
      <c r="A355" s="43"/>
      <c r="B355" s="43"/>
      <c r="C355" s="43"/>
      <c r="D355" s="43"/>
      <c r="E355" s="43"/>
      <c r="F355" s="43"/>
      <c r="G355" s="43"/>
      <c r="H355" s="43"/>
    </row>
    <row r="356">
      <c r="A356" s="43"/>
      <c r="B356" s="43"/>
      <c r="C356" s="43"/>
      <c r="D356" s="43"/>
      <c r="E356" s="43"/>
      <c r="F356" s="43"/>
      <c r="G356" s="43"/>
      <c r="H356" s="43"/>
    </row>
    <row r="357">
      <c r="A357" s="43"/>
      <c r="B357" s="43"/>
      <c r="C357" s="43"/>
      <c r="D357" s="43"/>
      <c r="E357" s="43"/>
      <c r="F357" s="43"/>
      <c r="G357" s="43"/>
      <c r="H357" s="43"/>
    </row>
    <row r="358">
      <c r="A358" s="43"/>
      <c r="B358" s="43"/>
      <c r="C358" s="43"/>
      <c r="D358" s="43"/>
      <c r="E358" s="43"/>
      <c r="F358" s="43"/>
      <c r="G358" s="43"/>
      <c r="H358" s="43"/>
    </row>
    <row r="359">
      <c r="A359" s="43"/>
      <c r="B359" s="43"/>
      <c r="C359" s="43"/>
      <c r="D359" s="43"/>
      <c r="E359" s="43"/>
      <c r="F359" s="43"/>
      <c r="G359" s="43"/>
      <c r="H359" s="43"/>
    </row>
    <row r="360">
      <c r="A360" s="43"/>
      <c r="B360" s="43"/>
      <c r="C360" s="43"/>
      <c r="D360" s="43"/>
      <c r="E360" s="43"/>
      <c r="F360" s="43"/>
      <c r="G360" s="43"/>
      <c r="H360" s="43"/>
    </row>
    <row r="361">
      <c r="A361" s="43"/>
      <c r="B361" s="43"/>
      <c r="C361" s="43"/>
      <c r="D361" s="43"/>
      <c r="E361" s="43"/>
      <c r="F361" s="43"/>
      <c r="G361" s="43"/>
      <c r="H361" s="43"/>
    </row>
    <row r="362">
      <c r="A362" s="43"/>
      <c r="B362" s="43"/>
      <c r="C362" s="43"/>
      <c r="D362" s="43"/>
      <c r="E362" s="43"/>
      <c r="F362" s="43"/>
      <c r="G362" s="43"/>
      <c r="H362" s="43"/>
    </row>
    <row r="363">
      <c r="A363" s="43"/>
      <c r="B363" s="43"/>
      <c r="C363" s="43"/>
      <c r="D363" s="43"/>
      <c r="E363" s="43"/>
      <c r="F363" s="43"/>
      <c r="G363" s="43"/>
      <c r="H363" s="43"/>
    </row>
    <row r="364">
      <c r="A364" s="43"/>
      <c r="B364" s="43"/>
      <c r="C364" s="43"/>
      <c r="D364" s="43"/>
      <c r="E364" s="43"/>
      <c r="F364" s="43"/>
      <c r="G364" s="43"/>
      <c r="H364" s="43"/>
    </row>
    <row r="365">
      <c r="A365" s="43"/>
      <c r="B365" s="43"/>
      <c r="C365" s="43"/>
      <c r="D365" s="43"/>
      <c r="E365" s="43"/>
      <c r="F365" s="43"/>
      <c r="G365" s="43"/>
      <c r="H365" s="43"/>
    </row>
    <row r="366">
      <c r="A366" s="43"/>
      <c r="B366" s="43"/>
      <c r="C366" s="43"/>
      <c r="D366" s="43"/>
      <c r="E366" s="43"/>
      <c r="F366" s="43"/>
      <c r="G366" s="43"/>
      <c r="H366" s="43"/>
    </row>
    <row r="367">
      <c r="A367" s="43"/>
      <c r="B367" s="43"/>
      <c r="C367" s="43"/>
      <c r="D367" s="43"/>
      <c r="E367" s="43"/>
      <c r="F367" s="43"/>
      <c r="G367" s="43"/>
      <c r="H367" s="43"/>
    </row>
    <row r="368">
      <c r="A368" s="43"/>
      <c r="B368" s="43"/>
      <c r="C368" s="43"/>
      <c r="D368" s="43"/>
      <c r="E368" s="43"/>
      <c r="F368" s="43"/>
      <c r="G368" s="43"/>
      <c r="H368" s="43"/>
    </row>
    <row r="369">
      <c r="A369" s="43"/>
      <c r="B369" s="43"/>
      <c r="C369" s="43"/>
      <c r="D369" s="43"/>
      <c r="E369" s="43"/>
      <c r="F369" s="43"/>
      <c r="G369" s="43"/>
      <c r="H369" s="43"/>
    </row>
    <row r="370">
      <c r="A370" s="43"/>
      <c r="B370" s="43"/>
      <c r="C370" s="43"/>
      <c r="D370" s="43"/>
      <c r="E370" s="43"/>
      <c r="F370" s="43"/>
      <c r="G370" s="43"/>
      <c r="H370" s="43"/>
    </row>
    <row r="371">
      <c r="A371" s="43"/>
      <c r="B371" s="43"/>
      <c r="C371" s="43"/>
      <c r="D371" s="43"/>
      <c r="E371" s="43"/>
      <c r="F371" s="43"/>
      <c r="G371" s="43"/>
      <c r="H371" s="43"/>
    </row>
    <row r="372">
      <c r="A372" s="43"/>
      <c r="B372" s="43"/>
      <c r="C372" s="43"/>
      <c r="D372" s="43"/>
      <c r="E372" s="43"/>
      <c r="F372" s="43"/>
      <c r="G372" s="43"/>
      <c r="H372" s="43"/>
    </row>
    <row r="373">
      <c r="A373" s="43"/>
      <c r="B373" s="43"/>
      <c r="C373" s="43"/>
      <c r="D373" s="43"/>
      <c r="E373" s="43"/>
      <c r="F373" s="43"/>
      <c r="G373" s="43"/>
      <c r="H373" s="43"/>
    </row>
    <row r="374">
      <c r="A374" s="43"/>
      <c r="B374" s="43"/>
      <c r="C374" s="43"/>
      <c r="D374" s="43"/>
      <c r="E374" s="43"/>
      <c r="F374" s="43"/>
      <c r="G374" s="43"/>
      <c r="H374" s="43"/>
    </row>
    <row r="375">
      <c r="A375" s="43"/>
      <c r="B375" s="43"/>
      <c r="C375" s="43"/>
      <c r="D375" s="43"/>
      <c r="E375" s="43"/>
      <c r="F375" s="43"/>
      <c r="G375" s="43"/>
      <c r="H375" s="43"/>
    </row>
    <row r="376">
      <c r="A376" s="43"/>
      <c r="B376" s="43"/>
      <c r="C376" s="43"/>
      <c r="D376" s="43"/>
      <c r="E376" s="43"/>
      <c r="F376" s="43"/>
      <c r="G376" s="43"/>
      <c r="H376" s="43"/>
    </row>
    <row r="377">
      <c r="A377" s="43"/>
      <c r="B377" s="43"/>
      <c r="C377" s="43"/>
      <c r="D377" s="43"/>
      <c r="E377" s="43"/>
      <c r="F377" s="43"/>
      <c r="G377" s="43"/>
      <c r="H377" s="43"/>
    </row>
    <row r="378">
      <c r="A378" s="43"/>
      <c r="B378" s="43"/>
      <c r="C378" s="43"/>
      <c r="D378" s="43"/>
      <c r="E378" s="43"/>
      <c r="F378" s="43"/>
      <c r="G378" s="43"/>
      <c r="H378" s="43"/>
    </row>
    <row r="379">
      <c r="A379" s="43"/>
      <c r="B379" s="43"/>
      <c r="C379" s="43"/>
      <c r="D379" s="43"/>
      <c r="E379" s="43"/>
      <c r="F379" s="43"/>
      <c r="G379" s="43"/>
      <c r="H379" s="43"/>
    </row>
    <row r="380">
      <c r="A380" s="43"/>
      <c r="B380" s="43"/>
      <c r="C380" s="43"/>
      <c r="D380" s="43"/>
      <c r="E380" s="43"/>
      <c r="F380" s="43"/>
      <c r="G380" s="43"/>
      <c r="H380" s="43"/>
    </row>
    <row r="381">
      <c r="A381" s="43"/>
      <c r="B381" s="43"/>
      <c r="C381" s="43"/>
      <c r="D381" s="43"/>
      <c r="E381" s="43"/>
      <c r="F381" s="43"/>
      <c r="G381" s="43"/>
      <c r="H381" s="43"/>
    </row>
    <row r="382">
      <c r="A382" s="43"/>
      <c r="B382" s="43"/>
      <c r="C382" s="43"/>
      <c r="D382" s="43"/>
      <c r="E382" s="43"/>
      <c r="F382" s="43"/>
      <c r="G382" s="43"/>
      <c r="H382" s="43"/>
    </row>
    <row r="383">
      <c r="A383" s="43"/>
      <c r="B383" s="43"/>
      <c r="C383" s="43"/>
      <c r="D383" s="43"/>
      <c r="E383" s="43"/>
      <c r="F383" s="43"/>
      <c r="G383" s="43"/>
      <c r="H383" s="43"/>
    </row>
    <row r="384">
      <c r="A384" s="43"/>
      <c r="B384" s="43"/>
      <c r="C384" s="43"/>
      <c r="D384" s="43"/>
      <c r="E384" s="43"/>
      <c r="F384" s="43"/>
      <c r="G384" s="43"/>
      <c r="H384" s="43"/>
    </row>
    <row r="385">
      <c r="A385" s="43"/>
      <c r="B385" s="43"/>
      <c r="C385" s="43"/>
      <c r="D385" s="43"/>
      <c r="E385" s="43"/>
      <c r="F385" s="43"/>
      <c r="G385" s="43"/>
      <c r="H385" s="43"/>
    </row>
    <row r="386">
      <c r="A386" s="43"/>
      <c r="B386" s="43"/>
      <c r="C386" s="43"/>
      <c r="D386" s="43"/>
      <c r="E386" s="43"/>
      <c r="F386" s="43"/>
      <c r="G386" s="43"/>
      <c r="H386" s="43"/>
    </row>
    <row r="387">
      <c r="A387" s="43"/>
      <c r="B387" s="43"/>
      <c r="C387" s="43"/>
      <c r="D387" s="43"/>
      <c r="E387" s="43"/>
      <c r="F387" s="43"/>
      <c r="G387" s="43"/>
      <c r="H387" s="43"/>
    </row>
    <row r="388">
      <c r="A388" s="43"/>
      <c r="B388" s="43"/>
      <c r="C388" s="43"/>
      <c r="D388" s="43"/>
      <c r="E388" s="43"/>
      <c r="F388" s="43"/>
      <c r="G388" s="43"/>
      <c r="H388" s="43"/>
    </row>
    <row r="389">
      <c r="A389" s="43"/>
      <c r="B389" s="43"/>
      <c r="C389" s="43"/>
      <c r="D389" s="43"/>
      <c r="E389" s="43"/>
      <c r="F389" s="43"/>
      <c r="G389" s="43"/>
      <c r="H389" s="43"/>
    </row>
    <row r="390">
      <c r="A390" s="43"/>
      <c r="B390" s="43"/>
      <c r="C390" s="43"/>
      <c r="D390" s="43"/>
      <c r="E390" s="43"/>
      <c r="F390" s="43"/>
      <c r="G390" s="43"/>
      <c r="H390" s="43"/>
    </row>
    <row r="391">
      <c r="A391" s="43"/>
      <c r="B391" s="43"/>
      <c r="C391" s="43"/>
      <c r="D391" s="43"/>
      <c r="E391" s="43"/>
      <c r="F391" s="43"/>
      <c r="G391" s="43"/>
      <c r="H391" s="43"/>
    </row>
    <row r="392">
      <c r="A392" s="43"/>
      <c r="B392" s="43"/>
      <c r="C392" s="43"/>
      <c r="D392" s="43"/>
      <c r="E392" s="43"/>
      <c r="F392" s="43"/>
      <c r="G392" s="43"/>
      <c r="H392" s="43"/>
    </row>
    <row r="393">
      <c r="A393" s="43"/>
      <c r="B393" s="43"/>
      <c r="C393" s="43"/>
      <c r="D393" s="43"/>
      <c r="E393" s="43"/>
      <c r="F393" s="43"/>
      <c r="G393" s="43"/>
      <c r="H393" s="43"/>
    </row>
    <row r="394">
      <c r="A394" s="43"/>
      <c r="B394" s="43"/>
      <c r="C394" s="43"/>
      <c r="D394" s="43"/>
      <c r="E394" s="43"/>
      <c r="F394" s="43"/>
      <c r="G394" s="43"/>
      <c r="H394" s="43"/>
    </row>
    <row r="395">
      <c r="A395" s="43"/>
      <c r="B395" s="43"/>
      <c r="C395" s="43"/>
      <c r="D395" s="43"/>
      <c r="E395" s="43"/>
      <c r="F395" s="43"/>
      <c r="G395" s="43"/>
      <c r="H395" s="43"/>
    </row>
    <row r="396">
      <c r="A396" s="43"/>
      <c r="B396" s="43"/>
      <c r="C396" s="43"/>
      <c r="D396" s="43"/>
      <c r="E396" s="43"/>
      <c r="F396" s="43"/>
      <c r="G396" s="43"/>
      <c r="H396" s="43"/>
    </row>
    <row r="397">
      <c r="A397" s="43"/>
      <c r="B397" s="43"/>
      <c r="C397" s="43"/>
      <c r="D397" s="43"/>
      <c r="E397" s="43"/>
      <c r="F397" s="43"/>
      <c r="G397" s="43"/>
      <c r="H397" s="43"/>
    </row>
    <row r="398">
      <c r="A398" s="43"/>
      <c r="B398" s="43"/>
      <c r="C398" s="43"/>
      <c r="D398" s="43"/>
      <c r="E398" s="43"/>
      <c r="F398" s="43"/>
      <c r="G398" s="43"/>
      <c r="H398" s="43"/>
    </row>
    <row r="399">
      <c r="A399" s="43"/>
      <c r="B399" s="43"/>
      <c r="C399" s="43"/>
      <c r="D399" s="43"/>
      <c r="E399" s="43"/>
      <c r="F399" s="43"/>
      <c r="G399" s="43"/>
      <c r="H399" s="43"/>
    </row>
    <row r="400">
      <c r="A400" s="43"/>
      <c r="B400" s="43"/>
      <c r="C400" s="43"/>
      <c r="D400" s="43"/>
      <c r="E400" s="43"/>
      <c r="F400" s="43"/>
      <c r="G400" s="43"/>
      <c r="H400" s="43"/>
    </row>
    <row r="401">
      <c r="A401" s="43"/>
      <c r="B401" s="43"/>
      <c r="C401" s="43"/>
      <c r="D401" s="43"/>
      <c r="E401" s="43"/>
      <c r="F401" s="43"/>
      <c r="G401" s="43"/>
      <c r="H401" s="43"/>
    </row>
    <row r="402">
      <c r="A402" s="43"/>
      <c r="B402" s="43"/>
      <c r="C402" s="43"/>
      <c r="D402" s="43"/>
      <c r="E402" s="43"/>
      <c r="F402" s="43"/>
      <c r="G402" s="43"/>
      <c r="H402" s="43"/>
    </row>
    <row r="403">
      <c r="A403" s="43"/>
      <c r="B403" s="43"/>
      <c r="C403" s="43"/>
      <c r="D403" s="43"/>
      <c r="E403" s="43"/>
      <c r="F403" s="43"/>
      <c r="G403" s="43"/>
      <c r="H403" s="43"/>
    </row>
    <row r="404">
      <c r="A404" s="43"/>
      <c r="B404" s="43"/>
      <c r="C404" s="43"/>
      <c r="D404" s="43"/>
      <c r="E404" s="43"/>
      <c r="F404" s="43"/>
      <c r="G404" s="43"/>
      <c r="H404" s="43"/>
    </row>
    <row r="405">
      <c r="A405" s="43"/>
      <c r="B405" s="43"/>
      <c r="C405" s="43"/>
      <c r="D405" s="43"/>
      <c r="E405" s="43"/>
      <c r="F405" s="43"/>
      <c r="G405" s="43"/>
      <c r="H405" s="43"/>
    </row>
    <row r="406">
      <c r="A406" s="43"/>
      <c r="B406" s="43"/>
      <c r="C406" s="43"/>
      <c r="D406" s="43"/>
      <c r="E406" s="43"/>
      <c r="F406" s="43"/>
      <c r="G406" s="43"/>
      <c r="H406" s="43"/>
    </row>
    <row r="407">
      <c r="A407" s="43"/>
      <c r="B407" s="43"/>
      <c r="C407" s="43"/>
      <c r="D407" s="43"/>
      <c r="E407" s="43"/>
      <c r="F407" s="43"/>
      <c r="G407" s="43"/>
      <c r="H407" s="43"/>
    </row>
    <row r="408">
      <c r="A408" s="43"/>
      <c r="B408" s="43"/>
      <c r="C408" s="43"/>
      <c r="D408" s="43"/>
      <c r="E408" s="43"/>
      <c r="F408" s="43"/>
      <c r="G408" s="43"/>
      <c r="H408" s="43"/>
    </row>
    <row r="409">
      <c r="A409" s="43"/>
      <c r="B409" s="43"/>
      <c r="C409" s="43"/>
      <c r="D409" s="43"/>
      <c r="E409" s="43"/>
      <c r="F409" s="43"/>
      <c r="G409" s="43"/>
      <c r="H409" s="43"/>
    </row>
    <row r="410">
      <c r="A410" s="43"/>
      <c r="B410" s="43"/>
      <c r="C410" s="43"/>
      <c r="D410" s="43"/>
      <c r="E410" s="43"/>
      <c r="F410" s="43"/>
      <c r="G410" s="43"/>
      <c r="H410" s="43"/>
    </row>
    <row r="411">
      <c r="A411" s="43"/>
      <c r="B411" s="43"/>
      <c r="C411" s="43"/>
      <c r="D411" s="43"/>
      <c r="E411" s="43"/>
      <c r="F411" s="43"/>
      <c r="G411" s="43"/>
      <c r="H411" s="43"/>
    </row>
    <row r="412">
      <c r="A412" s="43"/>
      <c r="B412" s="43"/>
      <c r="C412" s="43"/>
      <c r="D412" s="43"/>
      <c r="E412" s="43"/>
      <c r="F412" s="43"/>
      <c r="G412" s="43"/>
      <c r="H412" s="43"/>
    </row>
    <row r="413">
      <c r="A413" s="43"/>
      <c r="B413" s="43"/>
      <c r="C413" s="43"/>
      <c r="D413" s="43"/>
      <c r="E413" s="43"/>
      <c r="F413" s="43"/>
      <c r="G413" s="43"/>
      <c r="H413" s="43"/>
    </row>
    <row r="414">
      <c r="A414" s="43"/>
      <c r="B414" s="43"/>
      <c r="C414" s="43"/>
      <c r="D414" s="43"/>
      <c r="E414" s="43"/>
      <c r="F414" s="43"/>
      <c r="G414" s="43"/>
      <c r="H414" s="43"/>
    </row>
    <row r="415">
      <c r="A415" s="43"/>
      <c r="B415" s="43"/>
      <c r="C415" s="43"/>
      <c r="D415" s="43"/>
      <c r="E415" s="43"/>
      <c r="F415" s="43"/>
      <c r="G415" s="43"/>
      <c r="H415" s="43"/>
    </row>
    <row r="416">
      <c r="A416" s="43"/>
      <c r="B416" s="43"/>
      <c r="C416" s="43"/>
      <c r="D416" s="43"/>
      <c r="E416" s="43"/>
      <c r="F416" s="43"/>
      <c r="G416" s="43"/>
      <c r="H416" s="43"/>
    </row>
    <row r="417">
      <c r="A417" s="43"/>
      <c r="B417" s="43"/>
      <c r="C417" s="43"/>
      <c r="D417" s="43"/>
      <c r="E417" s="43"/>
      <c r="F417" s="43"/>
      <c r="G417" s="43"/>
      <c r="H417" s="43"/>
    </row>
    <row r="418">
      <c r="A418" s="43"/>
      <c r="B418" s="43"/>
      <c r="C418" s="43"/>
      <c r="D418" s="43"/>
      <c r="E418" s="43"/>
      <c r="F418" s="43"/>
      <c r="G418" s="43"/>
      <c r="H418" s="43"/>
    </row>
    <row r="419">
      <c r="A419" s="43"/>
      <c r="B419" s="43"/>
      <c r="C419" s="43"/>
      <c r="D419" s="43"/>
      <c r="E419" s="43"/>
      <c r="F419" s="43"/>
      <c r="G419" s="43"/>
      <c r="H419" s="43"/>
    </row>
    <row r="420">
      <c r="A420" s="43"/>
      <c r="B420" s="43"/>
      <c r="C420" s="43"/>
      <c r="D420" s="43"/>
      <c r="E420" s="43"/>
      <c r="F420" s="43"/>
      <c r="G420" s="43"/>
      <c r="H420" s="43"/>
    </row>
    <row r="421">
      <c r="A421" s="43"/>
      <c r="B421" s="43"/>
      <c r="C421" s="43"/>
      <c r="D421" s="43"/>
      <c r="E421" s="43"/>
      <c r="F421" s="43"/>
      <c r="G421" s="43"/>
      <c r="H421" s="43"/>
    </row>
    <row r="422">
      <c r="A422" s="43"/>
      <c r="B422" s="43"/>
      <c r="C422" s="43"/>
      <c r="D422" s="43"/>
      <c r="E422" s="43"/>
      <c r="F422" s="43"/>
      <c r="G422" s="43"/>
      <c r="H422" s="43"/>
    </row>
    <row r="423">
      <c r="A423" s="43"/>
      <c r="B423" s="43"/>
      <c r="C423" s="43"/>
      <c r="D423" s="43"/>
      <c r="E423" s="43"/>
      <c r="F423" s="43"/>
      <c r="G423" s="43"/>
      <c r="H423" s="43"/>
    </row>
    <row r="424">
      <c r="A424" s="43"/>
      <c r="B424" s="43"/>
      <c r="C424" s="43"/>
      <c r="D424" s="43"/>
      <c r="E424" s="43"/>
      <c r="F424" s="43"/>
      <c r="G424" s="43"/>
      <c r="H424" s="43"/>
    </row>
    <row r="425">
      <c r="A425" s="43"/>
      <c r="B425" s="43"/>
      <c r="C425" s="43"/>
      <c r="D425" s="43"/>
      <c r="E425" s="43"/>
      <c r="F425" s="43"/>
      <c r="G425" s="43"/>
      <c r="H425" s="43"/>
    </row>
    <row r="426">
      <c r="A426" s="43"/>
      <c r="B426" s="43"/>
      <c r="C426" s="43"/>
      <c r="D426" s="43"/>
      <c r="E426" s="43"/>
      <c r="F426" s="43"/>
      <c r="G426" s="43"/>
      <c r="H426" s="43"/>
    </row>
    <row r="427">
      <c r="A427" s="43"/>
      <c r="B427" s="43"/>
      <c r="C427" s="43"/>
      <c r="D427" s="43"/>
      <c r="E427" s="43"/>
      <c r="F427" s="43"/>
      <c r="G427" s="43"/>
      <c r="H427" s="43"/>
    </row>
    <row r="428">
      <c r="A428" s="43"/>
      <c r="B428" s="43"/>
      <c r="C428" s="43"/>
      <c r="D428" s="43"/>
      <c r="E428" s="43"/>
      <c r="F428" s="43"/>
      <c r="G428" s="43"/>
      <c r="H428" s="43"/>
    </row>
    <row r="429">
      <c r="A429" s="43"/>
      <c r="B429" s="43"/>
      <c r="C429" s="43"/>
      <c r="D429" s="43"/>
      <c r="E429" s="43"/>
      <c r="F429" s="43"/>
      <c r="G429" s="43"/>
      <c r="H429" s="43"/>
    </row>
    <row r="430">
      <c r="A430" s="43"/>
      <c r="B430" s="43"/>
      <c r="C430" s="43"/>
      <c r="D430" s="43"/>
      <c r="E430" s="43"/>
      <c r="F430" s="43"/>
      <c r="G430" s="43"/>
      <c r="H430" s="43"/>
    </row>
    <row r="431">
      <c r="A431" s="43"/>
      <c r="B431" s="43"/>
      <c r="C431" s="43"/>
      <c r="D431" s="43"/>
      <c r="E431" s="43"/>
      <c r="F431" s="43"/>
      <c r="G431" s="43"/>
      <c r="H431" s="43"/>
    </row>
    <row r="432">
      <c r="A432" s="43"/>
      <c r="B432" s="43"/>
      <c r="C432" s="43"/>
      <c r="D432" s="43"/>
      <c r="E432" s="43"/>
      <c r="F432" s="43"/>
      <c r="G432" s="43"/>
      <c r="H432" s="43"/>
    </row>
    <row r="433">
      <c r="A433" s="43"/>
      <c r="B433" s="43"/>
      <c r="C433" s="43"/>
      <c r="D433" s="43"/>
      <c r="E433" s="43"/>
      <c r="F433" s="43"/>
      <c r="G433" s="43"/>
      <c r="H433" s="43"/>
    </row>
    <row r="434">
      <c r="A434" s="43"/>
      <c r="B434" s="43"/>
      <c r="C434" s="43"/>
      <c r="D434" s="43"/>
      <c r="E434" s="43"/>
      <c r="F434" s="43"/>
      <c r="G434" s="43"/>
      <c r="H434" s="43"/>
    </row>
    <row r="435">
      <c r="A435" s="43"/>
      <c r="B435" s="43"/>
      <c r="C435" s="43"/>
      <c r="D435" s="43"/>
      <c r="E435" s="43"/>
      <c r="F435" s="43"/>
      <c r="G435" s="43"/>
      <c r="H435" s="43"/>
    </row>
    <row r="436">
      <c r="A436" s="43"/>
      <c r="B436" s="43"/>
      <c r="C436" s="43"/>
      <c r="D436" s="43"/>
      <c r="E436" s="43"/>
      <c r="F436" s="43"/>
      <c r="G436" s="43"/>
      <c r="H436" s="43"/>
    </row>
    <row r="437">
      <c r="A437" s="43"/>
      <c r="B437" s="43"/>
      <c r="C437" s="43"/>
      <c r="D437" s="43"/>
      <c r="E437" s="43"/>
      <c r="F437" s="43"/>
      <c r="G437" s="43"/>
      <c r="H437" s="43"/>
    </row>
    <row r="438">
      <c r="A438" s="43"/>
      <c r="B438" s="43"/>
      <c r="C438" s="43"/>
      <c r="D438" s="43"/>
      <c r="E438" s="43"/>
      <c r="F438" s="43"/>
      <c r="G438" s="43"/>
      <c r="H438" s="43"/>
    </row>
    <row r="439">
      <c r="A439" s="43"/>
      <c r="B439" s="43"/>
      <c r="C439" s="43"/>
      <c r="D439" s="43"/>
      <c r="E439" s="43"/>
      <c r="F439" s="43"/>
      <c r="G439" s="43"/>
      <c r="H439" s="43"/>
    </row>
    <row r="440">
      <c r="A440" s="43"/>
      <c r="B440" s="43"/>
      <c r="C440" s="43"/>
      <c r="D440" s="43"/>
      <c r="E440" s="43"/>
      <c r="F440" s="43"/>
      <c r="G440" s="43"/>
      <c r="H440" s="43"/>
    </row>
    <row r="441">
      <c r="A441" s="43"/>
      <c r="B441" s="43"/>
      <c r="C441" s="43"/>
      <c r="D441" s="43"/>
      <c r="E441" s="43"/>
      <c r="F441" s="43"/>
      <c r="G441" s="43"/>
      <c r="H441" s="43"/>
    </row>
    <row r="442">
      <c r="A442" s="43"/>
      <c r="B442" s="43"/>
      <c r="C442" s="43"/>
      <c r="D442" s="43"/>
      <c r="E442" s="43"/>
      <c r="F442" s="43"/>
      <c r="G442" s="43"/>
      <c r="H442" s="43"/>
    </row>
    <row r="443">
      <c r="A443" s="43"/>
      <c r="B443" s="43"/>
      <c r="C443" s="43"/>
      <c r="D443" s="43"/>
      <c r="E443" s="43"/>
      <c r="F443" s="43"/>
      <c r="G443" s="43"/>
      <c r="H443" s="43"/>
    </row>
    <row r="444">
      <c r="A444" s="43"/>
      <c r="B444" s="43"/>
      <c r="C444" s="43"/>
      <c r="D444" s="43"/>
      <c r="E444" s="43"/>
      <c r="F444" s="43"/>
      <c r="G444" s="43"/>
      <c r="H444" s="43"/>
    </row>
    <row r="445">
      <c r="A445" s="43"/>
      <c r="B445" s="43"/>
      <c r="C445" s="43"/>
      <c r="D445" s="43"/>
      <c r="E445" s="43"/>
      <c r="F445" s="43"/>
      <c r="G445" s="43"/>
      <c r="H445" s="43"/>
    </row>
    <row r="446">
      <c r="A446" s="43"/>
      <c r="B446" s="43"/>
      <c r="C446" s="43"/>
      <c r="D446" s="43"/>
      <c r="E446" s="43"/>
      <c r="F446" s="43"/>
      <c r="G446" s="43"/>
      <c r="H446" s="43"/>
    </row>
    <row r="447">
      <c r="A447" s="43"/>
      <c r="B447" s="43"/>
      <c r="C447" s="43"/>
      <c r="D447" s="43"/>
      <c r="E447" s="43"/>
      <c r="F447" s="43"/>
      <c r="G447" s="43"/>
      <c r="H447" s="43"/>
    </row>
    <row r="448">
      <c r="A448" s="43"/>
      <c r="B448" s="43"/>
      <c r="C448" s="43"/>
      <c r="D448" s="43"/>
      <c r="E448" s="43"/>
      <c r="F448" s="43"/>
      <c r="G448" s="43"/>
      <c r="H448" s="43"/>
    </row>
    <row r="449">
      <c r="A449" s="43"/>
      <c r="B449" s="43"/>
      <c r="C449" s="43"/>
      <c r="D449" s="43"/>
      <c r="E449" s="43"/>
      <c r="F449" s="43"/>
      <c r="G449" s="43"/>
      <c r="H449" s="43"/>
    </row>
    <row r="450">
      <c r="A450" s="43"/>
      <c r="B450" s="43"/>
      <c r="C450" s="43"/>
      <c r="D450" s="43"/>
      <c r="E450" s="43"/>
      <c r="F450" s="43"/>
      <c r="G450" s="43"/>
      <c r="H450" s="43"/>
    </row>
    <row r="451">
      <c r="A451" s="43"/>
      <c r="B451" s="43"/>
      <c r="C451" s="43"/>
      <c r="D451" s="43"/>
      <c r="E451" s="43"/>
      <c r="F451" s="43"/>
      <c r="G451" s="43"/>
      <c r="H451" s="43"/>
    </row>
    <row r="452">
      <c r="A452" s="43"/>
      <c r="B452" s="43"/>
      <c r="C452" s="43"/>
      <c r="D452" s="43"/>
      <c r="E452" s="43"/>
      <c r="F452" s="43"/>
      <c r="G452" s="43"/>
      <c r="H452" s="43"/>
    </row>
    <row r="453">
      <c r="A453" s="43"/>
      <c r="B453" s="43"/>
      <c r="C453" s="43"/>
      <c r="D453" s="43"/>
      <c r="E453" s="43"/>
      <c r="F453" s="43"/>
      <c r="G453" s="43"/>
      <c r="H453" s="43"/>
    </row>
    <row r="454">
      <c r="A454" s="43"/>
      <c r="B454" s="43"/>
      <c r="C454" s="43"/>
      <c r="D454" s="43"/>
      <c r="E454" s="43"/>
      <c r="F454" s="43"/>
      <c r="G454" s="43"/>
      <c r="H454" s="43"/>
    </row>
    <row r="455">
      <c r="A455" s="43"/>
      <c r="B455" s="43"/>
      <c r="C455" s="43"/>
      <c r="D455" s="43"/>
      <c r="E455" s="43"/>
      <c r="F455" s="43"/>
      <c r="G455" s="43"/>
      <c r="H455" s="43"/>
    </row>
    <row r="456">
      <c r="A456" s="43"/>
      <c r="B456" s="43"/>
      <c r="C456" s="43"/>
      <c r="D456" s="43"/>
      <c r="E456" s="43"/>
      <c r="F456" s="43"/>
      <c r="G456" s="43"/>
      <c r="H456" s="43"/>
    </row>
    <row r="457">
      <c r="A457" s="43"/>
      <c r="B457" s="43"/>
      <c r="C457" s="43"/>
      <c r="D457" s="43"/>
      <c r="E457" s="43"/>
      <c r="F457" s="43"/>
      <c r="G457" s="43"/>
      <c r="H457" s="43"/>
    </row>
    <row r="458">
      <c r="A458" s="43"/>
      <c r="B458" s="43"/>
      <c r="C458" s="43"/>
      <c r="D458" s="43"/>
      <c r="E458" s="43"/>
      <c r="F458" s="43"/>
      <c r="G458" s="43"/>
      <c r="H458" s="43"/>
    </row>
    <row r="459">
      <c r="A459" s="43"/>
      <c r="B459" s="43"/>
      <c r="C459" s="43"/>
      <c r="D459" s="43"/>
      <c r="E459" s="43"/>
      <c r="F459" s="43"/>
      <c r="G459" s="43"/>
      <c r="H459" s="43"/>
    </row>
    <row r="460">
      <c r="A460" s="43"/>
      <c r="B460" s="43"/>
      <c r="C460" s="43"/>
      <c r="D460" s="43"/>
      <c r="E460" s="43"/>
      <c r="F460" s="43"/>
      <c r="G460" s="43"/>
      <c r="H460" s="43"/>
    </row>
    <row r="461">
      <c r="A461" s="43"/>
      <c r="B461" s="43"/>
      <c r="C461" s="43"/>
      <c r="D461" s="43"/>
      <c r="E461" s="43"/>
      <c r="F461" s="43"/>
      <c r="G461" s="43"/>
      <c r="H461" s="43"/>
    </row>
    <row r="462">
      <c r="A462" s="43"/>
      <c r="B462" s="43"/>
      <c r="C462" s="43"/>
      <c r="D462" s="43"/>
      <c r="E462" s="43"/>
      <c r="F462" s="43"/>
      <c r="G462" s="43"/>
      <c r="H462" s="43"/>
    </row>
    <row r="463">
      <c r="A463" s="43"/>
      <c r="B463" s="43"/>
      <c r="C463" s="43"/>
      <c r="D463" s="43"/>
      <c r="E463" s="43"/>
      <c r="F463" s="43"/>
      <c r="G463" s="43"/>
      <c r="H463" s="43"/>
    </row>
    <row r="464">
      <c r="A464" s="43"/>
      <c r="B464" s="43"/>
      <c r="C464" s="43"/>
      <c r="D464" s="43"/>
      <c r="E464" s="43"/>
      <c r="F464" s="43"/>
      <c r="G464" s="43"/>
      <c r="H464" s="43"/>
    </row>
    <row r="465">
      <c r="A465" s="43"/>
      <c r="B465" s="43"/>
      <c r="C465" s="43"/>
      <c r="D465" s="43"/>
      <c r="E465" s="43"/>
      <c r="F465" s="43"/>
      <c r="G465" s="43"/>
      <c r="H465" s="43"/>
    </row>
    <row r="466">
      <c r="A466" s="43"/>
      <c r="B466" s="43"/>
      <c r="C466" s="43"/>
      <c r="D466" s="43"/>
      <c r="E466" s="43"/>
      <c r="F466" s="43"/>
      <c r="G466" s="43"/>
      <c r="H466" s="43"/>
    </row>
    <row r="467">
      <c r="A467" s="43"/>
      <c r="B467" s="43"/>
      <c r="C467" s="43"/>
      <c r="D467" s="43"/>
      <c r="E467" s="43"/>
      <c r="F467" s="43"/>
      <c r="G467" s="43"/>
      <c r="H467" s="43"/>
    </row>
    <row r="468">
      <c r="A468" s="43"/>
      <c r="B468" s="43"/>
      <c r="C468" s="43"/>
      <c r="D468" s="43"/>
      <c r="E468" s="43"/>
      <c r="F468" s="43"/>
      <c r="G468" s="43"/>
      <c r="H468" s="43"/>
    </row>
    <row r="469">
      <c r="A469" s="43"/>
      <c r="B469" s="43"/>
      <c r="C469" s="43"/>
      <c r="D469" s="43"/>
      <c r="E469" s="43"/>
      <c r="F469" s="43"/>
      <c r="G469" s="43"/>
      <c r="H469" s="43"/>
    </row>
    <row r="470">
      <c r="A470" s="43"/>
      <c r="B470" s="43"/>
      <c r="C470" s="43"/>
      <c r="D470" s="43"/>
      <c r="E470" s="43"/>
      <c r="F470" s="43"/>
      <c r="G470" s="43"/>
      <c r="H470" s="43"/>
    </row>
    <row r="471">
      <c r="A471" s="43"/>
      <c r="B471" s="43"/>
      <c r="C471" s="43"/>
      <c r="D471" s="43"/>
      <c r="E471" s="43"/>
      <c r="F471" s="43"/>
      <c r="G471" s="43"/>
      <c r="H471" s="43"/>
    </row>
    <row r="472">
      <c r="A472" s="43"/>
      <c r="B472" s="43"/>
      <c r="C472" s="43"/>
      <c r="D472" s="43"/>
      <c r="E472" s="43"/>
      <c r="F472" s="43"/>
      <c r="G472" s="43"/>
      <c r="H472" s="43"/>
    </row>
    <row r="473">
      <c r="A473" s="43"/>
      <c r="B473" s="43"/>
      <c r="C473" s="43"/>
      <c r="D473" s="43"/>
      <c r="E473" s="43"/>
      <c r="F473" s="43"/>
      <c r="G473" s="43"/>
      <c r="H473" s="43"/>
    </row>
    <row r="474">
      <c r="A474" s="43"/>
      <c r="B474" s="43"/>
      <c r="C474" s="43"/>
      <c r="D474" s="43"/>
      <c r="E474" s="43"/>
      <c r="F474" s="43"/>
      <c r="G474" s="43"/>
      <c r="H474" s="43"/>
    </row>
    <row r="475">
      <c r="A475" s="43"/>
      <c r="B475" s="43"/>
      <c r="C475" s="43"/>
      <c r="D475" s="43"/>
      <c r="E475" s="43"/>
      <c r="F475" s="43"/>
      <c r="G475" s="43"/>
      <c r="H475" s="43"/>
    </row>
    <row r="476">
      <c r="A476" s="43"/>
      <c r="B476" s="43"/>
      <c r="C476" s="43"/>
      <c r="D476" s="43"/>
      <c r="E476" s="43"/>
      <c r="F476" s="43"/>
      <c r="G476" s="43"/>
      <c r="H476" s="43"/>
    </row>
    <row r="477">
      <c r="A477" s="43"/>
      <c r="B477" s="43"/>
      <c r="C477" s="43"/>
      <c r="D477" s="43"/>
      <c r="E477" s="43"/>
      <c r="F477" s="43"/>
      <c r="G477" s="43"/>
      <c r="H477" s="43"/>
    </row>
    <row r="478">
      <c r="A478" s="43"/>
      <c r="B478" s="43"/>
      <c r="C478" s="43"/>
      <c r="D478" s="43"/>
      <c r="E478" s="43"/>
      <c r="F478" s="43"/>
      <c r="G478" s="43"/>
      <c r="H478" s="43"/>
    </row>
    <row r="479">
      <c r="A479" s="43"/>
      <c r="B479" s="43"/>
      <c r="C479" s="43"/>
      <c r="D479" s="43"/>
      <c r="E479" s="43"/>
      <c r="F479" s="43"/>
      <c r="G479" s="43"/>
      <c r="H479" s="43"/>
    </row>
    <row r="480">
      <c r="A480" s="43"/>
      <c r="B480" s="43"/>
      <c r="C480" s="43"/>
      <c r="D480" s="43"/>
      <c r="E480" s="43"/>
      <c r="F480" s="43"/>
      <c r="G480" s="43"/>
      <c r="H480" s="43"/>
    </row>
    <row r="481">
      <c r="A481" s="43"/>
      <c r="B481" s="43"/>
      <c r="C481" s="43"/>
      <c r="D481" s="43"/>
      <c r="E481" s="43"/>
      <c r="F481" s="43"/>
      <c r="G481" s="43"/>
      <c r="H481" s="43"/>
    </row>
    <row r="482">
      <c r="A482" s="43"/>
      <c r="B482" s="43"/>
      <c r="C482" s="43"/>
      <c r="D482" s="43"/>
      <c r="E482" s="43"/>
      <c r="F482" s="43"/>
      <c r="G482" s="43"/>
      <c r="H482" s="43"/>
    </row>
    <row r="483">
      <c r="A483" s="43"/>
      <c r="B483" s="43"/>
      <c r="C483" s="43"/>
      <c r="D483" s="43"/>
      <c r="E483" s="43"/>
      <c r="F483" s="43"/>
      <c r="G483" s="43"/>
      <c r="H483" s="43"/>
    </row>
    <row r="484">
      <c r="A484" s="43"/>
      <c r="B484" s="43"/>
      <c r="C484" s="43"/>
      <c r="D484" s="43"/>
      <c r="E484" s="43"/>
      <c r="F484" s="43"/>
      <c r="G484" s="43"/>
      <c r="H484" s="43"/>
    </row>
    <row r="485">
      <c r="A485" s="43"/>
      <c r="B485" s="43"/>
      <c r="C485" s="43"/>
      <c r="D485" s="43"/>
      <c r="E485" s="43"/>
      <c r="F485" s="43"/>
      <c r="G485" s="43"/>
      <c r="H485" s="43"/>
    </row>
    <row r="486">
      <c r="A486" s="43"/>
      <c r="B486" s="43"/>
      <c r="C486" s="43"/>
      <c r="D486" s="43"/>
      <c r="E486" s="43"/>
      <c r="F486" s="43"/>
      <c r="G486" s="43"/>
      <c r="H486" s="43"/>
    </row>
    <row r="487">
      <c r="A487" s="43"/>
      <c r="B487" s="43"/>
      <c r="C487" s="43"/>
      <c r="D487" s="43"/>
      <c r="E487" s="43"/>
      <c r="F487" s="43"/>
      <c r="G487" s="43"/>
      <c r="H487" s="43"/>
    </row>
    <row r="488">
      <c r="A488" s="43"/>
      <c r="B488" s="43"/>
      <c r="C488" s="43"/>
      <c r="D488" s="43"/>
      <c r="E488" s="43"/>
      <c r="F488" s="43"/>
      <c r="G488" s="43"/>
      <c r="H488" s="43"/>
    </row>
    <row r="489">
      <c r="A489" s="43"/>
      <c r="B489" s="43"/>
      <c r="C489" s="43"/>
      <c r="D489" s="43"/>
      <c r="E489" s="43"/>
      <c r="F489" s="43"/>
      <c r="G489" s="43"/>
      <c r="H489" s="43"/>
    </row>
    <row r="490">
      <c r="A490" s="43"/>
      <c r="B490" s="43"/>
      <c r="C490" s="43"/>
      <c r="D490" s="43"/>
      <c r="E490" s="43"/>
      <c r="F490" s="43"/>
      <c r="G490" s="43"/>
      <c r="H490" s="43"/>
    </row>
    <row r="491">
      <c r="A491" s="43"/>
      <c r="B491" s="43"/>
      <c r="C491" s="43"/>
      <c r="D491" s="43"/>
      <c r="E491" s="43"/>
      <c r="F491" s="43"/>
      <c r="G491" s="43"/>
      <c r="H491" s="43"/>
    </row>
    <row r="492">
      <c r="A492" s="43"/>
      <c r="B492" s="43"/>
      <c r="C492" s="43"/>
      <c r="D492" s="43"/>
      <c r="E492" s="43"/>
      <c r="F492" s="43"/>
      <c r="G492" s="43"/>
      <c r="H492" s="43"/>
    </row>
    <row r="493">
      <c r="A493" s="43"/>
      <c r="B493" s="43"/>
      <c r="C493" s="43"/>
      <c r="D493" s="43"/>
      <c r="E493" s="43"/>
      <c r="F493" s="43"/>
      <c r="G493" s="43"/>
      <c r="H493" s="43"/>
    </row>
    <row r="494">
      <c r="A494" s="43"/>
      <c r="B494" s="43"/>
      <c r="C494" s="43"/>
      <c r="D494" s="43"/>
      <c r="E494" s="43"/>
      <c r="F494" s="43"/>
      <c r="G494" s="43"/>
      <c r="H494" s="43"/>
    </row>
    <row r="495">
      <c r="A495" s="43"/>
      <c r="B495" s="43"/>
      <c r="C495" s="43"/>
      <c r="D495" s="43"/>
      <c r="E495" s="43"/>
      <c r="F495" s="43"/>
      <c r="G495" s="43"/>
      <c r="H495" s="43"/>
    </row>
    <row r="496">
      <c r="A496" s="43"/>
      <c r="B496" s="43"/>
      <c r="C496" s="43"/>
      <c r="D496" s="43"/>
      <c r="E496" s="43"/>
      <c r="F496" s="43"/>
      <c r="G496" s="43"/>
      <c r="H496" s="43"/>
    </row>
    <row r="497">
      <c r="A497" s="43"/>
      <c r="B497" s="43"/>
      <c r="C497" s="43"/>
      <c r="D497" s="43"/>
      <c r="E497" s="43"/>
      <c r="F497" s="43"/>
      <c r="G497" s="43"/>
      <c r="H497" s="43"/>
    </row>
    <row r="498">
      <c r="A498" s="43"/>
      <c r="B498" s="43"/>
      <c r="C498" s="43"/>
      <c r="D498" s="43"/>
      <c r="E498" s="43"/>
      <c r="F498" s="43"/>
      <c r="G498" s="43"/>
      <c r="H498" s="43"/>
    </row>
    <row r="499">
      <c r="A499" s="43"/>
      <c r="B499" s="43"/>
      <c r="C499" s="43"/>
      <c r="D499" s="43"/>
      <c r="E499" s="43"/>
      <c r="F499" s="43"/>
      <c r="G499" s="43"/>
      <c r="H499" s="43"/>
    </row>
    <row r="500">
      <c r="A500" s="43"/>
      <c r="B500" s="43"/>
      <c r="C500" s="43"/>
      <c r="D500" s="43"/>
      <c r="E500" s="43"/>
      <c r="F500" s="43"/>
      <c r="G500" s="43"/>
      <c r="H500" s="43"/>
    </row>
    <row r="501">
      <c r="A501" s="43"/>
      <c r="B501" s="43"/>
      <c r="C501" s="43"/>
      <c r="D501" s="43"/>
      <c r="E501" s="43"/>
      <c r="F501" s="43"/>
      <c r="G501" s="43"/>
      <c r="H501" s="43"/>
    </row>
    <row r="502">
      <c r="A502" s="43"/>
      <c r="B502" s="43"/>
      <c r="C502" s="43"/>
      <c r="D502" s="43"/>
      <c r="E502" s="43"/>
      <c r="F502" s="43"/>
      <c r="G502" s="43"/>
      <c r="H502" s="43"/>
    </row>
    <row r="503">
      <c r="A503" s="43"/>
      <c r="B503" s="43"/>
      <c r="C503" s="43"/>
      <c r="D503" s="43"/>
      <c r="E503" s="43"/>
      <c r="F503" s="43"/>
      <c r="G503" s="43"/>
      <c r="H503" s="43"/>
    </row>
    <row r="504">
      <c r="A504" s="43"/>
      <c r="B504" s="43"/>
      <c r="C504" s="43"/>
      <c r="D504" s="43"/>
      <c r="E504" s="43"/>
      <c r="F504" s="43"/>
      <c r="G504" s="43"/>
      <c r="H504" s="43"/>
    </row>
    <row r="505">
      <c r="A505" s="43"/>
      <c r="B505" s="43"/>
      <c r="C505" s="43"/>
      <c r="D505" s="43"/>
      <c r="E505" s="43"/>
      <c r="F505" s="43"/>
      <c r="G505" s="43"/>
      <c r="H505" s="43"/>
    </row>
    <row r="506">
      <c r="A506" s="43"/>
      <c r="B506" s="43"/>
      <c r="C506" s="43"/>
      <c r="D506" s="43"/>
      <c r="E506" s="43"/>
      <c r="F506" s="43"/>
      <c r="G506" s="43"/>
      <c r="H506" s="43"/>
    </row>
    <row r="507">
      <c r="A507" s="43"/>
      <c r="B507" s="43"/>
      <c r="C507" s="43"/>
      <c r="D507" s="43"/>
      <c r="E507" s="43"/>
      <c r="F507" s="43"/>
      <c r="G507" s="43"/>
      <c r="H507" s="43"/>
    </row>
    <row r="508">
      <c r="A508" s="43"/>
      <c r="B508" s="43"/>
      <c r="C508" s="43"/>
      <c r="D508" s="43"/>
      <c r="E508" s="43"/>
      <c r="F508" s="43"/>
      <c r="G508" s="43"/>
      <c r="H508" s="43"/>
    </row>
    <row r="509">
      <c r="A509" s="43"/>
      <c r="B509" s="43"/>
      <c r="C509" s="43"/>
      <c r="D509" s="43"/>
      <c r="E509" s="43"/>
      <c r="F509" s="43"/>
      <c r="G509" s="43"/>
      <c r="H509" s="43"/>
    </row>
    <row r="510">
      <c r="A510" s="43"/>
      <c r="B510" s="43"/>
      <c r="C510" s="43"/>
      <c r="D510" s="43"/>
      <c r="E510" s="43"/>
      <c r="F510" s="43"/>
      <c r="G510" s="43"/>
      <c r="H510" s="43"/>
    </row>
    <row r="511">
      <c r="A511" s="43"/>
      <c r="B511" s="43"/>
      <c r="C511" s="43"/>
      <c r="D511" s="43"/>
      <c r="E511" s="43"/>
      <c r="F511" s="43"/>
      <c r="G511" s="43"/>
      <c r="H511" s="43"/>
    </row>
    <row r="512">
      <c r="A512" s="43"/>
      <c r="B512" s="43"/>
      <c r="C512" s="43"/>
      <c r="D512" s="43"/>
      <c r="E512" s="43"/>
      <c r="F512" s="43"/>
      <c r="G512" s="43"/>
      <c r="H512" s="43"/>
    </row>
    <row r="513">
      <c r="A513" s="43"/>
      <c r="B513" s="43"/>
      <c r="C513" s="43"/>
      <c r="D513" s="43"/>
      <c r="E513" s="43"/>
      <c r="F513" s="43"/>
      <c r="G513" s="43"/>
      <c r="H513" s="43"/>
    </row>
    <row r="514">
      <c r="A514" s="43"/>
      <c r="B514" s="43"/>
      <c r="C514" s="43"/>
      <c r="D514" s="43"/>
      <c r="E514" s="43"/>
      <c r="F514" s="43"/>
      <c r="G514" s="43"/>
      <c r="H514" s="43"/>
    </row>
    <row r="515">
      <c r="A515" s="43"/>
      <c r="B515" s="43"/>
      <c r="C515" s="43"/>
      <c r="D515" s="43"/>
      <c r="E515" s="43"/>
      <c r="F515" s="43"/>
      <c r="G515" s="43"/>
      <c r="H515" s="43"/>
    </row>
    <row r="516">
      <c r="A516" s="43"/>
      <c r="B516" s="43"/>
      <c r="C516" s="43"/>
      <c r="D516" s="43"/>
      <c r="E516" s="43"/>
      <c r="F516" s="43"/>
      <c r="G516" s="43"/>
      <c r="H516" s="43"/>
    </row>
    <row r="517">
      <c r="A517" s="43"/>
      <c r="B517" s="43"/>
      <c r="C517" s="43"/>
      <c r="D517" s="43"/>
      <c r="E517" s="43"/>
      <c r="F517" s="43"/>
      <c r="G517" s="43"/>
      <c r="H517" s="43"/>
    </row>
    <row r="518">
      <c r="A518" s="43"/>
      <c r="B518" s="43"/>
      <c r="C518" s="43"/>
      <c r="D518" s="43"/>
      <c r="E518" s="43"/>
      <c r="F518" s="43"/>
      <c r="G518" s="43"/>
      <c r="H518" s="43"/>
    </row>
    <row r="519">
      <c r="A519" s="43"/>
      <c r="B519" s="43"/>
      <c r="C519" s="43"/>
      <c r="D519" s="43"/>
      <c r="E519" s="43"/>
      <c r="F519" s="43"/>
      <c r="G519" s="43"/>
      <c r="H519" s="43"/>
    </row>
    <row r="520">
      <c r="A520" s="43"/>
      <c r="B520" s="43"/>
      <c r="C520" s="43"/>
      <c r="D520" s="43"/>
      <c r="E520" s="43"/>
      <c r="F520" s="43"/>
      <c r="G520" s="43"/>
      <c r="H520" s="43"/>
    </row>
    <row r="521">
      <c r="A521" s="43"/>
      <c r="B521" s="43"/>
      <c r="C521" s="43"/>
      <c r="D521" s="43"/>
      <c r="E521" s="43"/>
      <c r="F521" s="43"/>
      <c r="G521" s="43"/>
      <c r="H521" s="43"/>
    </row>
    <row r="522">
      <c r="A522" s="43"/>
      <c r="B522" s="43"/>
      <c r="C522" s="43"/>
      <c r="D522" s="43"/>
      <c r="E522" s="43"/>
      <c r="F522" s="43"/>
      <c r="G522" s="43"/>
      <c r="H522" s="43"/>
    </row>
    <row r="523">
      <c r="A523" s="43"/>
      <c r="B523" s="43"/>
      <c r="C523" s="43"/>
      <c r="D523" s="43"/>
      <c r="E523" s="43"/>
      <c r="F523" s="43"/>
      <c r="G523" s="43"/>
      <c r="H523" s="43"/>
    </row>
    <row r="524">
      <c r="A524" s="43"/>
      <c r="B524" s="43"/>
      <c r="C524" s="43"/>
      <c r="D524" s="43"/>
      <c r="E524" s="43"/>
      <c r="F524" s="43"/>
      <c r="G524" s="43"/>
      <c r="H524" s="43"/>
    </row>
    <row r="525">
      <c r="A525" s="43"/>
      <c r="B525" s="43"/>
      <c r="C525" s="43"/>
      <c r="D525" s="43"/>
      <c r="E525" s="43"/>
      <c r="F525" s="43"/>
      <c r="G525" s="43"/>
      <c r="H525" s="43"/>
    </row>
    <row r="526">
      <c r="A526" s="43"/>
      <c r="B526" s="43"/>
      <c r="C526" s="43"/>
      <c r="D526" s="43"/>
      <c r="E526" s="43"/>
      <c r="F526" s="43"/>
      <c r="G526" s="43"/>
      <c r="H526" s="43"/>
    </row>
    <row r="527">
      <c r="A527" s="43"/>
      <c r="B527" s="43"/>
      <c r="C527" s="43"/>
      <c r="D527" s="43"/>
      <c r="E527" s="43"/>
      <c r="F527" s="43"/>
      <c r="G527" s="43"/>
      <c r="H527" s="43"/>
    </row>
    <row r="528">
      <c r="A528" s="43"/>
      <c r="B528" s="43"/>
      <c r="C528" s="43"/>
      <c r="D528" s="43"/>
      <c r="E528" s="43"/>
      <c r="F528" s="43"/>
      <c r="G528" s="43"/>
      <c r="H528" s="43"/>
    </row>
    <row r="529">
      <c r="A529" s="43"/>
      <c r="B529" s="43"/>
      <c r="C529" s="43"/>
      <c r="D529" s="43"/>
      <c r="E529" s="43"/>
      <c r="F529" s="43"/>
      <c r="G529" s="43"/>
      <c r="H529" s="43"/>
    </row>
    <row r="530">
      <c r="A530" s="43"/>
      <c r="B530" s="43"/>
      <c r="C530" s="43"/>
      <c r="D530" s="43"/>
      <c r="E530" s="43"/>
      <c r="F530" s="43"/>
      <c r="G530" s="43"/>
      <c r="H530" s="43"/>
    </row>
    <row r="531">
      <c r="A531" s="43"/>
      <c r="B531" s="43"/>
      <c r="C531" s="43"/>
      <c r="D531" s="43"/>
      <c r="E531" s="43"/>
      <c r="F531" s="43"/>
      <c r="G531" s="43"/>
      <c r="H531" s="43"/>
    </row>
    <row r="532">
      <c r="A532" s="43"/>
      <c r="B532" s="43"/>
      <c r="C532" s="43"/>
      <c r="D532" s="43"/>
      <c r="E532" s="43"/>
      <c r="F532" s="43"/>
      <c r="G532" s="43"/>
      <c r="H532" s="43"/>
    </row>
    <row r="533">
      <c r="A533" s="43"/>
      <c r="B533" s="43"/>
      <c r="C533" s="43"/>
      <c r="D533" s="43"/>
      <c r="E533" s="43"/>
      <c r="F533" s="43"/>
      <c r="G533" s="43"/>
      <c r="H533" s="43"/>
    </row>
    <row r="534">
      <c r="A534" s="43"/>
      <c r="B534" s="43"/>
      <c r="C534" s="43"/>
      <c r="D534" s="43"/>
      <c r="E534" s="43"/>
      <c r="F534" s="43"/>
      <c r="G534" s="43"/>
      <c r="H534" s="43"/>
    </row>
    <row r="535">
      <c r="A535" s="43"/>
      <c r="B535" s="43"/>
      <c r="C535" s="43"/>
      <c r="D535" s="43"/>
      <c r="E535" s="43"/>
      <c r="F535" s="43"/>
      <c r="G535" s="43"/>
      <c r="H535" s="43"/>
    </row>
    <row r="536">
      <c r="A536" s="43"/>
      <c r="B536" s="43"/>
      <c r="C536" s="43"/>
      <c r="D536" s="43"/>
      <c r="E536" s="43"/>
      <c r="F536" s="43"/>
      <c r="G536" s="43"/>
      <c r="H536" s="43"/>
    </row>
    <row r="537">
      <c r="A537" s="43"/>
      <c r="B537" s="43"/>
      <c r="C537" s="43"/>
      <c r="D537" s="43"/>
      <c r="E537" s="43"/>
      <c r="F537" s="43"/>
      <c r="G537" s="43"/>
      <c r="H537" s="43"/>
    </row>
    <row r="538">
      <c r="A538" s="43"/>
      <c r="B538" s="43"/>
      <c r="C538" s="43"/>
      <c r="D538" s="43"/>
      <c r="E538" s="43"/>
      <c r="F538" s="43"/>
      <c r="G538" s="43"/>
      <c r="H538" s="43"/>
    </row>
    <row r="539">
      <c r="A539" s="43"/>
      <c r="B539" s="43"/>
      <c r="C539" s="43"/>
      <c r="D539" s="43"/>
      <c r="E539" s="43"/>
      <c r="F539" s="43"/>
      <c r="G539" s="43"/>
      <c r="H539" s="43"/>
    </row>
    <row r="540">
      <c r="A540" s="43"/>
      <c r="B540" s="43"/>
      <c r="C540" s="43"/>
      <c r="D540" s="43"/>
      <c r="E540" s="43"/>
      <c r="F540" s="43"/>
      <c r="G540" s="43"/>
      <c r="H540" s="43"/>
    </row>
    <row r="541">
      <c r="A541" s="43"/>
      <c r="B541" s="43"/>
      <c r="C541" s="43"/>
      <c r="D541" s="43"/>
      <c r="E541" s="43"/>
      <c r="F541" s="43"/>
      <c r="G541" s="43"/>
      <c r="H541" s="43"/>
    </row>
    <row r="542">
      <c r="A542" s="43"/>
      <c r="B542" s="43"/>
      <c r="C542" s="43"/>
      <c r="D542" s="43"/>
      <c r="E542" s="43"/>
      <c r="F542" s="43"/>
      <c r="G542" s="43"/>
      <c r="H542" s="43"/>
    </row>
    <row r="543">
      <c r="A543" s="43"/>
      <c r="B543" s="43"/>
      <c r="C543" s="43"/>
      <c r="D543" s="43"/>
      <c r="E543" s="43"/>
      <c r="F543" s="43"/>
      <c r="G543" s="43"/>
      <c r="H543" s="43"/>
    </row>
    <row r="544">
      <c r="A544" s="43"/>
      <c r="B544" s="43"/>
      <c r="C544" s="43"/>
      <c r="D544" s="43"/>
      <c r="E544" s="43"/>
      <c r="F544" s="43"/>
      <c r="G544" s="43"/>
      <c r="H544" s="43"/>
    </row>
    <row r="545">
      <c r="A545" s="43"/>
      <c r="B545" s="43"/>
      <c r="C545" s="43"/>
      <c r="D545" s="43"/>
      <c r="E545" s="43"/>
      <c r="F545" s="43"/>
      <c r="G545" s="43"/>
      <c r="H545" s="43"/>
    </row>
    <row r="546">
      <c r="A546" s="43"/>
      <c r="B546" s="43"/>
      <c r="C546" s="43"/>
      <c r="D546" s="43"/>
      <c r="E546" s="43"/>
      <c r="F546" s="43"/>
      <c r="G546" s="43"/>
      <c r="H546" s="43"/>
    </row>
    <row r="547">
      <c r="A547" s="43"/>
      <c r="B547" s="43"/>
      <c r="C547" s="43"/>
      <c r="D547" s="43"/>
      <c r="E547" s="43"/>
      <c r="F547" s="43"/>
      <c r="G547" s="43"/>
      <c r="H547" s="43"/>
    </row>
    <row r="548">
      <c r="A548" s="43"/>
      <c r="B548" s="43"/>
      <c r="C548" s="43"/>
      <c r="D548" s="43"/>
      <c r="E548" s="43"/>
      <c r="F548" s="43"/>
      <c r="G548" s="43"/>
      <c r="H548" s="43"/>
    </row>
    <row r="549">
      <c r="A549" s="43"/>
      <c r="B549" s="43"/>
      <c r="C549" s="43"/>
      <c r="D549" s="43"/>
      <c r="E549" s="43"/>
      <c r="F549" s="43"/>
      <c r="G549" s="43"/>
      <c r="H549" s="43"/>
    </row>
    <row r="550">
      <c r="A550" s="43"/>
      <c r="B550" s="43"/>
      <c r="C550" s="43"/>
      <c r="D550" s="43"/>
      <c r="E550" s="43"/>
      <c r="F550" s="43"/>
      <c r="G550" s="43"/>
      <c r="H550" s="43"/>
    </row>
    <row r="551">
      <c r="A551" s="43"/>
      <c r="B551" s="43"/>
      <c r="C551" s="43"/>
      <c r="D551" s="43"/>
      <c r="E551" s="43"/>
      <c r="F551" s="43"/>
      <c r="G551" s="43"/>
      <c r="H551" s="43"/>
    </row>
    <row r="552">
      <c r="A552" s="43"/>
      <c r="B552" s="43"/>
      <c r="C552" s="43"/>
      <c r="D552" s="43"/>
      <c r="E552" s="43"/>
      <c r="F552" s="43"/>
      <c r="G552" s="43"/>
      <c r="H552" s="43"/>
    </row>
    <row r="553">
      <c r="A553" s="43"/>
      <c r="B553" s="43"/>
      <c r="C553" s="43"/>
      <c r="D553" s="43"/>
      <c r="E553" s="43"/>
      <c r="F553" s="43"/>
      <c r="G553" s="43"/>
      <c r="H553" s="43"/>
    </row>
    <row r="554">
      <c r="A554" s="43"/>
      <c r="B554" s="43"/>
      <c r="C554" s="43"/>
      <c r="D554" s="43"/>
      <c r="E554" s="43"/>
      <c r="F554" s="43"/>
      <c r="G554" s="43"/>
      <c r="H554" s="43"/>
    </row>
    <row r="555">
      <c r="A555" s="43"/>
      <c r="B555" s="43"/>
      <c r="C555" s="43"/>
      <c r="D555" s="43"/>
      <c r="E555" s="43"/>
      <c r="F555" s="43"/>
      <c r="G555" s="43"/>
      <c r="H555" s="43"/>
    </row>
    <row r="556">
      <c r="A556" s="43"/>
      <c r="B556" s="43"/>
      <c r="C556" s="43"/>
      <c r="D556" s="43"/>
      <c r="E556" s="43"/>
      <c r="F556" s="43"/>
      <c r="G556" s="43"/>
      <c r="H556" s="43"/>
    </row>
    <row r="557">
      <c r="A557" s="43"/>
      <c r="B557" s="43"/>
      <c r="C557" s="43"/>
      <c r="D557" s="43"/>
      <c r="E557" s="43"/>
      <c r="F557" s="43"/>
      <c r="G557" s="43"/>
      <c r="H557" s="43"/>
    </row>
    <row r="558">
      <c r="A558" s="43"/>
      <c r="B558" s="43"/>
      <c r="C558" s="43"/>
      <c r="D558" s="43"/>
      <c r="E558" s="43"/>
      <c r="F558" s="43"/>
      <c r="G558" s="43"/>
      <c r="H558" s="43"/>
    </row>
    <row r="559">
      <c r="A559" s="43"/>
      <c r="B559" s="43"/>
      <c r="C559" s="43"/>
      <c r="D559" s="43"/>
      <c r="E559" s="43"/>
      <c r="F559" s="43"/>
      <c r="G559" s="43"/>
      <c r="H559" s="43"/>
    </row>
    <row r="560">
      <c r="A560" s="43"/>
      <c r="B560" s="43"/>
      <c r="C560" s="43"/>
      <c r="D560" s="43"/>
      <c r="E560" s="43"/>
      <c r="F560" s="43"/>
      <c r="G560" s="43"/>
      <c r="H560" s="43"/>
    </row>
    <row r="561">
      <c r="A561" s="43"/>
      <c r="B561" s="43"/>
      <c r="C561" s="43"/>
      <c r="D561" s="43"/>
      <c r="E561" s="43"/>
      <c r="F561" s="43"/>
      <c r="G561" s="43"/>
      <c r="H561" s="43"/>
    </row>
    <row r="562">
      <c r="A562" s="43"/>
      <c r="B562" s="43"/>
      <c r="C562" s="43"/>
      <c r="D562" s="43"/>
      <c r="E562" s="43"/>
      <c r="F562" s="43"/>
      <c r="G562" s="43"/>
      <c r="H562" s="43"/>
    </row>
    <row r="563">
      <c r="A563" s="43"/>
      <c r="B563" s="43"/>
      <c r="C563" s="43"/>
      <c r="D563" s="43"/>
      <c r="E563" s="43"/>
      <c r="F563" s="43"/>
      <c r="G563" s="43"/>
      <c r="H563" s="43"/>
    </row>
    <row r="564">
      <c r="A564" s="43"/>
      <c r="B564" s="43"/>
      <c r="C564" s="43"/>
      <c r="D564" s="43"/>
      <c r="E564" s="43"/>
      <c r="F564" s="43"/>
      <c r="G564" s="43"/>
      <c r="H564" s="43"/>
    </row>
    <row r="565">
      <c r="A565" s="43"/>
      <c r="B565" s="43"/>
      <c r="C565" s="43"/>
      <c r="D565" s="43"/>
      <c r="E565" s="43"/>
      <c r="F565" s="43"/>
      <c r="G565" s="43"/>
      <c r="H565" s="43"/>
    </row>
    <row r="566">
      <c r="A566" s="43"/>
      <c r="B566" s="43"/>
      <c r="C566" s="43"/>
      <c r="D566" s="43"/>
      <c r="E566" s="43"/>
      <c r="F566" s="43"/>
      <c r="G566" s="43"/>
      <c r="H566" s="43"/>
    </row>
    <row r="567">
      <c r="A567" s="43"/>
      <c r="B567" s="43"/>
      <c r="C567" s="43"/>
      <c r="D567" s="43"/>
      <c r="E567" s="43"/>
      <c r="F567" s="43"/>
      <c r="G567" s="43"/>
      <c r="H567" s="43"/>
    </row>
    <row r="568">
      <c r="A568" s="43"/>
      <c r="B568" s="43"/>
      <c r="C568" s="43"/>
      <c r="D568" s="43"/>
      <c r="E568" s="43"/>
      <c r="F568" s="43"/>
      <c r="G568" s="43"/>
      <c r="H568" s="43"/>
    </row>
    <row r="569">
      <c r="A569" s="43"/>
      <c r="B569" s="43"/>
      <c r="C569" s="43"/>
      <c r="D569" s="43"/>
      <c r="E569" s="43"/>
      <c r="F569" s="43"/>
      <c r="G569" s="43"/>
      <c r="H569" s="43"/>
    </row>
    <row r="570">
      <c r="A570" s="43"/>
      <c r="B570" s="43"/>
      <c r="C570" s="43"/>
      <c r="D570" s="43"/>
      <c r="E570" s="43"/>
      <c r="F570" s="43"/>
      <c r="G570" s="43"/>
      <c r="H570" s="43"/>
    </row>
    <row r="571">
      <c r="A571" s="43"/>
      <c r="B571" s="43"/>
      <c r="C571" s="43"/>
      <c r="D571" s="43"/>
      <c r="E571" s="43"/>
      <c r="F571" s="43"/>
      <c r="G571" s="43"/>
      <c r="H571" s="43"/>
    </row>
    <row r="572">
      <c r="A572" s="43"/>
      <c r="B572" s="43"/>
      <c r="C572" s="43"/>
      <c r="D572" s="43"/>
      <c r="E572" s="43"/>
      <c r="F572" s="43"/>
      <c r="G572" s="43"/>
      <c r="H572" s="43"/>
    </row>
    <row r="573">
      <c r="A573" s="43"/>
      <c r="B573" s="43"/>
      <c r="C573" s="43"/>
      <c r="D573" s="43"/>
      <c r="E573" s="43"/>
      <c r="F573" s="43"/>
      <c r="G573" s="43"/>
      <c r="H573" s="43"/>
    </row>
    <row r="574">
      <c r="A574" s="43"/>
      <c r="B574" s="43"/>
      <c r="C574" s="43"/>
      <c r="D574" s="43"/>
      <c r="E574" s="43"/>
      <c r="F574" s="43"/>
      <c r="G574" s="43"/>
      <c r="H574" s="43"/>
    </row>
    <row r="575">
      <c r="A575" s="43"/>
      <c r="B575" s="43"/>
      <c r="C575" s="43"/>
      <c r="D575" s="43"/>
      <c r="E575" s="43"/>
      <c r="F575" s="43"/>
      <c r="G575" s="43"/>
      <c r="H575" s="43"/>
    </row>
    <row r="576">
      <c r="A576" s="43"/>
      <c r="B576" s="43"/>
      <c r="C576" s="43"/>
      <c r="D576" s="43"/>
      <c r="E576" s="43"/>
      <c r="F576" s="43"/>
      <c r="G576" s="43"/>
      <c r="H576" s="43"/>
    </row>
    <row r="577">
      <c r="A577" s="43"/>
      <c r="B577" s="43"/>
      <c r="C577" s="43"/>
      <c r="D577" s="43"/>
      <c r="E577" s="43"/>
      <c r="F577" s="43"/>
      <c r="G577" s="43"/>
      <c r="H577" s="43"/>
    </row>
    <row r="578">
      <c r="A578" s="43"/>
      <c r="B578" s="43"/>
      <c r="C578" s="43"/>
      <c r="D578" s="43"/>
      <c r="E578" s="43"/>
      <c r="F578" s="43"/>
      <c r="G578" s="43"/>
      <c r="H578" s="43"/>
    </row>
    <row r="579">
      <c r="A579" s="43"/>
      <c r="B579" s="43"/>
      <c r="C579" s="43"/>
      <c r="D579" s="43"/>
      <c r="E579" s="43"/>
      <c r="F579" s="43"/>
      <c r="G579" s="43"/>
      <c r="H579" s="43"/>
    </row>
    <row r="580">
      <c r="A580" s="43"/>
      <c r="B580" s="43"/>
      <c r="C580" s="43"/>
      <c r="D580" s="43"/>
      <c r="E580" s="43"/>
      <c r="F580" s="43"/>
      <c r="G580" s="43"/>
      <c r="H580" s="43"/>
    </row>
    <row r="581">
      <c r="A581" s="43"/>
      <c r="B581" s="43"/>
      <c r="C581" s="43"/>
      <c r="D581" s="43"/>
      <c r="E581" s="43"/>
      <c r="F581" s="43"/>
      <c r="G581" s="43"/>
      <c r="H581" s="43"/>
    </row>
    <row r="582">
      <c r="A582" s="43"/>
      <c r="B582" s="43"/>
      <c r="C582" s="43"/>
      <c r="D582" s="43"/>
      <c r="E582" s="43"/>
      <c r="F582" s="43"/>
      <c r="G582" s="43"/>
      <c r="H582" s="43"/>
    </row>
    <row r="583">
      <c r="A583" s="43"/>
      <c r="B583" s="43"/>
      <c r="C583" s="43"/>
      <c r="D583" s="43"/>
      <c r="E583" s="43"/>
      <c r="F583" s="43"/>
      <c r="G583" s="43"/>
      <c r="H583" s="43"/>
    </row>
    <row r="584">
      <c r="A584" s="43"/>
      <c r="B584" s="43"/>
      <c r="C584" s="43"/>
      <c r="D584" s="43"/>
      <c r="E584" s="43"/>
      <c r="F584" s="43"/>
      <c r="G584" s="43"/>
      <c r="H584" s="43"/>
    </row>
    <row r="585">
      <c r="A585" s="43"/>
      <c r="B585" s="43"/>
      <c r="C585" s="43"/>
      <c r="D585" s="43"/>
      <c r="E585" s="43"/>
      <c r="F585" s="43"/>
      <c r="G585" s="43"/>
      <c r="H585" s="43"/>
    </row>
    <row r="586">
      <c r="A586" s="43"/>
      <c r="B586" s="43"/>
      <c r="C586" s="43"/>
      <c r="D586" s="43"/>
      <c r="E586" s="43"/>
      <c r="F586" s="43"/>
      <c r="G586" s="43"/>
      <c r="H586" s="43"/>
    </row>
    <row r="587">
      <c r="A587" s="43"/>
      <c r="B587" s="43"/>
      <c r="C587" s="43"/>
      <c r="D587" s="43"/>
      <c r="E587" s="43"/>
      <c r="F587" s="43"/>
      <c r="G587" s="43"/>
      <c r="H587" s="43"/>
    </row>
    <row r="588">
      <c r="A588" s="43"/>
      <c r="B588" s="43"/>
      <c r="C588" s="43"/>
      <c r="D588" s="43"/>
      <c r="E588" s="43"/>
      <c r="F588" s="43"/>
      <c r="G588" s="43"/>
      <c r="H588" s="43"/>
    </row>
    <row r="589">
      <c r="A589" s="43"/>
      <c r="B589" s="43"/>
      <c r="C589" s="43"/>
      <c r="D589" s="43"/>
      <c r="E589" s="43"/>
      <c r="F589" s="43"/>
      <c r="G589" s="43"/>
      <c r="H589" s="43"/>
    </row>
    <row r="590">
      <c r="A590" s="43"/>
      <c r="B590" s="43"/>
      <c r="C590" s="43"/>
      <c r="D590" s="43"/>
      <c r="E590" s="43"/>
      <c r="F590" s="43"/>
      <c r="G590" s="43"/>
      <c r="H590" s="43"/>
    </row>
    <row r="591">
      <c r="A591" s="43"/>
      <c r="B591" s="43"/>
      <c r="C591" s="43"/>
      <c r="D591" s="43"/>
      <c r="E591" s="43"/>
      <c r="F591" s="43"/>
      <c r="G591" s="43"/>
      <c r="H591" s="43"/>
    </row>
    <row r="592">
      <c r="A592" s="43"/>
      <c r="B592" s="43"/>
      <c r="C592" s="43"/>
      <c r="D592" s="43"/>
      <c r="E592" s="43"/>
      <c r="F592" s="43"/>
      <c r="G592" s="43"/>
      <c r="H592" s="43"/>
    </row>
    <row r="593">
      <c r="A593" s="43"/>
      <c r="B593" s="43"/>
      <c r="C593" s="43"/>
      <c r="D593" s="43"/>
      <c r="E593" s="43"/>
      <c r="F593" s="43"/>
      <c r="G593" s="43"/>
      <c r="H593" s="43"/>
    </row>
    <row r="594">
      <c r="A594" s="43"/>
      <c r="B594" s="43"/>
      <c r="C594" s="43"/>
      <c r="D594" s="43"/>
      <c r="E594" s="43"/>
      <c r="F594" s="43"/>
      <c r="G594" s="43"/>
      <c r="H594" s="43"/>
    </row>
    <row r="595">
      <c r="A595" s="43"/>
      <c r="B595" s="43"/>
      <c r="C595" s="43"/>
      <c r="D595" s="43"/>
      <c r="E595" s="43"/>
      <c r="F595" s="43"/>
      <c r="G595" s="43"/>
      <c r="H595" s="43"/>
    </row>
    <row r="596">
      <c r="A596" s="43"/>
      <c r="B596" s="43"/>
      <c r="C596" s="43"/>
      <c r="D596" s="43"/>
      <c r="E596" s="43"/>
      <c r="F596" s="43"/>
      <c r="G596" s="43"/>
      <c r="H596" s="43"/>
    </row>
    <row r="597">
      <c r="A597" s="43"/>
      <c r="B597" s="43"/>
      <c r="C597" s="43"/>
      <c r="D597" s="43"/>
      <c r="E597" s="43"/>
      <c r="F597" s="43"/>
      <c r="G597" s="43"/>
      <c r="H597" s="43"/>
    </row>
    <row r="598">
      <c r="A598" s="43"/>
      <c r="B598" s="43"/>
      <c r="C598" s="43"/>
      <c r="D598" s="43"/>
      <c r="E598" s="43"/>
      <c r="F598" s="43"/>
      <c r="G598" s="43"/>
      <c r="H598" s="43"/>
    </row>
    <row r="599">
      <c r="A599" s="43"/>
      <c r="B599" s="43"/>
      <c r="C599" s="43"/>
      <c r="D599" s="43"/>
      <c r="E599" s="43"/>
      <c r="F599" s="43"/>
      <c r="G599" s="43"/>
      <c r="H599" s="43"/>
    </row>
    <row r="600">
      <c r="A600" s="43"/>
      <c r="B600" s="43"/>
      <c r="C600" s="43"/>
      <c r="D600" s="43"/>
      <c r="E600" s="43"/>
      <c r="F600" s="43"/>
      <c r="G600" s="43"/>
      <c r="H600" s="43"/>
    </row>
    <row r="601">
      <c r="A601" s="43"/>
      <c r="B601" s="43"/>
      <c r="C601" s="43"/>
      <c r="D601" s="43"/>
      <c r="E601" s="43"/>
      <c r="F601" s="43"/>
      <c r="G601" s="43"/>
      <c r="H601" s="43"/>
    </row>
    <row r="602">
      <c r="A602" s="43"/>
      <c r="B602" s="43"/>
      <c r="C602" s="43"/>
      <c r="D602" s="43"/>
      <c r="E602" s="43"/>
      <c r="F602" s="43"/>
      <c r="G602" s="43"/>
      <c r="H602" s="43"/>
    </row>
    <row r="603">
      <c r="A603" s="43"/>
      <c r="B603" s="43"/>
      <c r="C603" s="43"/>
      <c r="D603" s="43"/>
      <c r="E603" s="43"/>
      <c r="F603" s="43"/>
      <c r="G603" s="43"/>
      <c r="H603" s="43"/>
    </row>
    <row r="604">
      <c r="A604" s="43"/>
      <c r="B604" s="43"/>
      <c r="C604" s="43"/>
      <c r="D604" s="43"/>
      <c r="E604" s="43"/>
      <c r="F604" s="43"/>
      <c r="G604" s="43"/>
      <c r="H604" s="43"/>
    </row>
    <row r="605">
      <c r="A605" s="43"/>
      <c r="B605" s="43"/>
      <c r="C605" s="43"/>
      <c r="D605" s="43"/>
      <c r="E605" s="43"/>
      <c r="F605" s="43"/>
      <c r="G605" s="43"/>
      <c r="H605" s="43"/>
    </row>
    <row r="606">
      <c r="A606" s="43"/>
      <c r="B606" s="43"/>
      <c r="C606" s="43"/>
      <c r="D606" s="43"/>
      <c r="E606" s="43"/>
      <c r="F606" s="43"/>
      <c r="G606" s="43"/>
      <c r="H606" s="43"/>
    </row>
    <row r="607">
      <c r="A607" s="43"/>
      <c r="B607" s="43"/>
      <c r="C607" s="43"/>
      <c r="D607" s="43"/>
      <c r="E607" s="43"/>
      <c r="F607" s="43"/>
      <c r="G607" s="43"/>
      <c r="H607" s="43"/>
    </row>
    <row r="608">
      <c r="A608" s="43"/>
      <c r="B608" s="43"/>
      <c r="C608" s="43"/>
      <c r="D608" s="43"/>
      <c r="E608" s="43"/>
      <c r="F608" s="43"/>
      <c r="G608" s="43"/>
      <c r="H608" s="43"/>
    </row>
    <row r="609">
      <c r="A609" s="43"/>
      <c r="B609" s="43"/>
      <c r="C609" s="43"/>
      <c r="D609" s="43"/>
      <c r="E609" s="43"/>
      <c r="F609" s="43"/>
      <c r="G609" s="43"/>
      <c r="H609" s="43"/>
    </row>
    <row r="610">
      <c r="A610" s="43"/>
      <c r="B610" s="43"/>
      <c r="C610" s="43"/>
      <c r="D610" s="43"/>
      <c r="E610" s="43"/>
      <c r="F610" s="43"/>
      <c r="G610" s="43"/>
      <c r="H610" s="43"/>
    </row>
    <row r="611">
      <c r="A611" s="43"/>
      <c r="B611" s="43"/>
      <c r="C611" s="43"/>
      <c r="D611" s="43"/>
      <c r="E611" s="43"/>
      <c r="F611" s="43"/>
      <c r="G611" s="43"/>
      <c r="H611" s="43"/>
    </row>
    <row r="612">
      <c r="A612" s="43"/>
      <c r="B612" s="43"/>
      <c r="C612" s="43"/>
      <c r="D612" s="43"/>
      <c r="E612" s="43"/>
      <c r="F612" s="43"/>
      <c r="G612" s="43"/>
      <c r="H612" s="43"/>
    </row>
    <row r="613">
      <c r="A613" s="43"/>
      <c r="B613" s="43"/>
      <c r="C613" s="43"/>
      <c r="D613" s="43"/>
      <c r="E613" s="43"/>
      <c r="F613" s="43"/>
      <c r="G613" s="43"/>
      <c r="H613" s="43"/>
    </row>
    <row r="614">
      <c r="A614" s="43"/>
      <c r="B614" s="43"/>
      <c r="C614" s="43"/>
      <c r="D614" s="43"/>
      <c r="E614" s="43"/>
      <c r="F614" s="43"/>
      <c r="G614" s="43"/>
      <c r="H614" s="43"/>
    </row>
    <row r="615">
      <c r="A615" s="43"/>
      <c r="B615" s="43"/>
      <c r="C615" s="43"/>
      <c r="D615" s="43"/>
      <c r="E615" s="43"/>
      <c r="F615" s="43"/>
      <c r="G615" s="43"/>
      <c r="H615" s="43"/>
    </row>
    <row r="616">
      <c r="A616" s="43"/>
      <c r="B616" s="43"/>
      <c r="C616" s="43"/>
      <c r="D616" s="43"/>
      <c r="E616" s="43"/>
      <c r="F616" s="43"/>
      <c r="G616" s="43"/>
      <c r="H616" s="43"/>
    </row>
    <row r="617">
      <c r="A617" s="43"/>
      <c r="B617" s="43"/>
      <c r="C617" s="43"/>
      <c r="D617" s="43"/>
      <c r="E617" s="43"/>
      <c r="F617" s="43"/>
      <c r="G617" s="43"/>
      <c r="H617" s="43"/>
    </row>
    <row r="618">
      <c r="A618" s="43"/>
      <c r="B618" s="43"/>
      <c r="C618" s="43"/>
      <c r="D618" s="43"/>
      <c r="E618" s="43"/>
      <c r="F618" s="43"/>
      <c r="G618" s="43"/>
      <c r="H618" s="43"/>
    </row>
    <row r="619">
      <c r="A619" s="43"/>
      <c r="B619" s="43"/>
      <c r="C619" s="43"/>
      <c r="D619" s="43"/>
      <c r="E619" s="43"/>
      <c r="F619" s="43"/>
      <c r="G619" s="43"/>
      <c r="H619" s="43"/>
    </row>
    <row r="620">
      <c r="A620" s="43"/>
      <c r="B620" s="43"/>
      <c r="C620" s="43"/>
      <c r="D620" s="43"/>
      <c r="E620" s="43"/>
      <c r="F620" s="43"/>
      <c r="G620" s="43"/>
      <c r="H620" s="43"/>
    </row>
    <row r="621">
      <c r="A621" s="43"/>
      <c r="B621" s="43"/>
      <c r="C621" s="43"/>
      <c r="D621" s="43"/>
      <c r="E621" s="43"/>
      <c r="F621" s="43"/>
      <c r="G621" s="43"/>
      <c r="H621" s="43"/>
    </row>
    <row r="622">
      <c r="A622" s="43"/>
      <c r="B622" s="43"/>
      <c r="C622" s="43"/>
      <c r="D622" s="43"/>
      <c r="E622" s="43"/>
      <c r="F622" s="43"/>
      <c r="G622" s="43"/>
      <c r="H622" s="43"/>
    </row>
    <row r="623">
      <c r="A623" s="43"/>
      <c r="B623" s="43"/>
      <c r="C623" s="43"/>
      <c r="D623" s="43"/>
      <c r="E623" s="43"/>
      <c r="F623" s="43"/>
      <c r="G623" s="43"/>
      <c r="H623" s="43"/>
    </row>
    <row r="624">
      <c r="A624" s="43"/>
      <c r="B624" s="43"/>
      <c r="C624" s="43"/>
      <c r="D624" s="43"/>
      <c r="E624" s="43"/>
      <c r="F624" s="43"/>
      <c r="G624" s="43"/>
      <c r="H624" s="43"/>
    </row>
    <row r="625">
      <c r="A625" s="43"/>
      <c r="B625" s="43"/>
      <c r="C625" s="43"/>
      <c r="D625" s="43"/>
      <c r="E625" s="43"/>
      <c r="F625" s="43"/>
      <c r="G625" s="43"/>
      <c r="H625" s="43"/>
    </row>
    <row r="626">
      <c r="A626" s="43"/>
      <c r="B626" s="43"/>
      <c r="C626" s="43"/>
      <c r="D626" s="43"/>
      <c r="E626" s="43"/>
      <c r="F626" s="43"/>
      <c r="G626" s="43"/>
      <c r="H626" s="43"/>
    </row>
    <row r="627">
      <c r="A627" s="43"/>
      <c r="B627" s="43"/>
      <c r="C627" s="43"/>
      <c r="D627" s="43"/>
      <c r="E627" s="43"/>
      <c r="F627" s="43"/>
      <c r="G627" s="43"/>
      <c r="H627" s="43"/>
    </row>
    <row r="628">
      <c r="A628" s="43"/>
      <c r="B628" s="43"/>
      <c r="C628" s="43"/>
      <c r="D628" s="43"/>
      <c r="E628" s="43"/>
      <c r="F628" s="43"/>
      <c r="G628" s="43"/>
      <c r="H628" s="43"/>
    </row>
    <row r="629">
      <c r="A629" s="43"/>
      <c r="B629" s="43"/>
      <c r="C629" s="43"/>
      <c r="D629" s="43"/>
      <c r="E629" s="43"/>
      <c r="F629" s="43"/>
      <c r="G629" s="43"/>
      <c r="H629" s="43"/>
    </row>
    <row r="630">
      <c r="A630" s="43"/>
      <c r="B630" s="43"/>
      <c r="C630" s="43"/>
      <c r="D630" s="43"/>
      <c r="E630" s="43"/>
      <c r="F630" s="43"/>
      <c r="G630" s="43"/>
      <c r="H630" s="43"/>
    </row>
    <row r="631">
      <c r="A631" s="43"/>
      <c r="B631" s="43"/>
      <c r="C631" s="43"/>
      <c r="D631" s="43"/>
      <c r="E631" s="43"/>
      <c r="F631" s="43"/>
      <c r="G631" s="43"/>
      <c r="H631" s="43"/>
    </row>
    <row r="632">
      <c r="A632" s="43"/>
      <c r="B632" s="43"/>
      <c r="C632" s="43"/>
      <c r="D632" s="43"/>
      <c r="E632" s="43"/>
      <c r="F632" s="43"/>
      <c r="G632" s="43"/>
      <c r="H632" s="43"/>
    </row>
    <row r="633">
      <c r="A633" s="43"/>
      <c r="B633" s="43"/>
      <c r="C633" s="43"/>
      <c r="D633" s="43"/>
      <c r="E633" s="43"/>
      <c r="F633" s="43"/>
      <c r="G633" s="43"/>
      <c r="H633" s="43"/>
    </row>
    <row r="634">
      <c r="A634" s="43"/>
      <c r="B634" s="43"/>
      <c r="C634" s="43"/>
      <c r="D634" s="43"/>
      <c r="E634" s="43"/>
      <c r="F634" s="43"/>
      <c r="G634" s="43"/>
      <c r="H634" s="43"/>
    </row>
    <row r="635">
      <c r="A635" s="43"/>
      <c r="B635" s="43"/>
      <c r="C635" s="43"/>
      <c r="D635" s="43"/>
      <c r="E635" s="43"/>
      <c r="F635" s="43"/>
      <c r="G635" s="43"/>
      <c r="H635" s="43"/>
    </row>
    <row r="636">
      <c r="A636" s="43"/>
      <c r="B636" s="43"/>
      <c r="C636" s="43"/>
      <c r="D636" s="43"/>
      <c r="E636" s="43"/>
      <c r="F636" s="43"/>
      <c r="G636" s="43"/>
      <c r="H636" s="43"/>
    </row>
    <row r="637">
      <c r="A637" s="43"/>
      <c r="B637" s="43"/>
      <c r="C637" s="43"/>
      <c r="D637" s="43"/>
      <c r="E637" s="43"/>
      <c r="F637" s="43"/>
      <c r="G637" s="43"/>
      <c r="H637" s="43"/>
    </row>
    <row r="638">
      <c r="A638" s="43"/>
      <c r="B638" s="43"/>
      <c r="C638" s="43"/>
      <c r="D638" s="43"/>
      <c r="E638" s="43"/>
      <c r="F638" s="43"/>
      <c r="G638" s="43"/>
      <c r="H638" s="43"/>
    </row>
    <row r="639">
      <c r="A639" s="43"/>
      <c r="B639" s="43"/>
      <c r="C639" s="43"/>
      <c r="D639" s="43"/>
      <c r="E639" s="43"/>
      <c r="F639" s="43"/>
      <c r="G639" s="43"/>
      <c r="H639" s="43"/>
    </row>
    <row r="640">
      <c r="A640" s="43"/>
      <c r="B640" s="43"/>
      <c r="C640" s="43"/>
      <c r="D640" s="43"/>
      <c r="E640" s="43"/>
      <c r="F640" s="43"/>
      <c r="G640" s="43"/>
      <c r="H640" s="43"/>
    </row>
    <row r="641">
      <c r="A641" s="43"/>
      <c r="B641" s="43"/>
      <c r="C641" s="43"/>
      <c r="D641" s="43"/>
      <c r="E641" s="43"/>
      <c r="F641" s="43"/>
      <c r="G641" s="43"/>
      <c r="H641" s="43"/>
    </row>
    <row r="642">
      <c r="A642" s="43"/>
      <c r="B642" s="43"/>
      <c r="C642" s="43"/>
      <c r="D642" s="43"/>
      <c r="E642" s="43"/>
      <c r="F642" s="43"/>
      <c r="G642" s="43"/>
      <c r="H642" s="43"/>
    </row>
    <row r="643">
      <c r="A643" s="43"/>
      <c r="B643" s="43"/>
      <c r="C643" s="43"/>
      <c r="D643" s="43"/>
      <c r="E643" s="43"/>
      <c r="F643" s="43"/>
      <c r="G643" s="43"/>
      <c r="H643" s="43"/>
    </row>
    <row r="644">
      <c r="A644" s="43"/>
      <c r="B644" s="43"/>
      <c r="C644" s="43"/>
      <c r="D644" s="43"/>
      <c r="E644" s="43"/>
      <c r="F644" s="43"/>
      <c r="G644" s="43"/>
      <c r="H644" s="43"/>
    </row>
    <row r="645">
      <c r="A645" s="43"/>
      <c r="B645" s="43"/>
      <c r="C645" s="43"/>
      <c r="D645" s="43"/>
      <c r="E645" s="43"/>
      <c r="F645" s="43"/>
      <c r="G645" s="43"/>
      <c r="H645" s="43"/>
    </row>
    <row r="646">
      <c r="A646" s="43"/>
      <c r="B646" s="43"/>
      <c r="C646" s="43"/>
      <c r="D646" s="43"/>
      <c r="E646" s="43"/>
      <c r="F646" s="43"/>
      <c r="G646" s="43"/>
      <c r="H646" s="43"/>
    </row>
    <row r="647">
      <c r="A647" s="43"/>
      <c r="B647" s="43"/>
      <c r="C647" s="43"/>
      <c r="D647" s="43"/>
      <c r="E647" s="43"/>
      <c r="F647" s="43"/>
      <c r="G647" s="43"/>
      <c r="H647" s="43"/>
    </row>
    <row r="648">
      <c r="A648" s="43"/>
      <c r="B648" s="43"/>
      <c r="C648" s="43"/>
      <c r="D648" s="43"/>
      <c r="E648" s="43"/>
      <c r="F648" s="43"/>
      <c r="G648" s="43"/>
      <c r="H648" s="43"/>
    </row>
    <row r="649">
      <c r="A649" s="43"/>
      <c r="B649" s="43"/>
      <c r="C649" s="43"/>
      <c r="D649" s="43"/>
      <c r="E649" s="43"/>
      <c r="F649" s="43"/>
      <c r="G649" s="43"/>
      <c r="H649" s="43"/>
    </row>
    <row r="650">
      <c r="A650" s="43"/>
      <c r="B650" s="43"/>
      <c r="C650" s="43"/>
      <c r="D650" s="43"/>
      <c r="E650" s="43"/>
      <c r="F650" s="43"/>
      <c r="G650" s="43"/>
      <c r="H650" s="43"/>
    </row>
    <row r="651">
      <c r="A651" s="43"/>
      <c r="B651" s="43"/>
      <c r="C651" s="43"/>
      <c r="D651" s="43"/>
      <c r="E651" s="43"/>
      <c r="F651" s="43"/>
      <c r="G651" s="43"/>
      <c r="H651" s="43"/>
    </row>
    <row r="652">
      <c r="A652" s="43"/>
      <c r="B652" s="43"/>
      <c r="C652" s="43"/>
      <c r="D652" s="43"/>
      <c r="E652" s="43"/>
      <c r="F652" s="43"/>
      <c r="G652" s="43"/>
      <c r="H652" s="43"/>
    </row>
    <row r="653">
      <c r="A653" s="43"/>
      <c r="B653" s="43"/>
      <c r="C653" s="43"/>
      <c r="D653" s="43"/>
      <c r="E653" s="43"/>
      <c r="F653" s="43"/>
      <c r="G653" s="43"/>
      <c r="H653" s="43"/>
    </row>
    <row r="654">
      <c r="A654" s="43"/>
      <c r="B654" s="43"/>
      <c r="C654" s="43"/>
      <c r="D654" s="43"/>
      <c r="E654" s="43"/>
      <c r="F654" s="43"/>
      <c r="G654" s="43"/>
      <c r="H654" s="43"/>
    </row>
    <row r="655">
      <c r="A655" s="43"/>
      <c r="B655" s="43"/>
      <c r="C655" s="43"/>
      <c r="D655" s="43"/>
      <c r="E655" s="43"/>
      <c r="F655" s="43"/>
      <c r="G655" s="43"/>
      <c r="H655" s="43"/>
    </row>
    <row r="656">
      <c r="A656" s="43"/>
      <c r="B656" s="43"/>
      <c r="C656" s="43"/>
      <c r="D656" s="43"/>
      <c r="E656" s="43"/>
      <c r="F656" s="43"/>
      <c r="G656" s="43"/>
      <c r="H656" s="43"/>
    </row>
    <row r="657">
      <c r="A657" s="43"/>
      <c r="B657" s="43"/>
      <c r="C657" s="43"/>
      <c r="D657" s="43"/>
      <c r="E657" s="43"/>
      <c r="F657" s="43"/>
      <c r="G657" s="43"/>
      <c r="H657" s="43"/>
    </row>
    <row r="658">
      <c r="A658" s="43"/>
      <c r="B658" s="43"/>
      <c r="C658" s="43"/>
      <c r="D658" s="43"/>
      <c r="E658" s="43"/>
      <c r="F658" s="43"/>
      <c r="G658" s="43"/>
      <c r="H658" s="43"/>
    </row>
    <row r="659">
      <c r="A659" s="43"/>
      <c r="B659" s="43"/>
      <c r="C659" s="43"/>
      <c r="D659" s="43"/>
      <c r="E659" s="43"/>
      <c r="F659" s="43"/>
      <c r="G659" s="43"/>
      <c r="H659" s="43"/>
    </row>
    <row r="660">
      <c r="A660" s="43"/>
      <c r="B660" s="43"/>
      <c r="C660" s="43"/>
      <c r="D660" s="43"/>
      <c r="E660" s="43"/>
      <c r="F660" s="43"/>
      <c r="G660" s="43"/>
      <c r="H660" s="43"/>
    </row>
    <row r="661">
      <c r="A661" s="43"/>
      <c r="B661" s="43"/>
      <c r="C661" s="43"/>
      <c r="D661" s="43"/>
      <c r="E661" s="43"/>
      <c r="F661" s="43"/>
      <c r="G661" s="43"/>
      <c r="H661" s="43"/>
    </row>
    <row r="662">
      <c r="A662" s="43"/>
      <c r="B662" s="43"/>
      <c r="C662" s="43"/>
      <c r="D662" s="43"/>
      <c r="E662" s="43"/>
      <c r="F662" s="43"/>
      <c r="G662" s="43"/>
      <c r="H662" s="43"/>
    </row>
    <row r="663">
      <c r="A663" s="43"/>
      <c r="B663" s="43"/>
      <c r="C663" s="43"/>
      <c r="D663" s="43"/>
      <c r="E663" s="43"/>
      <c r="F663" s="43"/>
      <c r="G663" s="43"/>
      <c r="H663" s="43"/>
    </row>
    <row r="664">
      <c r="A664" s="43"/>
      <c r="B664" s="43"/>
      <c r="C664" s="43"/>
      <c r="D664" s="43"/>
      <c r="E664" s="43"/>
      <c r="F664" s="43"/>
      <c r="G664" s="43"/>
      <c r="H664" s="43"/>
    </row>
    <row r="665">
      <c r="A665" s="43"/>
      <c r="B665" s="43"/>
      <c r="C665" s="43"/>
      <c r="D665" s="43"/>
      <c r="E665" s="43"/>
      <c r="F665" s="43"/>
      <c r="G665" s="43"/>
      <c r="H665" s="43"/>
    </row>
    <row r="666">
      <c r="A666" s="43"/>
      <c r="B666" s="43"/>
      <c r="C666" s="43"/>
      <c r="D666" s="43"/>
      <c r="E666" s="43"/>
      <c r="F666" s="43"/>
      <c r="G666" s="43"/>
      <c r="H666" s="43"/>
    </row>
    <row r="667">
      <c r="A667" s="43"/>
      <c r="B667" s="43"/>
      <c r="C667" s="43"/>
      <c r="D667" s="43"/>
      <c r="E667" s="43"/>
      <c r="F667" s="43"/>
      <c r="G667" s="43"/>
      <c r="H667" s="43"/>
    </row>
    <row r="668">
      <c r="A668" s="43"/>
      <c r="B668" s="43"/>
      <c r="C668" s="43"/>
      <c r="D668" s="43"/>
      <c r="E668" s="43"/>
      <c r="F668" s="43"/>
      <c r="G668" s="43"/>
      <c r="H668" s="43"/>
    </row>
    <row r="669">
      <c r="A669" s="43"/>
      <c r="B669" s="43"/>
      <c r="C669" s="43"/>
      <c r="D669" s="43"/>
      <c r="E669" s="43"/>
      <c r="F669" s="43"/>
      <c r="G669" s="43"/>
      <c r="H669" s="43"/>
    </row>
    <row r="670">
      <c r="A670" s="43"/>
      <c r="B670" s="43"/>
      <c r="C670" s="43"/>
      <c r="D670" s="43"/>
      <c r="E670" s="43"/>
      <c r="F670" s="43"/>
      <c r="G670" s="43"/>
      <c r="H670" s="43"/>
    </row>
    <row r="671">
      <c r="A671" s="43"/>
      <c r="B671" s="43"/>
      <c r="C671" s="43"/>
      <c r="D671" s="43"/>
      <c r="E671" s="43"/>
      <c r="F671" s="43"/>
      <c r="G671" s="43"/>
      <c r="H671" s="43"/>
    </row>
    <row r="672">
      <c r="A672" s="43"/>
      <c r="B672" s="43"/>
      <c r="C672" s="43"/>
      <c r="D672" s="43"/>
      <c r="E672" s="43"/>
      <c r="F672" s="43"/>
      <c r="G672" s="43"/>
      <c r="H672" s="43"/>
    </row>
    <row r="673">
      <c r="A673" s="43"/>
      <c r="B673" s="43"/>
      <c r="C673" s="43"/>
      <c r="D673" s="43"/>
      <c r="E673" s="43"/>
      <c r="F673" s="43"/>
      <c r="G673" s="43"/>
      <c r="H673" s="43"/>
    </row>
    <row r="674">
      <c r="A674" s="43"/>
      <c r="B674" s="43"/>
      <c r="C674" s="43"/>
      <c r="D674" s="43"/>
      <c r="E674" s="43"/>
      <c r="F674" s="43"/>
      <c r="G674" s="43"/>
      <c r="H674" s="43"/>
    </row>
    <row r="675">
      <c r="A675" s="43"/>
      <c r="B675" s="43"/>
      <c r="C675" s="43"/>
      <c r="D675" s="43"/>
      <c r="E675" s="43"/>
      <c r="F675" s="43"/>
      <c r="G675" s="43"/>
      <c r="H675" s="43"/>
    </row>
    <row r="676">
      <c r="A676" s="43"/>
      <c r="B676" s="43"/>
      <c r="C676" s="43"/>
      <c r="D676" s="43"/>
      <c r="E676" s="43"/>
      <c r="F676" s="43"/>
      <c r="G676" s="43"/>
      <c r="H676" s="43"/>
    </row>
    <row r="677">
      <c r="A677" s="43"/>
      <c r="B677" s="43"/>
      <c r="C677" s="43"/>
      <c r="D677" s="43"/>
      <c r="E677" s="43"/>
      <c r="F677" s="43"/>
      <c r="G677" s="43"/>
      <c r="H677" s="43"/>
    </row>
    <row r="678">
      <c r="A678" s="43"/>
      <c r="B678" s="43"/>
      <c r="C678" s="43"/>
      <c r="D678" s="43"/>
      <c r="E678" s="43"/>
      <c r="F678" s="43"/>
      <c r="G678" s="43"/>
      <c r="H678" s="43"/>
    </row>
    <row r="679">
      <c r="A679" s="43"/>
      <c r="B679" s="43"/>
      <c r="C679" s="43"/>
      <c r="D679" s="43"/>
      <c r="E679" s="43"/>
      <c r="F679" s="43"/>
      <c r="G679" s="43"/>
      <c r="H679" s="43"/>
    </row>
    <row r="680">
      <c r="A680" s="43"/>
      <c r="B680" s="43"/>
      <c r="C680" s="43"/>
      <c r="D680" s="43"/>
      <c r="E680" s="43"/>
      <c r="F680" s="43"/>
      <c r="G680" s="43"/>
      <c r="H680" s="43"/>
    </row>
    <row r="681">
      <c r="A681" s="43"/>
      <c r="B681" s="43"/>
      <c r="C681" s="43"/>
      <c r="D681" s="43"/>
      <c r="E681" s="43"/>
      <c r="F681" s="43"/>
      <c r="G681" s="43"/>
      <c r="H681" s="43"/>
    </row>
    <row r="682">
      <c r="A682" s="43"/>
      <c r="B682" s="43"/>
      <c r="C682" s="43"/>
      <c r="D682" s="43"/>
      <c r="E682" s="43"/>
      <c r="F682" s="43"/>
      <c r="G682" s="43"/>
      <c r="H682" s="43"/>
    </row>
    <row r="683">
      <c r="A683" s="43"/>
      <c r="B683" s="43"/>
      <c r="C683" s="43"/>
      <c r="D683" s="43"/>
      <c r="E683" s="43"/>
      <c r="F683" s="43"/>
      <c r="G683" s="43"/>
      <c r="H683" s="43"/>
    </row>
    <row r="684">
      <c r="A684" s="43"/>
      <c r="B684" s="43"/>
      <c r="C684" s="43"/>
      <c r="D684" s="43"/>
      <c r="E684" s="43"/>
      <c r="F684" s="43"/>
      <c r="G684" s="43"/>
      <c r="H684" s="43"/>
    </row>
    <row r="685">
      <c r="A685" s="43"/>
      <c r="B685" s="43"/>
      <c r="C685" s="43"/>
      <c r="D685" s="43"/>
      <c r="E685" s="43"/>
      <c r="F685" s="43"/>
      <c r="G685" s="43"/>
      <c r="H685" s="43"/>
    </row>
    <row r="686">
      <c r="A686" s="43"/>
      <c r="B686" s="43"/>
      <c r="C686" s="43"/>
      <c r="D686" s="43"/>
      <c r="E686" s="43"/>
      <c r="F686" s="43"/>
      <c r="G686" s="43"/>
      <c r="H686" s="43"/>
    </row>
    <row r="687">
      <c r="A687" s="43"/>
      <c r="B687" s="43"/>
      <c r="C687" s="43"/>
      <c r="D687" s="43"/>
      <c r="E687" s="43"/>
      <c r="F687" s="43"/>
      <c r="G687" s="43"/>
      <c r="H687" s="43"/>
    </row>
    <row r="688">
      <c r="A688" s="43"/>
      <c r="B688" s="43"/>
      <c r="C688" s="43"/>
      <c r="D688" s="43"/>
      <c r="E688" s="43"/>
      <c r="F688" s="43"/>
      <c r="G688" s="43"/>
      <c r="H688" s="43"/>
    </row>
    <row r="689">
      <c r="A689" s="43"/>
      <c r="B689" s="43"/>
      <c r="C689" s="43"/>
      <c r="D689" s="43"/>
      <c r="E689" s="43"/>
      <c r="F689" s="43"/>
      <c r="G689" s="43"/>
      <c r="H689" s="43"/>
    </row>
    <row r="690">
      <c r="A690" s="43"/>
      <c r="B690" s="43"/>
      <c r="C690" s="43"/>
      <c r="D690" s="43"/>
      <c r="E690" s="43"/>
      <c r="F690" s="43"/>
      <c r="G690" s="43"/>
      <c r="H690" s="43"/>
    </row>
    <row r="691">
      <c r="A691" s="43"/>
      <c r="B691" s="43"/>
      <c r="C691" s="43"/>
      <c r="D691" s="43"/>
      <c r="E691" s="43"/>
      <c r="F691" s="43"/>
      <c r="G691" s="43"/>
      <c r="H691" s="43"/>
    </row>
    <row r="692">
      <c r="A692" s="43"/>
      <c r="B692" s="43"/>
      <c r="C692" s="43"/>
      <c r="D692" s="43"/>
      <c r="E692" s="43"/>
      <c r="F692" s="43"/>
      <c r="G692" s="43"/>
      <c r="H692" s="43"/>
    </row>
    <row r="693">
      <c r="A693" s="43"/>
      <c r="B693" s="43"/>
      <c r="C693" s="43"/>
      <c r="D693" s="43"/>
      <c r="E693" s="43"/>
      <c r="F693" s="43"/>
      <c r="G693" s="43"/>
      <c r="H693" s="43"/>
    </row>
    <row r="694">
      <c r="A694" s="43"/>
      <c r="B694" s="43"/>
      <c r="C694" s="43"/>
      <c r="D694" s="43"/>
      <c r="E694" s="43"/>
      <c r="F694" s="43"/>
      <c r="G694" s="43"/>
      <c r="H694" s="43"/>
    </row>
    <row r="695">
      <c r="A695" s="43"/>
      <c r="B695" s="43"/>
      <c r="C695" s="43"/>
      <c r="D695" s="43"/>
      <c r="E695" s="43"/>
      <c r="F695" s="43"/>
      <c r="G695" s="43"/>
      <c r="H695" s="43"/>
    </row>
    <row r="696">
      <c r="A696" s="43"/>
      <c r="B696" s="43"/>
      <c r="C696" s="43"/>
      <c r="D696" s="43"/>
      <c r="E696" s="43"/>
      <c r="F696" s="43"/>
      <c r="G696" s="43"/>
      <c r="H696" s="43"/>
    </row>
    <row r="697">
      <c r="A697" s="43"/>
      <c r="B697" s="43"/>
      <c r="C697" s="43"/>
      <c r="D697" s="43"/>
      <c r="E697" s="43"/>
      <c r="F697" s="43"/>
      <c r="G697" s="43"/>
      <c r="H697" s="43"/>
    </row>
    <row r="698">
      <c r="A698" s="43"/>
      <c r="B698" s="43"/>
      <c r="C698" s="43"/>
      <c r="D698" s="43"/>
      <c r="E698" s="43"/>
      <c r="F698" s="43"/>
      <c r="G698" s="43"/>
      <c r="H698" s="43"/>
    </row>
    <row r="699">
      <c r="A699" s="43"/>
      <c r="B699" s="43"/>
      <c r="C699" s="43"/>
      <c r="D699" s="43"/>
      <c r="E699" s="43"/>
      <c r="F699" s="43"/>
      <c r="G699" s="43"/>
      <c r="H699" s="43"/>
    </row>
    <row r="700">
      <c r="A700" s="43"/>
      <c r="B700" s="43"/>
      <c r="C700" s="43"/>
      <c r="D700" s="43"/>
      <c r="E700" s="43"/>
      <c r="F700" s="43"/>
      <c r="G700" s="43"/>
      <c r="H700" s="43"/>
    </row>
    <row r="701">
      <c r="A701" s="43"/>
      <c r="B701" s="43"/>
      <c r="C701" s="43"/>
      <c r="D701" s="43"/>
      <c r="E701" s="43"/>
      <c r="F701" s="43"/>
      <c r="G701" s="43"/>
      <c r="H701" s="43"/>
    </row>
    <row r="702">
      <c r="A702" s="43"/>
      <c r="B702" s="43"/>
      <c r="C702" s="43"/>
      <c r="D702" s="43"/>
      <c r="E702" s="43"/>
      <c r="F702" s="43"/>
      <c r="G702" s="43"/>
      <c r="H702" s="43"/>
    </row>
    <row r="703">
      <c r="A703" s="43"/>
      <c r="B703" s="43"/>
      <c r="C703" s="43"/>
      <c r="D703" s="43"/>
      <c r="E703" s="43"/>
      <c r="F703" s="43"/>
      <c r="G703" s="43"/>
      <c r="H703" s="43"/>
    </row>
    <row r="704">
      <c r="A704" s="43"/>
      <c r="B704" s="43"/>
      <c r="C704" s="43"/>
      <c r="D704" s="43"/>
      <c r="E704" s="43"/>
      <c r="F704" s="43"/>
      <c r="G704" s="43"/>
      <c r="H704" s="43"/>
    </row>
    <row r="705">
      <c r="A705" s="43"/>
      <c r="B705" s="43"/>
      <c r="C705" s="43"/>
      <c r="D705" s="43"/>
      <c r="E705" s="43"/>
      <c r="F705" s="43"/>
      <c r="G705" s="43"/>
      <c r="H705" s="43"/>
    </row>
    <row r="706">
      <c r="A706" s="43"/>
      <c r="B706" s="43"/>
      <c r="C706" s="43"/>
      <c r="D706" s="43"/>
      <c r="E706" s="43"/>
      <c r="F706" s="43"/>
      <c r="G706" s="43"/>
      <c r="H706" s="43"/>
    </row>
    <row r="707">
      <c r="A707" s="43"/>
      <c r="B707" s="43"/>
      <c r="C707" s="43"/>
      <c r="D707" s="43"/>
      <c r="E707" s="43"/>
      <c r="F707" s="43"/>
      <c r="G707" s="43"/>
      <c r="H707" s="43"/>
    </row>
    <row r="708">
      <c r="A708" s="43"/>
      <c r="B708" s="43"/>
      <c r="C708" s="43"/>
      <c r="D708" s="43"/>
      <c r="E708" s="43"/>
      <c r="F708" s="43"/>
      <c r="G708" s="43"/>
      <c r="H708" s="43"/>
    </row>
    <row r="709">
      <c r="A709" s="43"/>
      <c r="B709" s="43"/>
      <c r="C709" s="43"/>
      <c r="D709" s="43"/>
      <c r="E709" s="43"/>
      <c r="F709" s="43"/>
      <c r="G709" s="43"/>
      <c r="H709" s="43"/>
    </row>
    <row r="710">
      <c r="A710" s="43"/>
      <c r="B710" s="43"/>
      <c r="C710" s="43"/>
      <c r="D710" s="43"/>
      <c r="E710" s="43"/>
      <c r="F710" s="43"/>
      <c r="G710" s="43"/>
      <c r="H710" s="43"/>
    </row>
    <row r="711">
      <c r="A711" s="43"/>
      <c r="B711" s="43"/>
      <c r="C711" s="43"/>
      <c r="D711" s="43"/>
      <c r="E711" s="43"/>
      <c r="F711" s="43"/>
      <c r="G711" s="43"/>
      <c r="H711" s="43"/>
    </row>
    <row r="712">
      <c r="A712" s="43"/>
      <c r="B712" s="43"/>
      <c r="C712" s="43"/>
      <c r="D712" s="43"/>
      <c r="E712" s="43"/>
      <c r="F712" s="43"/>
      <c r="G712" s="43"/>
      <c r="H712" s="43"/>
    </row>
    <row r="713">
      <c r="A713" s="43"/>
      <c r="B713" s="43"/>
      <c r="C713" s="43"/>
      <c r="D713" s="43"/>
      <c r="E713" s="43"/>
      <c r="F713" s="43"/>
      <c r="G713" s="43"/>
      <c r="H713" s="43"/>
    </row>
    <row r="714">
      <c r="A714" s="43"/>
      <c r="B714" s="43"/>
      <c r="C714" s="43"/>
      <c r="D714" s="43"/>
      <c r="E714" s="43"/>
      <c r="F714" s="43"/>
      <c r="G714" s="43"/>
      <c r="H714" s="43"/>
    </row>
    <row r="715">
      <c r="A715" s="43"/>
      <c r="B715" s="43"/>
      <c r="C715" s="43"/>
      <c r="D715" s="43"/>
      <c r="E715" s="43"/>
      <c r="F715" s="43"/>
      <c r="G715" s="43"/>
      <c r="H715" s="43"/>
    </row>
    <row r="716">
      <c r="A716" s="43"/>
      <c r="B716" s="43"/>
      <c r="C716" s="43"/>
      <c r="D716" s="43"/>
      <c r="E716" s="43"/>
      <c r="F716" s="43"/>
      <c r="G716" s="43"/>
      <c r="H716" s="43"/>
    </row>
    <row r="717">
      <c r="A717" s="43"/>
      <c r="B717" s="43"/>
      <c r="C717" s="43"/>
      <c r="D717" s="43"/>
      <c r="E717" s="43"/>
      <c r="F717" s="43"/>
      <c r="G717" s="43"/>
      <c r="H717" s="43"/>
    </row>
    <row r="718">
      <c r="A718" s="43"/>
      <c r="B718" s="43"/>
      <c r="C718" s="43"/>
      <c r="D718" s="43"/>
      <c r="E718" s="43"/>
      <c r="F718" s="43"/>
      <c r="G718" s="43"/>
      <c r="H718" s="43"/>
    </row>
    <row r="719">
      <c r="A719" s="43"/>
      <c r="B719" s="43"/>
      <c r="C719" s="43"/>
      <c r="D719" s="43"/>
      <c r="E719" s="43"/>
      <c r="F719" s="43"/>
      <c r="G719" s="43"/>
      <c r="H719" s="43"/>
    </row>
    <row r="720">
      <c r="A720" s="43"/>
      <c r="B720" s="43"/>
      <c r="C720" s="43"/>
      <c r="D720" s="43"/>
      <c r="E720" s="43"/>
      <c r="F720" s="43"/>
      <c r="G720" s="43"/>
      <c r="H720" s="43"/>
    </row>
    <row r="721">
      <c r="A721" s="43"/>
      <c r="B721" s="43"/>
      <c r="C721" s="43"/>
      <c r="D721" s="43"/>
      <c r="E721" s="43"/>
      <c r="F721" s="43"/>
      <c r="G721" s="43"/>
      <c r="H721" s="43"/>
    </row>
    <row r="722">
      <c r="A722" s="43"/>
      <c r="B722" s="43"/>
      <c r="C722" s="43"/>
      <c r="D722" s="43"/>
      <c r="E722" s="43"/>
      <c r="F722" s="43"/>
      <c r="G722" s="43"/>
      <c r="H722" s="43"/>
    </row>
    <row r="723">
      <c r="A723" s="43"/>
      <c r="B723" s="43"/>
      <c r="C723" s="43"/>
      <c r="D723" s="43"/>
      <c r="E723" s="43"/>
      <c r="F723" s="43"/>
      <c r="G723" s="43"/>
      <c r="H723" s="43"/>
    </row>
    <row r="724">
      <c r="A724" s="43"/>
      <c r="B724" s="43"/>
      <c r="C724" s="43"/>
      <c r="D724" s="43"/>
      <c r="E724" s="43"/>
      <c r="F724" s="43"/>
      <c r="G724" s="43"/>
      <c r="H724" s="43"/>
    </row>
    <row r="725">
      <c r="A725" s="43"/>
      <c r="B725" s="43"/>
      <c r="C725" s="43"/>
      <c r="D725" s="43"/>
      <c r="E725" s="43"/>
      <c r="F725" s="43"/>
      <c r="G725" s="43"/>
      <c r="H725" s="43"/>
    </row>
    <row r="726">
      <c r="A726" s="43"/>
      <c r="B726" s="43"/>
      <c r="C726" s="43"/>
      <c r="D726" s="43"/>
      <c r="E726" s="43"/>
      <c r="F726" s="43"/>
      <c r="G726" s="43"/>
      <c r="H726" s="43"/>
    </row>
    <row r="727">
      <c r="A727" s="43"/>
      <c r="B727" s="43"/>
      <c r="C727" s="43"/>
      <c r="D727" s="43"/>
      <c r="E727" s="43"/>
      <c r="F727" s="43"/>
      <c r="G727" s="43"/>
      <c r="H727" s="43"/>
    </row>
    <row r="728">
      <c r="A728" s="43"/>
      <c r="B728" s="43"/>
      <c r="C728" s="43"/>
      <c r="D728" s="43"/>
      <c r="E728" s="43"/>
      <c r="F728" s="43"/>
      <c r="G728" s="43"/>
      <c r="H728" s="43"/>
    </row>
    <row r="729">
      <c r="A729" s="43"/>
      <c r="B729" s="43"/>
      <c r="C729" s="43"/>
      <c r="D729" s="43"/>
      <c r="E729" s="43"/>
      <c r="F729" s="43"/>
      <c r="G729" s="43"/>
      <c r="H729" s="43"/>
    </row>
    <row r="730">
      <c r="A730" s="43"/>
      <c r="B730" s="43"/>
      <c r="C730" s="43"/>
      <c r="D730" s="43"/>
      <c r="E730" s="43"/>
      <c r="F730" s="43"/>
      <c r="G730" s="43"/>
      <c r="H730" s="43"/>
    </row>
    <row r="731">
      <c r="A731" s="43"/>
      <c r="B731" s="43"/>
      <c r="C731" s="43"/>
      <c r="D731" s="43"/>
      <c r="E731" s="43"/>
      <c r="F731" s="43"/>
      <c r="G731" s="43"/>
      <c r="H731" s="43"/>
    </row>
    <row r="732">
      <c r="A732" s="43"/>
      <c r="B732" s="43"/>
      <c r="C732" s="43"/>
      <c r="D732" s="43"/>
      <c r="E732" s="43"/>
      <c r="F732" s="43"/>
      <c r="G732" s="43"/>
      <c r="H732" s="43"/>
    </row>
    <row r="733">
      <c r="A733" s="43"/>
      <c r="B733" s="43"/>
      <c r="C733" s="43"/>
      <c r="D733" s="43"/>
      <c r="E733" s="43"/>
      <c r="F733" s="43"/>
      <c r="G733" s="43"/>
      <c r="H733" s="43"/>
    </row>
    <row r="734">
      <c r="A734" s="43"/>
      <c r="B734" s="43"/>
      <c r="C734" s="43"/>
      <c r="D734" s="43"/>
      <c r="E734" s="43"/>
      <c r="F734" s="43"/>
      <c r="G734" s="43"/>
      <c r="H734" s="43"/>
    </row>
    <row r="735">
      <c r="A735" s="43"/>
      <c r="B735" s="43"/>
      <c r="C735" s="43"/>
      <c r="D735" s="43"/>
      <c r="E735" s="43"/>
      <c r="F735" s="43"/>
      <c r="G735" s="43"/>
      <c r="H735" s="43"/>
    </row>
    <row r="736">
      <c r="A736" s="43"/>
      <c r="B736" s="43"/>
      <c r="C736" s="43"/>
      <c r="D736" s="43"/>
      <c r="E736" s="43"/>
      <c r="F736" s="43"/>
      <c r="G736" s="43"/>
      <c r="H736" s="43"/>
    </row>
    <row r="737">
      <c r="A737" s="43"/>
      <c r="B737" s="43"/>
      <c r="C737" s="43"/>
      <c r="D737" s="43"/>
      <c r="E737" s="43"/>
      <c r="F737" s="43"/>
      <c r="G737" s="43"/>
      <c r="H737" s="43"/>
    </row>
    <row r="738">
      <c r="A738" s="43"/>
      <c r="B738" s="43"/>
      <c r="C738" s="43"/>
      <c r="D738" s="43"/>
      <c r="E738" s="43"/>
      <c r="F738" s="43"/>
      <c r="G738" s="43"/>
      <c r="H738" s="43"/>
    </row>
    <row r="739">
      <c r="A739" s="43"/>
      <c r="B739" s="43"/>
      <c r="C739" s="43"/>
      <c r="D739" s="43"/>
      <c r="E739" s="43"/>
      <c r="F739" s="43"/>
      <c r="G739" s="43"/>
      <c r="H739" s="43"/>
    </row>
    <row r="740">
      <c r="A740" s="43"/>
      <c r="B740" s="43"/>
      <c r="C740" s="43"/>
      <c r="D740" s="43"/>
      <c r="E740" s="43"/>
      <c r="F740" s="43"/>
      <c r="G740" s="43"/>
      <c r="H740" s="43"/>
    </row>
    <row r="741">
      <c r="A741" s="43"/>
      <c r="B741" s="43"/>
      <c r="C741" s="43"/>
      <c r="D741" s="43"/>
      <c r="E741" s="43"/>
      <c r="F741" s="43"/>
      <c r="G741" s="43"/>
      <c r="H741" s="43"/>
    </row>
    <row r="742">
      <c r="A742" s="43"/>
      <c r="B742" s="43"/>
      <c r="C742" s="43"/>
      <c r="D742" s="43"/>
      <c r="E742" s="43"/>
      <c r="F742" s="43"/>
      <c r="G742" s="43"/>
      <c r="H742" s="43"/>
    </row>
    <row r="743">
      <c r="A743" s="43"/>
      <c r="B743" s="43"/>
      <c r="C743" s="43"/>
      <c r="D743" s="43"/>
      <c r="E743" s="43"/>
      <c r="F743" s="43"/>
      <c r="G743" s="43"/>
      <c r="H743" s="43"/>
    </row>
    <row r="744">
      <c r="A744" s="43"/>
      <c r="B744" s="43"/>
      <c r="C744" s="43"/>
      <c r="D744" s="43"/>
      <c r="E744" s="43"/>
      <c r="F744" s="43"/>
      <c r="G744" s="43"/>
      <c r="H744" s="43"/>
    </row>
    <row r="745">
      <c r="A745" s="43"/>
      <c r="B745" s="43"/>
      <c r="C745" s="43"/>
      <c r="D745" s="43"/>
      <c r="E745" s="43"/>
      <c r="F745" s="43"/>
      <c r="G745" s="43"/>
      <c r="H745" s="43"/>
    </row>
    <row r="746">
      <c r="A746" s="43"/>
      <c r="B746" s="43"/>
      <c r="C746" s="43"/>
      <c r="D746" s="43"/>
      <c r="E746" s="43"/>
      <c r="F746" s="43"/>
      <c r="G746" s="43"/>
      <c r="H746" s="43"/>
    </row>
    <row r="747">
      <c r="A747" s="43"/>
      <c r="B747" s="43"/>
      <c r="C747" s="43"/>
      <c r="D747" s="43"/>
      <c r="E747" s="43"/>
      <c r="F747" s="43"/>
      <c r="G747" s="43"/>
      <c r="H747" s="43"/>
    </row>
    <row r="748">
      <c r="A748" s="43"/>
      <c r="B748" s="43"/>
      <c r="C748" s="43"/>
      <c r="D748" s="43"/>
      <c r="E748" s="43"/>
      <c r="F748" s="43"/>
      <c r="G748" s="43"/>
      <c r="H748" s="43"/>
    </row>
    <row r="749">
      <c r="A749" s="43"/>
      <c r="B749" s="43"/>
      <c r="C749" s="43"/>
      <c r="D749" s="43"/>
      <c r="E749" s="43"/>
      <c r="F749" s="43"/>
      <c r="G749" s="43"/>
      <c r="H749" s="43"/>
    </row>
    <row r="750">
      <c r="A750" s="43"/>
      <c r="B750" s="43"/>
      <c r="C750" s="43"/>
      <c r="D750" s="43"/>
      <c r="E750" s="43"/>
      <c r="F750" s="43"/>
      <c r="G750" s="43"/>
      <c r="H750" s="43"/>
    </row>
    <row r="751">
      <c r="A751" s="43"/>
      <c r="B751" s="43"/>
      <c r="C751" s="43"/>
      <c r="D751" s="43"/>
      <c r="E751" s="43"/>
      <c r="F751" s="43"/>
      <c r="G751" s="43"/>
      <c r="H751" s="43"/>
    </row>
    <row r="752">
      <c r="A752" s="43"/>
      <c r="B752" s="43"/>
      <c r="C752" s="43"/>
      <c r="D752" s="43"/>
      <c r="E752" s="43"/>
      <c r="F752" s="43"/>
      <c r="G752" s="43"/>
      <c r="H752" s="43"/>
    </row>
    <row r="753">
      <c r="A753" s="43"/>
      <c r="B753" s="43"/>
      <c r="C753" s="43"/>
      <c r="D753" s="43"/>
      <c r="E753" s="43"/>
      <c r="F753" s="43"/>
      <c r="G753" s="43"/>
      <c r="H753" s="43"/>
    </row>
    <row r="754">
      <c r="A754" s="43"/>
      <c r="B754" s="43"/>
      <c r="C754" s="43"/>
      <c r="D754" s="43"/>
      <c r="E754" s="43"/>
      <c r="F754" s="43"/>
      <c r="G754" s="43"/>
      <c r="H754" s="43"/>
    </row>
    <row r="755">
      <c r="A755" s="43"/>
      <c r="B755" s="43"/>
      <c r="C755" s="43"/>
      <c r="D755" s="43"/>
      <c r="E755" s="43"/>
      <c r="F755" s="43"/>
      <c r="G755" s="43"/>
      <c r="H755" s="43"/>
    </row>
    <row r="756">
      <c r="A756" s="43"/>
      <c r="B756" s="43"/>
      <c r="C756" s="43"/>
      <c r="D756" s="43"/>
      <c r="E756" s="43"/>
      <c r="F756" s="43"/>
      <c r="G756" s="43"/>
      <c r="H756" s="43"/>
    </row>
    <row r="757">
      <c r="A757" s="43"/>
      <c r="B757" s="43"/>
      <c r="C757" s="43"/>
      <c r="D757" s="43"/>
      <c r="E757" s="43"/>
      <c r="F757" s="43"/>
      <c r="G757" s="43"/>
      <c r="H757" s="43"/>
    </row>
    <row r="758">
      <c r="A758" s="43"/>
      <c r="B758" s="43"/>
      <c r="C758" s="43"/>
      <c r="D758" s="43"/>
      <c r="E758" s="43"/>
      <c r="F758" s="43"/>
      <c r="G758" s="43"/>
      <c r="H758" s="43"/>
    </row>
    <row r="759">
      <c r="A759" s="43"/>
      <c r="B759" s="43"/>
      <c r="C759" s="43"/>
      <c r="D759" s="43"/>
      <c r="E759" s="43"/>
      <c r="F759" s="43"/>
      <c r="G759" s="43"/>
      <c r="H759" s="43"/>
    </row>
    <row r="760">
      <c r="A760" s="43"/>
      <c r="B760" s="43"/>
      <c r="C760" s="43"/>
      <c r="D760" s="43"/>
      <c r="E760" s="43"/>
      <c r="F760" s="43"/>
      <c r="G760" s="43"/>
      <c r="H760" s="43"/>
    </row>
    <row r="761">
      <c r="A761" s="43"/>
      <c r="B761" s="43"/>
      <c r="C761" s="43"/>
      <c r="D761" s="43"/>
      <c r="E761" s="43"/>
      <c r="F761" s="43"/>
      <c r="G761" s="43"/>
      <c r="H761" s="43"/>
    </row>
    <row r="762">
      <c r="A762" s="43"/>
      <c r="B762" s="43"/>
      <c r="C762" s="43"/>
      <c r="D762" s="43"/>
      <c r="E762" s="43"/>
      <c r="F762" s="43"/>
      <c r="G762" s="43"/>
      <c r="H762" s="43"/>
    </row>
    <row r="763">
      <c r="A763" s="43"/>
      <c r="B763" s="43"/>
      <c r="C763" s="43"/>
      <c r="D763" s="43"/>
      <c r="E763" s="43"/>
      <c r="F763" s="43"/>
      <c r="G763" s="43"/>
      <c r="H763" s="43"/>
    </row>
    <row r="764">
      <c r="A764" s="43"/>
      <c r="B764" s="43"/>
      <c r="C764" s="43"/>
      <c r="D764" s="43"/>
      <c r="E764" s="43"/>
      <c r="F764" s="43"/>
      <c r="G764" s="43"/>
      <c r="H764" s="43"/>
    </row>
    <row r="765">
      <c r="A765" s="43"/>
      <c r="B765" s="43"/>
      <c r="C765" s="43"/>
      <c r="D765" s="43"/>
      <c r="E765" s="43"/>
      <c r="F765" s="43"/>
      <c r="G765" s="43"/>
      <c r="H765" s="43"/>
    </row>
    <row r="766">
      <c r="A766" s="43"/>
      <c r="B766" s="43"/>
      <c r="C766" s="43"/>
      <c r="D766" s="43"/>
      <c r="E766" s="43"/>
      <c r="F766" s="43"/>
      <c r="G766" s="43"/>
      <c r="H766" s="43"/>
    </row>
    <row r="767">
      <c r="A767" s="43"/>
      <c r="B767" s="43"/>
      <c r="C767" s="43"/>
      <c r="D767" s="43"/>
      <c r="E767" s="43"/>
      <c r="F767" s="43"/>
      <c r="G767" s="43"/>
      <c r="H767" s="43"/>
    </row>
    <row r="768">
      <c r="A768" s="43"/>
      <c r="B768" s="43"/>
      <c r="C768" s="43"/>
      <c r="D768" s="43"/>
      <c r="E768" s="43"/>
      <c r="F768" s="43"/>
      <c r="G768" s="43"/>
      <c r="H768" s="43"/>
    </row>
    <row r="769">
      <c r="A769" s="43"/>
      <c r="B769" s="43"/>
      <c r="C769" s="43"/>
      <c r="D769" s="43"/>
      <c r="E769" s="43"/>
      <c r="F769" s="43"/>
      <c r="G769" s="43"/>
      <c r="H769" s="43"/>
    </row>
    <row r="770">
      <c r="A770" s="43"/>
      <c r="B770" s="43"/>
      <c r="C770" s="43"/>
      <c r="D770" s="43"/>
      <c r="E770" s="43"/>
      <c r="F770" s="43"/>
      <c r="G770" s="43"/>
      <c r="H770" s="43"/>
    </row>
    <row r="771">
      <c r="A771" s="43"/>
      <c r="B771" s="43"/>
      <c r="C771" s="43"/>
      <c r="D771" s="43"/>
      <c r="E771" s="43"/>
      <c r="F771" s="43"/>
      <c r="G771" s="43"/>
      <c r="H771" s="43"/>
    </row>
    <row r="772">
      <c r="A772" s="43"/>
      <c r="B772" s="43"/>
      <c r="C772" s="43"/>
      <c r="D772" s="43"/>
      <c r="E772" s="43"/>
      <c r="F772" s="43"/>
      <c r="G772" s="43"/>
      <c r="H772" s="43"/>
    </row>
    <row r="773">
      <c r="A773" s="43"/>
      <c r="B773" s="43"/>
      <c r="C773" s="43"/>
      <c r="D773" s="43"/>
      <c r="E773" s="43"/>
      <c r="F773" s="43"/>
      <c r="G773" s="43"/>
      <c r="H773" s="43"/>
    </row>
    <row r="774">
      <c r="A774" s="43"/>
      <c r="B774" s="43"/>
      <c r="C774" s="43"/>
      <c r="D774" s="43"/>
      <c r="E774" s="43"/>
      <c r="F774" s="43"/>
      <c r="G774" s="43"/>
      <c r="H774" s="43"/>
    </row>
    <row r="775">
      <c r="A775" s="43"/>
      <c r="B775" s="43"/>
      <c r="C775" s="43"/>
      <c r="D775" s="43"/>
      <c r="E775" s="43"/>
      <c r="F775" s="43"/>
      <c r="G775" s="43"/>
      <c r="H775" s="43"/>
    </row>
    <row r="776">
      <c r="A776" s="43"/>
      <c r="B776" s="43"/>
      <c r="C776" s="43"/>
      <c r="D776" s="43"/>
      <c r="E776" s="43"/>
      <c r="F776" s="43"/>
      <c r="G776" s="43"/>
      <c r="H776" s="43"/>
    </row>
    <row r="777">
      <c r="A777" s="43"/>
      <c r="B777" s="43"/>
      <c r="C777" s="43"/>
      <c r="D777" s="43"/>
      <c r="E777" s="43"/>
      <c r="F777" s="43"/>
      <c r="G777" s="43"/>
      <c r="H777" s="43"/>
    </row>
    <row r="778">
      <c r="A778" s="43"/>
      <c r="B778" s="43"/>
      <c r="C778" s="43"/>
      <c r="D778" s="43"/>
      <c r="E778" s="43"/>
      <c r="F778" s="43"/>
      <c r="G778" s="43"/>
      <c r="H778" s="43"/>
    </row>
    <row r="779">
      <c r="A779" s="43"/>
      <c r="B779" s="43"/>
      <c r="C779" s="43"/>
      <c r="D779" s="43"/>
      <c r="E779" s="43"/>
      <c r="F779" s="43"/>
      <c r="G779" s="43"/>
      <c r="H779" s="43"/>
    </row>
    <row r="780">
      <c r="A780" s="43"/>
      <c r="B780" s="43"/>
      <c r="C780" s="43"/>
      <c r="D780" s="43"/>
      <c r="E780" s="43"/>
      <c r="F780" s="43"/>
      <c r="G780" s="43"/>
      <c r="H780" s="43"/>
    </row>
    <row r="781">
      <c r="A781" s="43"/>
      <c r="B781" s="43"/>
      <c r="C781" s="43"/>
      <c r="D781" s="43"/>
      <c r="E781" s="43"/>
      <c r="F781" s="43"/>
      <c r="G781" s="43"/>
      <c r="H781" s="43"/>
    </row>
    <row r="782">
      <c r="A782" s="43"/>
      <c r="B782" s="43"/>
      <c r="C782" s="43"/>
      <c r="D782" s="43"/>
      <c r="E782" s="43"/>
      <c r="F782" s="43"/>
      <c r="G782" s="43"/>
      <c r="H782" s="43"/>
    </row>
    <row r="783">
      <c r="A783" s="43"/>
      <c r="B783" s="43"/>
      <c r="C783" s="43"/>
      <c r="D783" s="43"/>
      <c r="E783" s="43"/>
      <c r="F783" s="43"/>
      <c r="G783" s="43"/>
      <c r="H783" s="43"/>
    </row>
    <row r="784">
      <c r="A784" s="43"/>
      <c r="B784" s="43"/>
      <c r="C784" s="43"/>
      <c r="D784" s="43"/>
      <c r="E784" s="43"/>
      <c r="F784" s="43"/>
      <c r="G784" s="43"/>
      <c r="H784" s="43"/>
    </row>
    <row r="785">
      <c r="A785" s="43"/>
      <c r="B785" s="43"/>
      <c r="C785" s="43"/>
      <c r="D785" s="43"/>
      <c r="E785" s="43"/>
      <c r="F785" s="43"/>
      <c r="G785" s="43"/>
      <c r="H785" s="43"/>
    </row>
    <row r="786">
      <c r="A786" s="43"/>
      <c r="B786" s="43"/>
      <c r="C786" s="43"/>
      <c r="D786" s="43"/>
      <c r="E786" s="43"/>
      <c r="F786" s="43"/>
      <c r="G786" s="43"/>
      <c r="H786" s="43"/>
    </row>
    <row r="787">
      <c r="A787" s="43"/>
      <c r="B787" s="43"/>
      <c r="C787" s="43"/>
      <c r="D787" s="43"/>
      <c r="E787" s="43"/>
      <c r="F787" s="43"/>
      <c r="G787" s="43"/>
      <c r="H787" s="43"/>
    </row>
    <row r="788">
      <c r="A788" s="43"/>
      <c r="B788" s="43"/>
      <c r="C788" s="43"/>
      <c r="D788" s="43"/>
      <c r="E788" s="43"/>
      <c r="F788" s="43"/>
      <c r="G788" s="43"/>
      <c r="H788" s="43"/>
    </row>
    <row r="789">
      <c r="A789" s="43"/>
      <c r="B789" s="43"/>
      <c r="C789" s="43"/>
      <c r="D789" s="43"/>
      <c r="E789" s="43"/>
      <c r="F789" s="43"/>
      <c r="G789" s="43"/>
      <c r="H789" s="43"/>
    </row>
    <row r="790">
      <c r="A790" s="43"/>
      <c r="B790" s="43"/>
      <c r="C790" s="43"/>
      <c r="D790" s="43"/>
      <c r="E790" s="43"/>
      <c r="F790" s="43"/>
      <c r="G790" s="43"/>
      <c r="H790" s="43"/>
    </row>
    <row r="791">
      <c r="A791" s="43"/>
      <c r="B791" s="43"/>
      <c r="C791" s="43"/>
      <c r="D791" s="43"/>
      <c r="E791" s="43"/>
      <c r="F791" s="43"/>
      <c r="G791" s="43"/>
      <c r="H791" s="43"/>
    </row>
    <row r="792">
      <c r="A792" s="43"/>
      <c r="B792" s="43"/>
      <c r="C792" s="43"/>
      <c r="D792" s="43"/>
      <c r="E792" s="43"/>
      <c r="F792" s="43"/>
      <c r="G792" s="43"/>
      <c r="H792" s="43"/>
    </row>
    <row r="793">
      <c r="A793" s="43"/>
      <c r="B793" s="43"/>
      <c r="C793" s="43"/>
      <c r="D793" s="43"/>
      <c r="E793" s="43"/>
      <c r="F793" s="43"/>
      <c r="G793" s="43"/>
      <c r="H793" s="43"/>
    </row>
    <row r="794">
      <c r="A794" s="43"/>
      <c r="B794" s="43"/>
      <c r="C794" s="43"/>
      <c r="D794" s="43"/>
      <c r="E794" s="43"/>
      <c r="F794" s="43"/>
      <c r="G794" s="43"/>
      <c r="H794" s="43"/>
    </row>
    <row r="795">
      <c r="A795" s="43"/>
      <c r="B795" s="43"/>
      <c r="C795" s="43"/>
      <c r="D795" s="43"/>
      <c r="E795" s="43"/>
      <c r="F795" s="43"/>
      <c r="G795" s="43"/>
      <c r="H795" s="43"/>
    </row>
    <row r="796">
      <c r="A796" s="43"/>
      <c r="B796" s="43"/>
      <c r="C796" s="43"/>
      <c r="D796" s="43"/>
      <c r="E796" s="43"/>
      <c r="F796" s="43"/>
      <c r="G796" s="43"/>
      <c r="H796" s="43"/>
    </row>
    <row r="797">
      <c r="A797" s="43"/>
      <c r="B797" s="43"/>
      <c r="C797" s="43"/>
      <c r="D797" s="43"/>
      <c r="E797" s="43"/>
      <c r="F797" s="43"/>
      <c r="G797" s="43"/>
      <c r="H797" s="43"/>
    </row>
    <row r="798">
      <c r="A798" s="43"/>
      <c r="B798" s="43"/>
      <c r="C798" s="43"/>
      <c r="D798" s="43"/>
      <c r="E798" s="43"/>
      <c r="F798" s="43"/>
      <c r="G798" s="43"/>
      <c r="H798" s="43"/>
    </row>
    <row r="799">
      <c r="A799" s="43"/>
      <c r="B799" s="43"/>
      <c r="C799" s="43"/>
      <c r="D799" s="43"/>
      <c r="E799" s="43"/>
      <c r="F799" s="43"/>
      <c r="G799" s="43"/>
      <c r="H799" s="43"/>
    </row>
    <row r="800">
      <c r="A800" s="43"/>
      <c r="B800" s="43"/>
      <c r="C800" s="43"/>
      <c r="D800" s="43"/>
      <c r="E800" s="43"/>
      <c r="F800" s="43"/>
      <c r="G800" s="43"/>
      <c r="H800" s="43"/>
    </row>
    <row r="801">
      <c r="A801" s="43"/>
      <c r="B801" s="43"/>
      <c r="C801" s="43"/>
      <c r="D801" s="43"/>
      <c r="E801" s="43"/>
      <c r="F801" s="43"/>
      <c r="G801" s="43"/>
      <c r="H801" s="43"/>
    </row>
    <row r="802">
      <c r="A802" s="43"/>
      <c r="B802" s="43"/>
      <c r="C802" s="43"/>
      <c r="D802" s="43"/>
      <c r="E802" s="43"/>
      <c r="F802" s="43"/>
      <c r="G802" s="43"/>
      <c r="H802" s="43"/>
    </row>
    <row r="803">
      <c r="A803" s="43"/>
      <c r="B803" s="43"/>
      <c r="C803" s="43"/>
      <c r="D803" s="43"/>
      <c r="E803" s="43"/>
      <c r="F803" s="43"/>
      <c r="G803" s="43"/>
      <c r="H803" s="43"/>
    </row>
    <row r="804">
      <c r="A804" s="43"/>
      <c r="B804" s="43"/>
      <c r="C804" s="43"/>
      <c r="D804" s="43"/>
      <c r="E804" s="43"/>
      <c r="F804" s="43"/>
      <c r="G804" s="43"/>
      <c r="H804" s="43"/>
    </row>
    <row r="805">
      <c r="A805" s="43"/>
      <c r="B805" s="43"/>
      <c r="C805" s="43"/>
      <c r="D805" s="43"/>
      <c r="E805" s="43"/>
      <c r="F805" s="43"/>
      <c r="G805" s="43"/>
      <c r="H805" s="43"/>
    </row>
    <row r="806">
      <c r="A806" s="43"/>
      <c r="B806" s="43"/>
      <c r="C806" s="43"/>
      <c r="D806" s="43"/>
      <c r="E806" s="43"/>
      <c r="F806" s="43"/>
      <c r="G806" s="43"/>
      <c r="H806" s="43"/>
    </row>
    <row r="807">
      <c r="A807" s="43"/>
      <c r="B807" s="43"/>
      <c r="C807" s="43"/>
      <c r="D807" s="43"/>
      <c r="E807" s="43"/>
      <c r="F807" s="43"/>
      <c r="G807" s="43"/>
      <c r="H807" s="43"/>
    </row>
    <row r="808">
      <c r="A808" s="43"/>
      <c r="B808" s="43"/>
      <c r="C808" s="43"/>
      <c r="D808" s="43"/>
      <c r="E808" s="43"/>
      <c r="F808" s="43"/>
      <c r="G808" s="43"/>
      <c r="H808" s="43"/>
    </row>
    <row r="809">
      <c r="A809" s="43"/>
      <c r="B809" s="43"/>
      <c r="C809" s="43"/>
      <c r="D809" s="43"/>
      <c r="E809" s="43"/>
      <c r="F809" s="43"/>
      <c r="G809" s="43"/>
      <c r="H809" s="43"/>
    </row>
    <row r="810">
      <c r="A810" s="43"/>
      <c r="B810" s="43"/>
      <c r="C810" s="43"/>
      <c r="D810" s="43"/>
      <c r="E810" s="43"/>
      <c r="F810" s="43"/>
      <c r="G810" s="43"/>
      <c r="H810" s="43"/>
    </row>
    <row r="811">
      <c r="A811" s="43"/>
      <c r="B811" s="43"/>
      <c r="C811" s="43"/>
      <c r="D811" s="43"/>
      <c r="E811" s="43"/>
      <c r="F811" s="43"/>
      <c r="G811" s="43"/>
      <c r="H811" s="43"/>
    </row>
    <row r="812">
      <c r="A812" s="43"/>
      <c r="B812" s="43"/>
      <c r="C812" s="43"/>
      <c r="D812" s="43"/>
      <c r="E812" s="43"/>
      <c r="F812" s="43"/>
      <c r="G812" s="43"/>
      <c r="H812" s="43"/>
    </row>
    <row r="813">
      <c r="A813" s="43"/>
      <c r="B813" s="43"/>
      <c r="C813" s="43"/>
      <c r="D813" s="43"/>
      <c r="E813" s="43"/>
      <c r="F813" s="43"/>
      <c r="G813" s="43"/>
      <c r="H813" s="43"/>
    </row>
    <row r="814">
      <c r="A814" s="43"/>
      <c r="B814" s="43"/>
      <c r="C814" s="43"/>
      <c r="D814" s="43"/>
      <c r="E814" s="43"/>
      <c r="F814" s="43"/>
      <c r="G814" s="43"/>
      <c r="H814" s="43"/>
    </row>
    <row r="815">
      <c r="A815" s="43"/>
      <c r="B815" s="43"/>
      <c r="C815" s="43"/>
      <c r="D815" s="43"/>
      <c r="E815" s="43"/>
      <c r="F815" s="43"/>
      <c r="G815" s="43"/>
      <c r="H815" s="43"/>
    </row>
    <row r="816">
      <c r="A816" s="43"/>
      <c r="B816" s="43"/>
      <c r="C816" s="43"/>
      <c r="D816" s="43"/>
      <c r="E816" s="43"/>
      <c r="F816" s="43"/>
      <c r="G816" s="43"/>
      <c r="H816" s="43"/>
    </row>
    <row r="817">
      <c r="A817" s="43"/>
      <c r="B817" s="43"/>
      <c r="C817" s="43"/>
      <c r="D817" s="43"/>
      <c r="E817" s="43"/>
      <c r="F817" s="43"/>
      <c r="G817" s="43"/>
      <c r="H817" s="43"/>
    </row>
    <row r="818">
      <c r="A818" s="43"/>
      <c r="B818" s="43"/>
      <c r="C818" s="43"/>
      <c r="D818" s="43"/>
      <c r="E818" s="43"/>
      <c r="F818" s="43"/>
      <c r="G818" s="43"/>
      <c r="H818" s="43"/>
    </row>
    <row r="819">
      <c r="A819" s="43"/>
      <c r="B819" s="43"/>
      <c r="C819" s="43"/>
      <c r="D819" s="43"/>
      <c r="E819" s="43"/>
      <c r="F819" s="43"/>
      <c r="G819" s="43"/>
      <c r="H819" s="43"/>
    </row>
    <row r="820">
      <c r="A820" s="43"/>
      <c r="B820" s="43"/>
      <c r="C820" s="43"/>
      <c r="D820" s="43"/>
      <c r="E820" s="43"/>
      <c r="F820" s="43"/>
      <c r="G820" s="43"/>
      <c r="H820" s="43"/>
    </row>
    <row r="821">
      <c r="A821" s="43"/>
      <c r="B821" s="43"/>
      <c r="C821" s="43"/>
      <c r="D821" s="43"/>
      <c r="E821" s="43"/>
      <c r="F821" s="43"/>
      <c r="G821" s="43"/>
      <c r="H821" s="43"/>
    </row>
    <row r="822">
      <c r="A822" s="43"/>
      <c r="B822" s="43"/>
      <c r="C822" s="43"/>
      <c r="D822" s="43"/>
      <c r="E822" s="43"/>
      <c r="F822" s="43"/>
      <c r="G822" s="43"/>
      <c r="H822" s="43"/>
    </row>
    <row r="823">
      <c r="A823" s="43"/>
      <c r="B823" s="43"/>
      <c r="C823" s="43"/>
      <c r="D823" s="43"/>
      <c r="E823" s="43"/>
      <c r="F823" s="43"/>
      <c r="G823" s="43"/>
      <c r="H823" s="43"/>
    </row>
    <row r="824">
      <c r="A824" s="43"/>
      <c r="B824" s="43"/>
      <c r="C824" s="43"/>
      <c r="D824" s="43"/>
      <c r="E824" s="43"/>
      <c r="F824" s="43"/>
      <c r="G824" s="43"/>
      <c r="H824" s="43"/>
    </row>
    <row r="825">
      <c r="A825" s="43"/>
      <c r="B825" s="43"/>
      <c r="C825" s="43"/>
      <c r="D825" s="43"/>
      <c r="E825" s="43"/>
      <c r="F825" s="43"/>
      <c r="G825" s="43"/>
      <c r="H825" s="43"/>
    </row>
    <row r="826">
      <c r="A826" s="43"/>
      <c r="B826" s="43"/>
      <c r="C826" s="43"/>
      <c r="D826" s="43"/>
      <c r="E826" s="43"/>
      <c r="F826" s="43"/>
      <c r="G826" s="43"/>
      <c r="H826" s="43"/>
    </row>
    <row r="827">
      <c r="A827" s="43"/>
      <c r="B827" s="43"/>
      <c r="C827" s="43"/>
      <c r="D827" s="43"/>
      <c r="E827" s="43"/>
      <c r="F827" s="43"/>
      <c r="G827" s="43"/>
      <c r="H827" s="43"/>
    </row>
    <row r="828">
      <c r="A828" s="43"/>
      <c r="B828" s="43"/>
      <c r="C828" s="43"/>
      <c r="D828" s="43"/>
      <c r="E828" s="43"/>
      <c r="F828" s="43"/>
      <c r="G828" s="43"/>
      <c r="H828" s="43"/>
    </row>
    <row r="829">
      <c r="A829" s="43"/>
      <c r="B829" s="43"/>
      <c r="C829" s="43"/>
      <c r="D829" s="43"/>
      <c r="E829" s="43"/>
      <c r="F829" s="43"/>
      <c r="G829" s="43"/>
      <c r="H829" s="43"/>
    </row>
    <row r="830">
      <c r="A830" s="43"/>
      <c r="B830" s="43"/>
      <c r="C830" s="43"/>
      <c r="D830" s="43"/>
      <c r="E830" s="43"/>
      <c r="F830" s="43"/>
      <c r="G830" s="43"/>
      <c r="H830" s="43"/>
    </row>
    <row r="831">
      <c r="A831" s="43"/>
      <c r="B831" s="43"/>
      <c r="C831" s="43"/>
      <c r="D831" s="43"/>
      <c r="E831" s="43"/>
      <c r="F831" s="43"/>
      <c r="G831" s="43"/>
      <c r="H831" s="43"/>
    </row>
    <row r="832">
      <c r="A832" s="43"/>
      <c r="B832" s="43"/>
      <c r="C832" s="43"/>
      <c r="D832" s="43"/>
      <c r="E832" s="43"/>
      <c r="F832" s="43"/>
      <c r="G832" s="43"/>
      <c r="H832" s="43"/>
    </row>
    <row r="833">
      <c r="A833" s="43"/>
      <c r="B833" s="43"/>
      <c r="C833" s="43"/>
      <c r="D833" s="43"/>
      <c r="E833" s="43"/>
      <c r="F833" s="43"/>
      <c r="G833" s="43"/>
      <c r="H833" s="43"/>
    </row>
    <row r="834">
      <c r="A834" s="43"/>
      <c r="B834" s="43"/>
      <c r="C834" s="43"/>
      <c r="D834" s="43"/>
      <c r="E834" s="43"/>
      <c r="F834" s="43"/>
      <c r="G834" s="43"/>
      <c r="H834" s="43"/>
    </row>
    <row r="835">
      <c r="A835" s="43"/>
      <c r="B835" s="43"/>
      <c r="C835" s="43"/>
      <c r="D835" s="43"/>
      <c r="E835" s="43"/>
      <c r="F835" s="43"/>
      <c r="G835" s="43"/>
      <c r="H835" s="43"/>
    </row>
    <row r="836">
      <c r="A836" s="43"/>
      <c r="B836" s="43"/>
      <c r="C836" s="43"/>
      <c r="D836" s="43"/>
      <c r="E836" s="43"/>
      <c r="F836" s="43"/>
      <c r="G836" s="43"/>
      <c r="H836" s="43"/>
    </row>
    <row r="837">
      <c r="A837" s="43"/>
      <c r="B837" s="43"/>
      <c r="C837" s="43"/>
      <c r="D837" s="43"/>
      <c r="E837" s="43"/>
      <c r="F837" s="43"/>
      <c r="G837" s="43"/>
      <c r="H837" s="43"/>
    </row>
    <row r="838">
      <c r="A838" s="43"/>
      <c r="B838" s="43"/>
      <c r="C838" s="43"/>
      <c r="D838" s="43"/>
      <c r="E838" s="43"/>
      <c r="F838" s="43"/>
      <c r="G838" s="43"/>
      <c r="H838" s="43"/>
    </row>
    <row r="839">
      <c r="A839" s="43"/>
      <c r="B839" s="43"/>
      <c r="C839" s="43"/>
      <c r="D839" s="43"/>
      <c r="E839" s="43"/>
      <c r="F839" s="43"/>
      <c r="G839" s="43"/>
      <c r="H839" s="43"/>
    </row>
    <row r="840">
      <c r="A840" s="43"/>
      <c r="B840" s="43"/>
      <c r="C840" s="43"/>
      <c r="D840" s="43"/>
      <c r="E840" s="43"/>
      <c r="F840" s="43"/>
      <c r="G840" s="43"/>
      <c r="H840" s="43"/>
    </row>
    <row r="841">
      <c r="A841" s="43"/>
      <c r="B841" s="43"/>
      <c r="C841" s="43"/>
      <c r="D841" s="43"/>
      <c r="E841" s="43"/>
      <c r="F841" s="43"/>
      <c r="G841" s="43"/>
      <c r="H841" s="43"/>
    </row>
    <row r="842">
      <c r="A842" s="43"/>
      <c r="B842" s="43"/>
      <c r="C842" s="43"/>
      <c r="D842" s="43"/>
      <c r="E842" s="43"/>
      <c r="F842" s="43"/>
      <c r="G842" s="43"/>
      <c r="H842" s="43"/>
    </row>
    <row r="843">
      <c r="A843" s="43"/>
      <c r="B843" s="43"/>
      <c r="C843" s="43"/>
      <c r="D843" s="43"/>
      <c r="E843" s="43"/>
      <c r="F843" s="43"/>
      <c r="G843" s="43"/>
      <c r="H843" s="43"/>
    </row>
    <row r="844">
      <c r="A844" s="43"/>
      <c r="B844" s="43"/>
      <c r="C844" s="43"/>
      <c r="D844" s="43"/>
      <c r="E844" s="43"/>
      <c r="F844" s="43"/>
      <c r="G844" s="43"/>
      <c r="H844" s="43"/>
    </row>
    <row r="845">
      <c r="A845" s="43"/>
      <c r="B845" s="43"/>
      <c r="C845" s="43"/>
      <c r="D845" s="43"/>
      <c r="E845" s="43"/>
      <c r="F845" s="43"/>
      <c r="G845" s="43"/>
      <c r="H845" s="43"/>
    </row>
    <row r="846">
      <c r="A846" s="43"/>
      <c r="B846" s="43"/>
      <c r="C846" s="43"/>
      <c r="D846" s="43"/>
      <c r="E846" s="43"/>
      <c r="F846" s="43"/>
      <c r="G846" s="43"/>
      <c r="H846" s="43"/>
    </row>
    <row r="847">
      <c r="A847" s="43"/>
      <c r="B847" s="43"/>
      <c r="C847" s="43"/>
      <c r="D847" s="43"/>
      <c r="E847" s="43"/>
      <c r="F847" s="43"/>
      <c r="G847" s="43"/>
      <c r="H847" s="43"/>
    </row>
    <row r="848">
      <c r="A848" s="43"/>
      <c r="B848" s="43"/>
      <c r="C848" s="43"/>
      <c r="D848" s="43"/>
      <c r="E848" s="43"/>
      <c r="F848" s="43"/>
      <c r="G848" s="43"/>
      <c r="H848" s="43"/>
    </row>
    <row r="849">
      <c r="A849" s="43"/>
      <c r="B849" s="43"/>
      <c r="C849" s="43"/>
      <c r="D849" s="43"/>
      <c r="E849" s="43"/>
      <c r="F849" s="43"/>
      <c r="G849" s="43"/>
      <c r="H849" s="43"/>
    </row>
    <row r="850">
      <c r="A850" s="43"/>
      <c r="B850" s="43"/>
      <c r="C850" s="43"/>
      <c r="D850" s="43"/>
      <c r="E850" s="43"/>
      <c r="F850" s="43"/>
      <c r="G850" s="43"/>
      <c r="H850" s="43"/>
    </row>
    <row r="851">
      <c r="A851" s="43"/>
      <c r="B851" s="43"/>
      <c r="C851" s="43"/>
      <c r="D851" s="43"/>
      <c r="E851" s="43"/>
      <c r="F851" s="43"/>
      <c r="G851" s="43"/>
      <c r="H851" s="43"/>
    </row>
    <row r="852">
      <c r="A852" s="43"/>
      <c r="B852" s="43"/>
      <c r="C852" s="43"/>
      <c r="D852" s="43"/>
      <c r="E852" s="43"/>
      <c r="F852" s="43"/>
      <c r="G852" s="43"/>
      <c r="H852" s="43"/>
    </row>
    <row r="853">
      <c r="A853" s="43"/>
      <c r="B853" s="43"/>
      <c r="C853" s="43"/>
      <c r="D853" s="43"/>
      <c r="E853" s="43"/>
      <c r="F853" s="43"/>
      <c r="G853" s="43"/>
      <c r="H853" s="43"/>
    </row>
    <row r="854">
      <c r="A854" s="43"/>
      <c r="B854" s="43"/>
      <c r="C854" s="43"/>
      <c r="D854" s="43"/>
      <c r="E854" s="43"/>
      <c r="F854" s="43"/>
      <c r="G854" s="43"/>
      <c r="H854" s="43"/>
    </row>
    <row r="855">
      <c r="A855" s="43"/>
      <c r="B855" s="43"/>
      <c r="C855" s="43"/>
      <c r="D855" s="43"/>
      <c r="E855" s="43"/>
      <c r="F855" s="43"/>
      <c r="G855" s="43"/>
      <c r="H855" s="43"/>
    </row>
    <row r="856">
      <c r="A856" s="43"/>
      <c r="B856" s="43"/>
      <c r="C856" s="43"/>
      <c r="D856" s="43"/>
      <c r="E856" s="43"/>
      <c r="F856" s="43"/>
      <c r="G856" s="43"/>
      <c r="H856" s="43"/>
    </row>
    <row r="857">
      <c r="A857" s="43"/>
      <c r="B857" s="43"/>
      <c r="C857" s="43"/>
      <c r="D857" s="43"/>
      <c r="E857" s="43"/>
      <c r="F857" s="43"/>
      <c r="G857" s="43"/>
      <c r="H857" s="43"/>
    </row>
    <row r="858">
      <c r="A858" s="43"/>
      <c r="B858" s="43"/>
      <c r="C858" s="43"/>
      <c r="D858" s="43"/>
      <c r="E858" s="43"/>
      <c r="F858" s="43"/>
      <c r="G858" s="43"/>
      <c r="H858" s="43"/>
    </row>
    <row r="859">
      <c r="A859" s="43"/>
      <c r="B859" s="43"/>
      <c r="C859" s="43"/>
      <c r="D859" s="43"/>
      <c r="E859" s="43"/>
      <c r="F859" s="43"/>
      <c r="G859" s="43"/>
      <c r="H859" s="43"/>
    </row>
    <row r="860">
      <c r="A860" s="43"/>
      <c r="B860" s="43"/>
      <c r="C860" s="43"/>
      <c r="D860" s="43"/>
      <c r="E860" s="43"/>
      <c r="F860" s="43"/>
      <c r="G860" s="43"/>
      <c r="H860" s="43"/>
    </row>
    <row r="861">
      <c r="A861" s="43"/>
      <c r="B861" s="43"/>
      <c r="C861" s="43"/>
      <c r="D861" s="43"/>
      <c r="E861" s="43"/>
      <c r="F861" s="43"/>
      <c r="G861" s="43"/>
      <c r="H861" s="43"/>
    </row>
    <row r="862">
      <c r="A862" s="43"/>
      <c r="B862" s="43"/>
      <c r="C862" s="43"/>
      <c r="D862" s="43"/>
      <c r="E862" s="43"/>
      <c r="F862" s="43"/>
      <c r="G862" s="43"/>
      <c r="H862" s="43"/>
    </row>
    <row r="863">
      <c r="A863" s="43"/>
      <c r="B863" s="43"/>
      <c r="C863" s="43"/>
      <c r="D863" s="43"/>
      <c r="E863" s="43"/>
      <c r="F863" s="43"/>
      <c r="G863" s="43"/>
      <c r="H863" s="43"/>
    </row>
    <row r="864">
      <c r="A864" s="43"/>
      <c r="B864" s="43"/>
      <c r="C864" s="43"/>
      <c r="D864" s="43"/>
      <c r="E864" s="43"/>
      <c r="F864" s="43"/>
      <c r="G864" s="43"/>
      <c r="H864" s="43"/>
    </row>
    <row r="865">
      <c r="A865" s="43"/>
      <c r="B865" s="43"/>
      <c r="C865" s="43"/>
      <c r="D865" s="43"/>
      <c r="E865" s="43"/>
      <c r="F865" s="43"/>
      <c r="G865" s="43"/>
      <c r="H865" s="43"/>
    </row>
    <row r="866">
      <c r="A866" s="43"/>
      <c r="B866" s="43"/>
      <c r="C866" s="43"/>
      <c r="D866" s="43"/>
      <c r="E866" s="43"/>
      <c r="F866" s="43"/>
      <c r="G866" s="43"/>
      <c r="H866" s="43"/>
    </row>
    <row r="867">
      <c r="A867" s="43"/>
      <c r="B867" s="43"/>
      <c r="C867" s="43"/>
      <c r="D867" s="43"/>
      <c r="E867" s="43"/>
      <c r="F867" s="43"/>
      <c r="G867" s="43"/>
      <c r="H867" s="43"/>
    </row>
    <row r="868">
      <c r="A868" s="43"/>
      <c r="B868" s="43"/>
      <c r="C868" s="43"/>
      <c r="D868" s="43"/>
      <c r="E868" s="43"/>
      <c r="F868" s="43"/>
      <c r="G868" s="43"/>
      <c r="H868" s="43"/>
    </row>
    <row r="869">
      <c r="A869" s="43"/>
      <c r="B869" s="43"/>
      <c r="C869" s="43"/>
      <c r="D869" s="43"/>
      <c r="E869" s="43"/>
      <c r="F869" s="43"/>
      <c r="G869" s="43"/>
      <c r="H869" s="43"/>
    </row>
    <row r="870">
      <c r="A870" s="43"/>
      <c r="B870" s="43"/>
      <c r="C870" s="43"/>
      <c r="D870" s="43"/>
      <c r="E870" s="43"/>
      <c r="F870" s="43"/>
      <c r="G870" s="43"/>
      <c r="H870" s="43"/>
    </row>
    <row r="871">
      <c r="A871" s="43"/>
      <c r="B871" s="43"/>
      <c r="C871" s="43"/>
      <c r="D871" s="43"/>
      <c r="E871" s="43"/>
      <c r="F871" s="43"/>
      <c r="G871" s="43"/>
      <c r="H871" s="43"/>
    </row>
    <row r="872">
      <c r="A872" s="43"/>
      <c r="B872" s="43"/>
      <c r="C872" s="43"/>
      <c r="D872" s="43"/>
      <c r="E872" s="43"/>
      <c r="F872" s="43"/>
      <c r="G872" s="43"/>
      <c r="H872" s="43"/>
    </row>
    <row r="873">
      <c r="A873" s="43"/>
      <c r="B873" s="43"/>
      <c r="C873" s="43"/>
      <c r="D873" s="43"/>
      <c r="E873" s="43"/>
      <c r="F873" s="43"/>
      <c r="G873" s="43"/>
      <c r="H873" s="43"/>
    </row>
    <row r="874">
      <c r="A874" s="43"/>
      <c r="B874" s="43"/>
      <c r="C874" s="43"/>
      <c r="D874" s="43"/>
      <c r="E874" s="43"/>
      <c r="F874" s="43"/>
      <c r="G874" s="43"/>
      <c r="H874" s="43"/>
    </row>
    <row r="875">
      <c r="A875" s="43"/>
      <c r="B875" s="43"/>
      <c r="C875" s="43"/>
      <c r="D875" s="43"/>
      <c r="E875" s="43"/>
      <c r="F875" s="43"/>
      <c r="G875" s="43"/>
      <c r="H875" s="43"/>
    </row>
    <row r="876">
      <c r="A876" s="43"/>
      <c r="B876" s="43"/>
      <c r="C876" s="43"/>
      <c r="D876" s="43"/>
      <c r="E876" s="43"/>
      <c r="F876" s="43"/>
      <c r="G876" s="43"/>
      <c r="H876" s="43"/>
    </row>
    <row r="877">
      <c r="A877" s="43"/>
      <c r="B877" s="43"/>
      <c r="C877" s="43"/>
      <c r="D877" s="43"/>
      <c r="E877" s="43"/>
      <c r="F877" s="43"/>
      <c r="G877" s="43"/>
      <c r="H877" s="43"/>
    </row>
    <row r="878">
      <c r="A878" s="43"/>
      <c r="B878" s="43"/>
      <c r="C878" s="43"/>
      <c r="D878" s="43"/>
      <c r="E878" s="43"/>
      <c r="F878" s="43"/>
      <c r="G878" s="43"/>
      <c r="H878" s="43"/>
    </row>
    <row r="879">
      <c r="A879" s="43"/>
      <c r="B879" s="43"/>
      <c r="C879" s="43"/>
      <c r="D879" s="43"/>
      <c r="E879" s="43"/>
      <c r="F879" s="43"/>
      <c r="G879" s="43"/>
      <c r="H879" s="43"/>
    </row>
    <row r="880">
      <c r="A880" s="43"/>
      <c r="B880" s="43"/>
      <c r="C880" s="43"/>
      <c r="D880" s="43"/>
      <c r="E880" s="43"/>
      <c r="F880" s="43"/>
      <c r="G880" s="43"/>
      <c r="H880" s="43"/>
    </row>
    <row r="881">
      <c r="A881" s="43"/>
      <c r="B881" s="43"/>
      <c r="C881" s="43"/>
      <c r="D881" s="43"/>
      <c r="E881" s="43"/>
      <c r="F881" s="43"/>
      <c r="G881" s="43"/>
      <c r="H881" s="43"/>
    </row>
    <row r="882">
      <c r="A882" s="43"/>
      <c r="B882" s="43"/>
      <c r="C882" s="43"/>
      <c r="D882" s="43"/>
      <c r="E882" s="43"/>
      <c r="F882" s="43"/>
      <c r="G882" s="43"/>
      <c r="H882" s="43"/>
    </row>
    <row r="883">
      <c r="A883" s="43"/>
      <c r="B883" s="43"/>
      <c r="C883" s="43"/>
      <c r="D883" s="43"/>
      <c r="E883" s="43"/>
      <c r="F883" s="43"/>
      <c r="G883" s="43"/>
      <c r="H883" s="43"/>
    </row>
    <row r="884">
      <c r="A884" s="43"/>
      <c r="B884" s="43"/>
      <c r="C884" s="43"/>
      <c r="D884" s="43"/>
      <c r="E884" s="43"/>
      <c r="F884" s="43"/>
      <c r="G884" s="43"/>
      <c r="H884" s="43"/>
    </row>
    <row r="885">
      <c r="A885" s="43"/>
      <c r="B885" s="43"/>
      <c r="C885" s="43"/>
      <c r="D885" s="43"/>
      <c r="E885" s="43"/>
      <c r="F885" s="43"/>
      <c r="G885" s="43"/>
      <c r="H885" s="43"/>
    </row>
    <row r="886">
      <c r="A886" s="43"/>
      <c r="B886" s="43"/>
      <c r="C886" s="43"/>
      <c r="D886" s="43"/>
      <c r="E886" s="43"/>
      <c r="F886" s="43"/>
      <c r="G886" s="43"/>
      <c r="H886" s="43"/>
    </row>
    <row r="887">
      <c r="A887" s="43"/>
      <c r="B887" s="43"/>
      <c r="C887" s="43"/>
      <c r="D887" s="43"/>
      <c r="E887" s="43"/>
      <c r="F887" s="43"/>
      <c r="G887" s="43"/>
      <c r="H887" s="43"/>
    </row>
    <row r="888">
      <c r="A888" s="43"/>
      <c r="B888" s="43"/>
      <c r="C888" s="43"/>
      <c r="D888" s="43"/>
      <c r="E888" s="43"/>
      <c r="F888" s="43"/>
      <c r="G888" s="43"/>
      <c r="H888" s="43"/>
    </row>
    <row r="889">
      <c r="A889" s="43"/>
      <c r="B889" s="43"/>
      <c r="C889" s="43"/>
      <c r="D889" s="43"/>
      <c r="E889" s="43"/>
      <c r="F889" s="43"/>
      <c r="G889" s="43"/>
      <c r="H889" s="43"/>
    </row>
    <row r="890">
      <c r="A890" s="43"/>
      <c r="B890" s="43"/>
      <c r="C890" s="43"/>
      <c r="D890" s="43"/>
      <c r="E890" s="43"/>
      <c r="F890" s="43"/>
      <c r="G890" s="43"/>
      <c r="H890" s="43"/>
    </row>
    <row r="891">
      <c r="A891" s="43"/>
      <c r="B891" s="43"/>
      <c r="C891" s="43"/>
      <c r="D891" s="43"/>
      <c r="E891" s="43"/>
      <c r="F891" s="43"/>
      <c r="G891" s="43"/>
      <c r="H891" s="43"/>
    </row>
    <row r="892">
      <c r="A892" s="43"/>
      <c r="B892" s="43"/>
      <c r="C892" s="43"/>
      <c r="D892" s="43"/>
      <c r="E892" s="43"/>
      <c r="F892" s="43"/>
      <c r="G892" s="43"/>
      <c r="H892" s="43"/>
    </row>
    <row r="893">
      <c r="A893" s="43"/>
      <c r="B893" s="43"/>
      <c r="C893" s="43"/>
      <c r="D893" s="43"/>
      <c r="E893" s="43"/>
      <c r="F893" s="43"/>
      <c r="G893" s="43"/>
      <c r="H893" s="43"/>
    </row>
    <row r="894">
      <c r="A894" s="43"/>
      <c r="B894" s="43"/>
      <c r="C894" s="43"/>
      <c r="D894" s="43"/>
      <c r="E894" s="43"/>
      <c r="F894" s="43"/>
      <c r="G894" s="43"/>
      <c r="H894" s="43"/>
    </row>
    <row r="895">
      <c r="A895" s="43"/>
      <c r="B895" s="43"/>
      <c r="C895" s="43"/>
      <c r="D895" s="43"/>
      <c r="E895" s="43"/>
      <c r="F895" s="43"/>
      <c r="G895" s="43"/>
      <c r="H895" s="43"/>
    </row>
    <row r="896">
      <c r="A896" s="43"/>
      <c r="B896" s="43"/>
      <c r="C896" s="43"/>
      <c r="D896" s="43"/>
      <c r="E896" s="43"/>
      <c r="F896" s="43"/>
      <c r="G896" s="43"/>
      <c r="H896" s="43"/>
    </row>
    <row r="897">
      <c r="A897" s="43"/>
      <c r="B897" s="43"/>
      <c r="C897" s="43"/>
      <c r="D897" s="43"/>
      <c r="E897" s="43"/>
      <c r="F897" s="43"/>
      <c r="G897" s="43"/>
      <c r="H897" s="43"/>
    </row>
    <row r="898">
      <c r="A898" s="43"/>
      <c r="B898" s="43"/>
      <c r="C898" s="43"/>
      <c r="D898" s="43"/>
      <c r="E898" s="43"/>
      <c r="F898" s="43"/>
      <c r="G898" s="43"/>
      <c r="H898" s="43"/>
    </row>
    <row r="899">
      <c r="A899" s="43"/>
      <c r="B899" s="43"/>
      <c r="C899" s="43"/>
      <c r="D899" s="43"/>
      <c r="E899" s="43"/>
      <c r="F899" s="43"/>
      <c r="G899" s="43"/>
      <c r="H899" s="43"/>
    </row>
    <row r="900">
      <c r="A900" s="43"/>
      <c r="B900" s="43"/>
      <c r="C900" s="43"/>
      <c r="D900" s="43"/>
      <c r="E900" s="43"/>
      <c r="F900" s="43"/>
      <c r="G900" s="43"/>
      <c r="H900" s="43"/>
    </row>
    <row r="901">
      <c r="A901" s="43"/>
      <c r="B901" s="43"/>
      <c r="C901" s="43"/>
      <c r="D901" s="43"/>
      <c r="E901" s="43"/>
      <c r="F901" s="43"/>
      <c r="G901" s="43"/>
      <c r="H901" s="43"/>
    </row>
    <row r="902">
      <c r="A902" s="43"/>
      <c r="B902" s="43"/>
      <c r="C902" s="43"/>
      <c r="D902" s="43"/>
      <c r="E902" s="43"/>
      <c r="F902" s="43"/>
      <c r="G902" s="43"/>
      <c r="H902" s="43"/>
    </row>
    <row r="903">
      <c r="A903" s="43"/>
      <c r="B903" s="43"/>
      <c r="C903" s="43"/>
      <c r="D903" s="43"/>
      <c r="E903" s="43"/>
      <c r="F903" s="43"/>
      <c r="G903" s="43"/>
      <c r="H903" s="43"/>
    </row>
    <row r="904">
      <c r="A904" s="43"/>
      <c r="B904" s="43"/>
      <c r="C904" s="43"/>
      <c r="D904" s="43"/>
      <c r="E904" s="43"/>
      <c r="F904" s="43"/>
      <c r="G904" s="43"/>
      <c r="H904" s="43"/>
    </row>
    <row r="905">
      <c r="A905" s="43"/>
      <c r="B905" s="43"/>
      <c r="C905" s="43"/>
      <c r="D905" s="43"/>
      <c r="E905" s="43"/>
      <c r="F905" s="43"/>
      <c r="G905" s="43"/>
      <c r="H905" s="43"/>
    </row>
    <row r="906">
      <c r="A906" s="43"/>
      <c r="B906" s="43"/>
      <c r="C906" s="43"/>
      <c r="D906" s="43"/>
      <c r="E906" s="43"/>
      <c r="F906" s="43"/>
      <c r="G906" s="43"/>
      <c r="H906" s="43"/>
    </row>
    <row r="907">
      <c r="A907" s="43"/>
      <c r="B907" s="43"/>
      <c r="C907" s="43"/>
      <c r="D907" s="43"/>
      <c r="E907" s="43"/>
      <c r="F907" s="43"/>
      <c r="G907" s="43"/>
      <c r="H907" s="43"/>
    </row>
    <row r="908">
      <c r="A908" s="43"/>
      <c r="B908" s="43"/>
      <c r="C908" s="43"/>
      <c r="D908" s="43"/>
      <c r="E908" s="43"/>
      <c r="F908" s="43"/>
      <c r="G908" s="43"/>
      <c r="H908" s="43"/>
    </row>
    <row r="909">
      <c r="A909" s="43"/>
      <c r="B909" s="43"/>
      <c r="C909" s="43"/>
      <c r="D909" s="43"/>
      <c r="E909" s="43"/>
      <c r="F909" s="43"/>
      <c r="G909" s="43"/>
      <c r="H909" s="43"/>
    </row>
    <row r="910">
      <c r="A910" s="43"/>
      <c r="B910" s="43"/>
      <c r="C910" s="43"/>
      <c r="D910" s="43"/>
      <c r="E910" s="43"/>
      <c r="F910" s="43"/>
      <c r="G910" s="43"/>
      <c r="H910" s="43"/>
    </row>
    <row r="911">
      <c r="A911" s="43"/>
      <c r="B911" s="43"/>
      <c r="C911" s="43"/>
      <c r="D911" s="43"/>
      <c r="E911" s="43"/>
      <c r="F911" s="43"/>
      <c r="G911" s="43"/>
      <c r="H911" s="43"/>
    </row>
    <row r="912">
      <c r="A912" s="43"/>
      <c r="B912" s="43"/>
      <c r="C912" s="43"/>
      <c r="D912" s="43"/>
      <c r="E912" s="43"/>
      <c r="F912" s="43"/>
      <c r="G912" s="43"/>
      <c r="H912" s="43"/>
    </row>
    <row r="913">
      <c r="A913" s="43"/>
      <c r="B913" s="43"/>
      <c r="C913" s="43"/>
      <c r="D913" s="43"/>
      <c r="E913" s="43"/>
      <c r="F913" s="43"/>
      <c r="G913" s="43"/>
      <c r="H913" s="43"/>
    </row>
    <row r="914">
      <c r="A914" s="43"/>
      <c r="B914" s="43"/>
      <c r="C914" s="43"/>
      <c r="D914" s="43"/>
      <c r="E914" s="43"/>
      <c r="F914" s="43"/>
      <c r="G914" s="43"/>
      <c r="H914" s="43"/>
    </row>
    <row r="915">
      <c r="A915" s="43"/>
      <c r="B915" s="43"/>
      <c r="C915" s="43"/>
      <c r="D915" s="43"/>
      <c r="E915" s="43"/>
      <c r="F915" s="43"/>
      <c r="G915" s="43"/>
      <c r="H915" s="43"/>
    </row>
    <row r="916">
      <c r="A916" s="43"/>
      <c r="B916" s="43"/>
      <c r="C916" s="43"/>
      <c r="D916" s="43"/>
      <c r="E916" s="43"/>
      <c r="F916" s="43"/>
      <c r="G916" s="43"/>
      <c r="H916" s="43"/>
    </row>
    <row r="917">
      <c r="A917" s="43"/>
      <c r="B917" s="43"/>
      <c r="C917" s="43"/>
      <c r="D917" s="43"/>
      <c r="E917" s="43"/>
      <c r="F917" s="43"/>
      <c r="G917" s="43"/>
      <c r="H917" s="43"/>
    </row>
    <row r="918">
      <c r="A918" s="43"/>
      <c r="B918" s="43"/>
      <c r="C918" s="43"/>
      <c r="D918" s="43"/>
      <c r="E918" s="43"/>
      <c r="F918" s="43"/>
      <c r="G918" s="43"/>
      <c r="H918" s="43"/>
    </row>
    <row r="919">
      <c r="A919" s="43"/>
      <c r="B919" s="43"/>
      <c r="C919" s="43"/>
      <c r="D919" s="43"/>
      <c r="E919" s="43"/>
      <c r="F919" s="43"/>
      <c r="G919" s="43"/>
      <c r="H919" s="43"/>
    </row>
    <row r="920">
      <c r="A920" s="43"/>
      <c r="B920" s="43"/>
      <c r="C920" s="43"/>
      <c r="D920" s="43"/>
      <c r="E920" s="43"/>
      <c r="F920" s="43"/>
      <c r="G920" s="43"/>
      <c r="H920" s="43"/>
    </row>
    <row r="921">
      <c r="A921" s="43"/>
      <c r="B921" s="43"/>
      <c r="C921" s="43"/>
      <c r="D921" s="43"/>
      <c r="E921" s="43"/>
      <c r="F921" s="43"/>
      <c r="G921" s="43"/>
      <c r="H921" s="43"/>
    </row>
    <row r="922">
      <c r="A922" s="43"/>
      <c r="B922" s="43"/>
      <c r="C922" s="43"/>
      <c r="D922" s="43"/>
      <c r="E922" s="43"/>
      <c r="F922" s="43"/>
      <c r="G922" s="43"/>
      <c r="H922" s="43"/>
    </row>
    <row r="923">
      <c r="A923" s="43"/>
      <c r="B923" s="43"/>
      <c r="C923" s="43"/>
      <c r="D923" s="43"/>
      <c r="E923" s="43"/>
      <c r="F923" s="43"/>
      <c r="G923" s="43"/>
      <c r="H923" s="43"/>
    </row>
    <row r="924">
      <c r="A924" s="43"/>
      <c r="B924" s="43"/>
      <c r="C924" s="43"/>
      <c r="D924" s="43"/>
      <c r="E924" s="43"/>
      <c r="F924" s="43"/>
      <c r="G924" s="43"/>
      <c r="H924" s="43"/>
    </row>
    <row r="925">
      <c r="A925" s="43"/>
      <c r="B925" s="43"/>
      <c r="C925" s="43"/>
      <c r="D925" s="43"/>
      <c r="E925" s="43"/>
      <c r="F925" s="43"/>
      <c r="G925" s="43"/>
      <c r="H925" s="43"/>
    </row>
    <row r="926">
      <c r="A926" s="43"/>
      <c r="B926" s="43"/>
      <c r="C926" s="43"/>
      <c r="D926" s="43"/>
      <c r="E926" s="43"/>
      <c r="F926" s="43"/>
      <c r="G926" s="43"/>
      <c r="H926" s="43"/>
    </row>
    <row r="927">
      <c r="A927" s="43"/>
      <c r="B927" s="43"/>
      <c r="C927" s="43"/>
      <c r="D927" s="43"/>
      <c r="E927" s="43"/>
      <c r="F927" s="43"/>
      <c r="G927" s="43"/>
      <c r="H927" s="43"/>
    </row>
    <row r="928">
      <c r="A928" s="43"/>
      <c r="B928" s="43"/>
      <c r="C928" s="43"/>
      <c r="D928" s="43"/>
      <c r="E928" s="43"/>
      <c r="F928" s="43"/>
      <c r="G928" s="43"/>
      <c r="H928" s="43"/>
    </row>
    <row r="929">
      <c r="A929" s="43"/>
      <c r="B929" s="43"/>
      <c r="C929" s="43"/>
      <c r="D929" s="43"/>
      <c r="E929" s="43"/>
      <c r="F929" s="43"/>
      <c r="G929" s="43"/>
      <c r="H929" s="43"/>
    </row>
    <row r="930">
      <c r="A930" s="43"/>
      <c r="B930" s="43"/>
      <c r="C930" s="43"/>
      <c r="D930" s="43"/>
      <c r="E930" s="43"/>
      <c r="F930" s="43"/>
      <c r="G930" s="43"/>
      <c r="H930" s="43"/>
    </row>
    <row r="931">
      <c r="A931" s="43"/>
      <c r="B931" s="43"/>
      <c r="C931" s="43"/>
      <c r="D931" s="43"/>
      <c r="E931" s="43"/>
      <c r="F931" s="43"/>
      <c r="G931" s="43"/>
      <c r="H931" s="43"/>
    </row>
    <row r="932">
      <c r="A932" s="43"/>
      <c r="B932" s="43"/>
      <c r="C932" s="43"/>
      <c r="D932" s="43"/>
      <c r="E932" s="43"/>
      <c r="F932" s="43"/>
      <c r="G932" s="43"/>
      <c r="H932" s="43"/>
    </row>
    <row r="933">
      <c r="A933" s="43"/>
      <c r="B933" s="43"/>
      <c r="C933" s="43"/>
      <c r="D933" s="43"/>
      <c r="E933" s="43"/>
      <c r="F933" s="43"/>
      <c r="G933" s="43"/>
      <c r="H933" s="43"/>
    </row>
    <row r="934">
      <c r="A934" s="43"/>
      <c r="B934" s="43"/>
      <c r="C934" s="43"/>
      <c r="D934" s="43"/>
      <c r="E934" s="43"/>
      <c r="F934" s="43"/>
      <c r="G934" s="43"/>
      <c r="H934" s="43"/>
    </row>
    <row r="935">
      <c r="A935" s="43"/>
      <c r="B935" s="43"/>
      <c r="C935" s="43"/>
      <c r="D935" s="43"/>
      <c r="E935" s="43"/>
      <c r="F935" s="43"/>
      <c r="G935" s="43"/>
      <c r="H935" s="43"/>
    </row>
    <row r="936">
      <c r="A936" s="43"/>
      <c r="B936" s="43"/>
      <c r="C936" s="43"/>
      <c r="D936" s="43"/>
      <c r="E936" s="43"/>
      <c r="F936" s="43"/>
      <c r="G936" s="43"/>
      <c r="H936" s="43"/>
    </row>
    <row r="937">
      <c r="A937" s="43"/>
      <c r="B937" s="43"/>
      <c r="C937" s="43"/>
      <c r="D937" s="43"/>
      <c r="E937" s="43"/>
      <c r="F937" s="43"/>
      <c r="G937" s="43"/>
      <c r="H937" s="43"/>
    </row>
    <row r="938">
      <c r="A938" s="43"/>
      <c r="B938" s="43"/>
      <c r="C938" s="43"/>
      <c r="D938" s="43"/>
      <c r="E938" s="43"/>
      <c r="F938" s="43"/>
      <c r="G938" s="43"/>
      <c r="H938" s="43"/>
    </row>
    <row r="939">
      <c r="A939" s="43"/>
      <c r="B939" s="43"/>
      <c r="C939" s="43"/>
      <c r="D939" s="43"/>
      <c r="E939" s="43"/>
      <c r="F939" s="43"/>
      <c r="G939" s="43"/>
      <c r="H939" s="43"/>
    </row>
    <row r="940">
      <c r="A940" s="43"/>
      <c r="B940" s="43"/>
      <c r="C940" s="43"/>
      <c r="D940" s="43"/>
      <c r="E940" s="43"/>
      <c r="F940" s="43"/>
      <c r="G940" s="43"/>
      <c r="H940" s="43"/>
    </row>
    <row r="941">
      <c r="A941" s="43"/>
      <c r="B941" s="43"/>
      <c r="C941" s="43"/>
      <c r="D941" s="43"/>
      <c r="E941" s="43"/>
      <c r="F941" s="43"/>
      <c r="G941" s="43"/>
      <c r="H941" s="43"/>
    </row>
    <row r="942">
      <c r="A942" s="43"/>
      <c r="B942" s="43"/>
      <c r="C942" s="43"/>
      <c r="D942" s="43"/>
      <c r="E942" s="43"/>
      <c r="F942" s="43"/>
      <c r="G942" s="43"/>
      <c r="H942" s="43"/>
    </row>
    <row r="943">
      <c r="A943" s="43"/>
      <c r="B943" s="43"/>
      <c r="C943" s="43"/>
      <c r="D943" s="43"/>
      <c r="E943" s="43"/>
      <c r="F943" s="43"/>
      <c r="G943" s="43"/>
      <c r="H943" s="43"/>
    </row>
    <row r="944">
      <c r="A944" s="43"/>
      <c r="B944" s="43"/>
      <c r="C944" s="43"/>
      <c r="D944" s="43"/>
      <c r="E944" s="43"/>
      <c r="F944" s="43"/>
      <c r="G944" s="43"/>
      <c r="H944" s="43"/>
    </row>
    <row r="945">
      <c r="A945" s="43"/>
      <c r="B945" s="43"/>
      <c r="C945" s="43"/>
      <c r="D945" s="43"/>
      <c r="E945" s="43"/>
      <c r="F945" s="43"/>
      <c r="G945" s="43"/>
      <c r="H945" s="43"/>
    </row>
    <row r="946">
      <c r="A946" s="43"/>
      <c r="B946" s="43"/>
      <c r="C946" s="43"/>
      <c r="D946" s="43"/>
      <c r="E946" s="43"/>
      <c r="F946" s="43"/>
      <c r="G946" s="43"/>
      <c r="H946" s="43"/>
    </row>
    <row r="947">
      <c r="A947" s="43"/>
      <c r="B947" s="43"/>
      <c r="C947" s="43"/>
      <c r="D947" s="43"/>
      <c r="E947" s="43"/>
      <c r="F947" s="43"/>
      <c r="G947" s="43"/>
      <c r="H947" s="43"/>
    </row>
    <row r="948">
      <c r="A948" s="43"/>
      <c r="B948" s="43"/>
      <c r="C948" s="43"/>
      <c r="D948" s="43"/>
      <c r="E948" s="43"/>
      <c r="F948" s="43"/>
      <c r="G948" s="43"/>
      <c r="H948" s="43"/>
    </row>
    <row r="949">
      <c r="A949" s="43"/>
      <c r="B949" s="43"/>
      <c r="C949" s="43"/>
      <c r="D949" s="43"/>
      <c r="E949" s="43"/>
      <c r="F949" s="43"/>
      <c r="G949" s="43"/>
      <c r="H949" s="43"/>
    </row>
    <row r="950">
      <c r="A950" s="43"/>
      <c r="B950" s="43"/>
      <c r="C950" s="43"/>
      <c r="D950" s="43"/>
      <c r="E950" s="43"/>
      <c r="F950" s="43"/>
      <c r="G950" s="43"/>
      <c r="H950" s="43"/>
    </row>
    <row r="951">
      <c r="A951" s="43"/>
      <c r="B951" s="43"/>
      <c r="C951" s="43"/>
      <c r="D951" s="43"/>
      <c r="E951" s="43"/>
      <c r="F951" s="43"/>
      <c r="G951" s="43"/>
      <c r="H951" s="43"/>
    </row>
    <row r="952">
      <c r="A952" s="43"/>
      <c r="B952" s="43"/>
      <c r="C952" s="43"/>
      <c r="D952" s="43"/>
      <c r="E952" s="43"/>
      <c r="F952" s="43"/>
      <c r="G952" s="43"/>
      <c r="H952" s="43"/>
    </row>
    <row r="953">
      <c r="A953" s="43"/>
      <c r="B953" s="43"/>
      <c r="C953" s="43"/>
      <c r="D953" s="43"/>
      <c r="E953" s="43"/>
      <c r="F953" s="43"/>
      <c r="G953" s="43"/>
      <c r="H953" s="43"/>
    </row>
    <row r="954">
      <c r="A954" s="43"/>
      <c r="B954" s="43"/>
      <c r="C954" s="43"/>
      <c r="D954" s="43"/>
      <c r="E954" s="43"/>
      <c r="F954" s="43"/>
      <c r="G954" s="43"/>
      <c r="H954" s="43"/>
    </row>
    <row r="955">
      <c r="A955" s="43"/>
      <c r="B955" s="43"/>
      <c r="C955" s="43"/>
      <c r="D955" s="43"/>
      <c r="E955" s="43"/>
      <c r="F955" s="43"/>
      <c r="G955" s="43"/>
      <c r="H955" s="43"/>
    </row>
    <row r="956">
      <c r="A956" s="43"/>
      <c r="B956" s="43"/>
      <c r="C956" s="43"/>
      <c r="D956" s="43"/>
      <c r="E956" s="43"/>
      <c r="F956" s="43"/>
      <c r="G956" s="43"/>
      <c r="H956" s="43"/>
    </row>
    <row r="957">
      <c r="A957" s="43"/>
      <c r="B957" s="43"/>
      <c r="C957" s="43"/>
      <c r="D957" s="43"/>
      <c r="E957" s="43"/>
      <c r="F957" s="43"/>
      <c r="G957" s="43"/>
      <c r="H957" s="43"/>
    </row>
    <row r="958">
      <c r="A958" s="43"/>
      <c r="B958" s="43"/>
      <c r="C958" s="43"/>
      <c r="D958" s="43"/>
      <c r="E958" s="43"/>
      <c r="F958" s="43"/>
      <c r="G958" s="43"/>
      <c r="H958" s="43"/>
    </row>
    <row r="959">
      <c r="A959" s="43"/>
      <c r="B959" s="43"/>
      <c r="C959" s="43"/>
      <c r="D959" s="43"/>
      <c r="E959" s="43"/>
      <c r="F959" s="43"/>
      <c r="G959" s="43"/>
      <c r="H959" s="43"/>
    </row>
    <row r="960">
      <c r="A960" s="43"/>
      <c r="B960" s="43"/>
      <c r="C960" s="43"/>
      <c r="D960" s="43"/>
      <c r="E960" s="43"/>
      <c r="F960" s="43"/>
      <c r="G960" s="43"/>
      <c r="H960" s="43"/>
    </row>
    <row r="961">
      <c r="A961" s="43"/>
      <c r="B961" s="43"/>
      <c r="C961" s="43"/>
      <c r="D961" s="43"/>
      <c r="E961" s="43"/>
      <c r="F961" s="43"/>
      <c r="G961" s="43"/>
      <c r="H961" s="43"/>
    </row>
    <row r="962">
      <c r="A962" s="43"/>
      <c r="B962" s="43"/>
      <c r="C962" s="43"/>
      <c r="D962" s="43"/>
      <c r="E962" s="43"/>
      <c r="F962" s="43"/>
      <c r="G962" s="43"/>
      <c r="H962" s="43"/>
    </row>
    <row r="963">
      <c r="A963" s="43"/>
      <c r="B963" s="43"/>
      <c r="C963" s="43"/>
      <c r="D963" s="43"/>
      <c r="E963" s="43"/>
      <c r="F963" s="43"/>
      <c r="G963" s="43"/>
      <c r="H963" s="43"/>
    </row>
    <row r="964">
      <c r="A964" s="43"/>
      <c r="B964" s="43"/>
      <c r="C964" s="43"/>
      <c r="D964" s="43"/>
      <c r="E964" s="43"/>
      <c r="F964" s="43"/>
      <c r="G964" s="43"/>
      <c r="H964" s="43"/>
    </row>
    <row r="965">
      <c r="A965" s="43"/>
      <c r="B965" s="43"/>
      <c r="C965" s="43"/>
      <c r="D965" s="43"/>
      <c r="E965" s="43"/>
      <c r="F965" s="43"/>
      <c r="G965" s="43"/>
      <c r="H965" s="43"/>
    </row>
    <row r="966">
      <c r="A966" s="43"/>
      <c r="B966" s="43"/>
      <c r="C966" s="43"/>
      <c r="D966" s="43"/>
      <c r="E966" s="43"/>
      <c r="F966" s="43"/>
      <c r="G966" s="43"/>
      <c r="H966" s="43"/>
    </row>
    <row r="967">
      <c r="A967" s="43"/>
      <c r="B967" s="43"/>
      <c r="C967" s="43"/>
      <c r="D967" s="43"/>
      <c r="E967" s="43"/>
      <c r="F967" s="43"/>
      <c r="G967" s="43"/>
      <c r="H967" s="43"/>
    </row>
    <row r="968">
      <c r="A968" s="43"/>
      <c r="B968" s="43"/>
      <c r="C968" s="43"/>
      <c r="D968" s="43"/>
      <c r="E968" s="43"/>
      <c r="F968" s="43"/>
      <c r="G968" s="43"/>
      <c r="H968" s="43"/>
    </row>
    <row r="969">
      <c r="A969" s="43"/>
      <c r="B969" s="43"/>
      <c r="C969" s="43"/>
      <c r="D969" s="43"/>
      <c r="E969" s="43"/>
      <c r="F969" s="43"/>
      <c r="G969" s="43"/>
      <c r="H969" s="43"/>
    </row>
    <row r="970">
      <c r="A970" s="43"/>
      <c r="B970" s="43"/>
      <c r="C970" s="43"/>
      <c r="D970" s="43"/>
      <c r="E970" s="43"/>
      <c r="F970" s="43"/>
      <c r="G970" s="43"/>
      <c r="H970" s="43"/>
    </row>
    <row r="971">
      <c r="A971" s="43"/>
      <c r="B971" s="43"/>
      <c r="C971" s="43"/>
      <c r="D971" s="43"/>
      <c r="E971" s="43"/>
      <c r="F971" s="43"/>
      <c r="G971" s="43"/>
      <c r="H971" s="43"/>
    </row>
    <row r="972">
      <c r="A972" s="43"/>
      <c r="B972" s="43"/>
      <c r="C972" s="43"/>
      <c r="D972" s="43"/>
      <c r="E972" s="43"/>
      <c r="F972" s="43"/>
      <c r="G972" s="43"/>
      <c r="H972" s="43"/>
    </row>
    <row r="973">
      <c r="A973" s="43"/>
      <c r="B973" s="43"/>
      <c r="C973" s="43"/>
      <c r="D973" s="43"/>
      <c r="E973" s="43"/>
      <c r="F973" s="43"/>
      <c r="G973" s="43"/>
      <c r="H973" s="43"/>
    </row>
    <row r="974">
      <c r="A974" s="43"/>
      <c r="B974" s="43"/>
      <c r="C974" s="43"/>
      <c r="D974" s="43"/>
      <c r="E974" s="43"/>
      <c r="F974" s="43"/>
      <c r="G974" s="43"/>
      <c r="H974" s="43"/>
    </row>
    <row r="975">
      <c r="A975" s="43"/>
      <c r="B975" s="43"/>
      <c r="C975" s="43"/>
      <c r="D975" s="43"/>
      <c r="E975" s="43"/>
      <c r="F975" s="43"/>
      <c r="G975" s="43"/>
      <c r="H975" s="43"/>
    </row>
    <row r="976">
      <c r="A976" s="43"/>
      <c r="B976" s="43"/>
      <c r="C976" s="43"/>
      <c r="D976" s="43"/>
      <c r="E976" s="43"/>
      <c r="F976" s="43"/>
      <c r="G976" s="43"/>
      <c r="H976" s="43"/>
    </row>
    <row r="977">
      <c r="A977" s="43"/>
      <c r="B977" s="43"/>
      <c r="C977" s="43"/>
      <c r="D977" s="43"/>
      <c r="E977" s="43"/>
      <c r="F977" s="43"/>
      <c r="G977" s="43"/>
      <c r="H977" s="43"/>
    </row>
    <row r="978">
      <c r="A978" s="43"/>
      <c r="B978" s="43"/>
      <c r="C978" s="43"/>
      <c r="D978" s="43"/>
      <c r="E978" s="43"/>
      <c r="F978" s="43"/>
      <c r="G978" s="43"/>
      <c r="H978" s="43"/>
    </row>
    <row r="979">
      <c r="A979" s="43"/>
      <c r="B979" s="43"/>
      <c r="C979" s="43"/>
      <c r="D979" s="43"/>
      <c r="E979" s="43"/>
      <c r="F979" s="43"/>
      <c r="G979" s="43"/>
      <c r="H979" s="43"/>
    </row>
    <row r="980">
      <c r="A980" s="43"/>
      <c r="B980" s="43"/>
      <c r="C980" s="43"/>
      <c r="D980" s="43"/>
      <c r="E980" s="43"/>
      <c r="F980" s="43"/>
      <c r="G980" s="43"/>
      <c r="H980" s="43"/>
    </row>
    <row r="981">
      <c r="A981" s="43"/>
      <c r="B981" s="43"/>
      <c r="C981" s="43"/>
      <c r="D981" s="43"/>
      <c r="E981" s="43"/>
      <c r="F981" s="43"/>
      <c r="G981" s="43"/>
      <c r="H981" s="43"/>
    </row>
    <row r="982">
      <c r="A982" s="43"/>
      <c r="B982" s="43"/>
      <c r="C982" s="43"/>
      <c r="D982" s="43"/>
      <c r="E982" s="43"/>
      <c r="F982" s="43"/>
      <c r="G982" s="43"/>
      <c r="H982" s="43"/>
    </row>
    <row r="983">
      <c r="A983" s="43"/>
      <c r="B983" s="43"/>
      <c r="C983" s="43"/>
      <c r="D983" s="43"/>
      <c r="E983" s="43"/>
      <c r="F983" s="43"/>
      <c r="G983" s="43"/>
      <c r="H983" s="43"/>
    </row>
    <row r="984">
      <c r="A984" s="43"/>
      <c r="B984" s="43"/>
      <c r="C984" s="43"/>
      <c r="D984" s="43"/>
      <c r="E984" s="43"/>
      <c r="F984" s="43"/>
      <c r="G984" s="43"/>
      <c r="H984" s="43"/>
    </row>
    <row r="985">
      <c r="A985" s="43"/>
      <c r="B985" s="43"/>
      <c r="C985" s="43"/>
      <c r="D985" s="43"/>
      <c r="E985" s="43"/>
      <c r="F985" s="43"/>
      <c r="G985" s="43"/>
      <c r="H985" s="43"/>
    </row>
    <row r="986">
      <c r="A986" s="43"/>
      <c r="B986" s="43"/>
      <c r="C986" s="43"/>
      <c r="D986" s="43"/>
      <c r="E986" s="43"/>
      <c r="F986" s="43"/>
      <c r="G986" s="43"/>
      <c r="H986" s="43"/>
    </row>
    <row r="987">
      <c r="A987" s="43"/>
      <c r="B987" s="43"/>
      <c r="C987" s="43"/>
      <c r="D987" s="43"/>
      <c r="E987" s="43"/>
      <c r="F987" s="43"/>
      <c r="G987" s="43"/>
      <c r="H987" s="43"/>
    </row>
    <row r="988">
      <c r="A988" s="43"/>
      <c r="B988" s="43"/>
      <c r="C988" s="43"/>
      <c r="D988" s="43"/>
      <c r="E988" s="43"/>
      <c r="F988" s="43"/>
      <c r="G988" s="43"/>
      <c r="H988" s="43"/>
    </row>
    <row r="989">
      <c r="A989" s="43"/>
      <c r="B989" s="43"/>
      <c r="C989" s="43"/>
      <c r="D989" s="43"/>
      <c r="E989" s="43"/>
      <c r="F989" s="43"/>
      <c r="G989" s="43"/>
      <c r="H989" s="43"/>
    </row>
    <row r="990">
      <c r="A990" s="43"/>
      <c r="B990" s="43"/>
      <c r="C990" s="43"/>
      <c r="D990" s="43"/>
      <c r="E990" s="43"/>
      <c r="F990" s="43"/>
      <c r="G990" s="43"/>
      <c r="H990" s="43"/>
    </row>
    <row r="991">
      <c r="A991" s="43"/>
      <c r="B991" s="43"/>
      <c r="C991" s="43"/>
      <c r="D991" s="43"/>
      <c r="E991" s="43"/>
      <c r="F991" s="43"/>
      <c r="G991" s="43"/>
      <c r="H991" s="43"/>
    </row>
    <row r="992">
      <c r="A992" s="43"/>
      <c r="B992" s="43"/>
      <c r="C992" s="43"/>
      <c r="D992" s="43"/>
      <c r="E992" s="43"/>
      <c r="F992" s="43"/>
      <c r="G992" s="43"/>
      <c r="H992" s="43"/>
    </row>
    <row r="993">
      <c r="A993" s="43"/>
      <c r="B993" s="43"/>
      <c r="C993" s="43"/>
      <c r="D993" s="43"/>
      <c r="E993" s="43"/>
      <c r="F993" s="43"/>
      <c r="G993" s="43"/>
      <c r="H993" s="43"/>
    </row>
    <row r="994">
      <c r="A994" s="43"/>
      <c r="B994" s="43"/>
      <c r="C994" s="43"/>
      <c r="D994" s="43"/>
      <c r="E994" s="43"/>
      <c r="F994" s="43"/>
      <c r="G994" s="43"/>
      <c r="H994" s="43"/>
    </row>
    <row r="995">
      <c r="A995" s="43"/>
      <c r="B995" s="43"/>
      <c r="C995" s="43"/>
      <c r="D995" s="43"/>
      <c r="E995" s="43"/>
      <c r="F995" s="43"/>
      <c r="G995" s="43"/>
      <c r="H995" s="43"/>
    </row>
    <row r="996">
      <c r="A996" s="43"/>
      <c r="B996" s="43"/>
      <c r="C996" s="43"/>
      <c r="D996" s="43"/>
      <c r="E996" s="43"/>
      <c r="F996" s="43"/>
      <c r="G996" s="43"/>
      <c r="H996" s="43"/>
    </row>
    <row r="997">
      <c r="A997" s="43"/>
      <c r="B997" s="43"/>
      <c r="C997" s="43"/>
      <c r="D997" s="43"/>
      <c r="E997" s="43"/>
      <c r="F997" s="43"/>
      <c r="G997" s="43"/>
      <c r="H997" s="43"/>
    </row>
    <row r="998">
      <c r="A998" s="43"/>
      <c r="B998" s="43"/>
      <c r="C998" s="43"/>
      <c r="D998" s="43"/>
      <c r="E998" s="43"/>
      <c r="F998" s="43"/>
      <c r="G998" s="43"/>
      <c r="H998" s="43"/>
    </row>
    <row r="999">
      <c r="A999" s="43"/>
      <c r="B999" s="43"/>
      <c r="C999" s="43"/>
      <c r="D999" s="43"/>
      <c r="E999" s="43"/>
      <c r="F999" s="43"/>
      <c r="G999" s="43"/>
      <c r="H999" s="43"/>
    </row>
    <row r="1000">
      <c r="A1000" s="43"/>
      <c r="B1000" s="43"/>
      <c r="C1000" s="43"/>
      <c r="D1000" s="43"/>
      <c r="E1000" s="43"/>
      <c r="F1000" s="43"/>
      <c r="G1000" s="43"/>
      <c r="H1000" s="43"/>
    </row>
    <row r="1001">
      <c r="A1001" s="43"/>
      <c r="B1001" s="43"/>
      <c r="C1001" s="43"/>
      <c r="D1001" s="43"/>
      <c r="E1001" s="43"/>
      <c r="F1001" s="43"/>
      <c r="G1001" s="43"/>
      <c r="H1001" s="43"/>
    </row>
    <row r="1002">
      <c r="A1002" s="43"/>
      <c r="B1002" s="43"/>
      <c r="C1002" s="43"/>
      <c r="D1002" s="43"/>
      <c r="E1002" s="43"/>
      <c r="F1002" s="43"/>
      <c r="G1002" s="43"/>
      <c r="H1002" s="43"/>
    </row>
    <row r="1003">
      <c r="A1003" s="43"/>
      <c r="B1003" s="43"/>
      <c r="C1003" s="43"/>
      <c r="D1003" s="43"/>
      <c r="E1003" s="43"/>
      <c r="F1003" s="43"/>
      <c r="G1003" s="43"/>
      <c r="H1003" s="43"/>
    </row>
    <row r="1004">
      <c r="A1004" s="43"/>
      <c r="B1004" s="43"/>
      <c r="C1004" s="43"/>
      <c r="D1004" s="43"/>
      <c r="E1004" s="43"/>
      <c r="F1004" s="43"/>
      <c r="G1004" s="43"/>
      <c r="H1004" s="43"/>
    </row>
    <row r="1005">
      <c r="A1005" s="43"/>
      <c r="B1005" s="43"/>
      <c r="C1005" s="43"/>
      <c r="D1005" s="43"/>
      <c r="E1005" s="43"/>
      <c r="F1005" s="43"/>
      <c r="G1005" s="43"/>
      <c r="H1005" s="43"/>
    </row>
    <row r="1006">
      <c r="A1006" s="43"/>
      <c r="B1006" s="43"/>
      <c r="C1006" s="43"/>
      <c r="D1006" s="43"/>
      <c r="E1006" s="43"/>
      <c r="F1006" s="43"/>
      <c r="G1006" s="43"/>
      <c r="H1006" s="43"/>
    </row>
    <row r="1007">
      <c r="A1007" s="43"/>
      <c r="B1007" s="43"/>
      <c r="C1007" s="43"/>
      <c r="D1007" s="43"/>
      <c r="E1007" s="43"/>
      <c r="F1007" s="43"/>
      <c r="G1007" s="43"/>
      <c r="H1007" s="43"/>
    </row>
    <row r="1008">
      <c r="A1008" s="43"/>
      <c r="B1008" s="43"/>
      <c r="C1008" s="43"/>
      <c r="D1008" s="43"/>
      <c r="E1008" s="43"/>
      <c r="F1008" s="43"/>
      <c r="G1008" s="43"/>
      <c r="H1008" s="43"/>
    </row>
    <row r="1009">
      <c r="A1009" s="43"/>
      <c r="B1009" s="43"/>
      <c r="C1009" s="43"/>
      <c r="D1009" s="43"/>
      <c r="E1009" s="43"/>
      <c r="F1009" s="43"/>
      <c r="G1009" s="43"/>
      <c r="H1009" s="43"/>
    </row>
    <row r="1010">
      <c r="A1010" s="43"/>
      <c r="B1010" s="43"/>
      <c r="C1010" s="43"/>
      <c r="D1010" s="43"/>
      <c r="E1010" s="43"/>
      <c r="F1010" s="43"/>
      <c r="G1010" s="43"/>
      <c r="H1010" s="43"/>
    </row>
    <row r="1011">
      <c r="A1011" s="43"/>
      <c r="B1011" s="43"/>
      <c r="C1011" s="43"/>
      <c r="D1011" s="43"/>
      <c r="E1011" s="43"/>
      <c r="F1011" s="43"/>
      <c r="G1011" s="43"/>
      <c r="H1011" s="43"/>
    </row>
    <row r="1012">
      <c r="A1012" s="43"/>
      <c r="B1012" s="43"/>
      <c r="C1012" s="43"/>
      <c r="D1012" s="43"/>
      <c r="E1012" s="43"/>
      <c r="F1012" s="43"/>
      <c r="G1012" s="43"/>
      <c r="H1012" s="43"/>
    </row>
    <row r="1013">
      <c r="A1013" s="43"/>
      <c r="B1013" s="43"/>
      <c r="C1013" s="43"/>
      <c r="D1013" s="43"/>
      <c r="E1013" s="43"/>
      <c r="F1013" s="43"/>
      <c r="G1013" s="43"/>
      <c r="H1013" s="43"/>
    </row>
    <row r="1014">
      <c r="A1014" s="43"/>
      <c r="B1014" s="43"/>
      <c r="C1014" s="43"/>
      <c r="D1014" s="43"/>
      <c r="E1014" s="43"/>
      <c r="F1014" s="43"/>
      <c r="G1014" s="43"/>
      <c r="H1014" s="43"/>
    </row>
    <row r="1015">
      <c r="A1015" s="43"/>
      <c r="B1015" s="43"/>
      <c r="C1015" s="43"/>
      <c r="D1015" s="43"/>
      <c r="E1015" s="43"/>
      <c r="F1015" s="43"/>
      <c r="G1015" s="43"/>
      <c r="H1015" s="43"/>
    </row>
    <row r="1016">
      <c r="A1016" s="43"/>
      <c r="B1016" s="43"/>
      <c r="C1016" s="43"/>
      <c r="D1016" s="43"/>
      <c r="E1016" s="43"/>
      <c r="F1016" s="43"/>
      <c r="G1016" s="43"/>
      <c r="H1016" s="43"/>
    </row>
    <row r="1017">
      <c r="A1017" s="43"/>
      <c r="B1017" s="43"/>
      <c r="C1017" s="43"/>
      <c r="D1017" s="43"/>
      <c r="E1017" s="43"/>
      <c r="F1017" s="43"/>
      <c r="G1017" s="43"/>
      <c r="H1017" s="43"/>
    </row>
    <row r="1018">
      <c r="A1018" s="43"/>
      <c r="B1018" s="43"/>
      <c r="C1018" s="43"/>
      <c r="D1018" s="43"/>
      <c r="E1018" s="43"/>
      <c r="F1018" s="43"/>
      <c r="G1018" s="43"/>
      <c r="H1018" s="43"/>
    </row>
    <row r="1019">
      <c r="A1019" s="43"/>
      <c r="B1019" s="43"/>
      <c r="C1019" s="43"/>
      <c r="D1019" s="43"/>
      <c r="E1019" s="43"/>
      <c r="F1019" s="43"/>
      <c r="G1019" s="43"/>
      <c r="H1019" s="43"/>
    </row>
    <row r="1020">
      <c r="A1020" s="43"/>
      <c r="B1020" s="43"/>
      <c r="C1020" s="43"/>
      <c r="D1020" s="43"/>
      <c r="E1020" s="43"/>
      <c r="F1020" s="43"/>
      <c r="G1020" s="43"/>
      <c r="H1020" s="43"/>
    </row>
    <row r="1021">
      <c r="A1021" s="43"/>
      <c r="B1021" s="43"/>
      <c r="C1021" s="43"/>
      <c r="D1021" s="43"/>
      <c r="E1021" s="43"/>
      <c r="F1021" s="43"/>
      <c r="G1021" s="43"/>
      <c r="H1021" s="43"/>
    </row>
    <row r="1022">
      <c r="A1022" s="43"/>
      <c r="B1022" s="43"/>
      <c r="C1022" s="43"/>
      <c r="D1022" s="43"/>
      <c r="E1022" s="43"/>
      <c r="F1022" s="43"/>
      <c r="G1022" s="43"/>
      <c r="H1022" s="43"/>
    </row>
    <row r="1023">
      <c r="A1023" s="43"/>
      <c r="B1023" s="43"/>
      <c r="C1023" s="43"/>
      <c r="D1023" s="43"/>
      <c r="E1023" s="43"/>
      <c r="F1023" s="43"/>
      <c r="G1023" s="43"/>
      <c r="H1023" s="43"/>
    </row>
    <row r="1024">
      <c r="A1024" s="43"/>
      <c r="B1024" s="43"/>
      <c r="C1024" s="43"/>
      <c r="D1024" s="43"/>
      <c r="E1024" s="43"/>
      <c r="F1024" s="43"/>
      <c r="G1024" s="43"/>
      <c r="H1024" s="43"/>
    </row>
    <row r="1025">
      <c r="A1025" s="43"/>
      <c r="B1025" s="43"/>
      <c r="C1025" s="43"/>
      <c r="D1025" s="43"/>
      <c r="E1025" s="43"/>
      <c r="F1025" s="43"/>
      <c r="G1025" s="43"/>
      <c r="H1025" s="43"/>
    </row>
    <row r="1026">
      <c r="A1026" s="43"/>
      <c r="B1026" s="43"/>
      <c r="C1026" s="43"/>
      <c r="D1026" s="43"/>
      <c r="E1026" s="43"/>
      <c r="F1026" s="43"/>
      <c r="G1026" s="43"/>
      <c r="H1026" s="43"/>
    </row>
    <row r="1027">
      <c r="A1027" s="43"/>
      <c r="B1027" s="43"/>
      <c r="C1027" s="43"/>
      <c r="D1027" s="43"/>
      <c r="E1027" s="43"/>
      <c r="F1027" s="43"/>
      <c r="G1027" s="43"/>
      <c r="H1027" s="43"/>
    </row>
    <row r="1028">
      <c r="A1028" s="43"/>
      <c r="B1028" s="43"/>
      <c r="C1028" s="43"/>
      <c r="D1028" s="43"/>
      <c r="E1028" s="43"/>
      <c r="F1028" s="43"/>
      <c r="G1028" s="43"/>
      <c r="H1028" s="43"/>
    </row>
    <row r="1029">
      <c r="A1029" s="43"/>
      <c r="B1029" s="43"/>
      <c r="C1029" s="43"/>
      <c r="D1029" s="43"/>
      <c r="E1029" s="43"/>
      <c r="F1029" s="43"/>
      <c r="G1029" s="43"/>
      <c r="H1029" s="43"/>
    </row>
    <row r="1030">
      <c r="A1030" s="43"/>
      <c r="B1030" s="43"/>
      <c r="C1030" s="43"/>
      <c r="D1030" s="43"/>
      <c r="E1030" s="43"/>
      <c r="F1030" s="43"/>
      <c r="G1030" s="43"/>
      <c r="H1030" s="43"/>
    </row>
    <row r="1031">
      <c r="A1031" s="43"/>
      <c r="B1031" s="43"/>
      <c r="C1031" s="43"/>
      <c r="D1031" s="43"/>
      <c r="E1031" s="43"/>
      <c r="F1031" s="43"/>
      <c r="G1031" s="43"/>
      <c r="H1031" s="43"/>
    </row>
    <row r="1032">
      <c r="A1032" s="43"/>
      <c r="B1032" s="43"/>
      <c r="C1032" s="43"/>
      <c r="D1032" s="43"/>
      <c r="E1032" s="43"/>
      <c r="F1032" s="43"/>
      <c r="G1032" s="43"/>
      <c r="H1032" s="43"/>
    </row>
    <row r="1033">
      <c r="A1033" s="43"/>
      <c r="B1033" s="43"/>
      <c r="C1033" s="43"/>
      <c r="D1033" s="43"/>
      <c r="E1033" s="43"/>
      <c r="F1033" s="43"/>
      <c r="G1033" s="43"/>
      <c r="H1033" s="43"/>
    </row>
    <row r="1034">
      <c r="A1034" s="43"/>
      <c r="B1034" s="43"/>
      <c r="C1034" s="43"/>
      <c r="D1034" s="43"/>
      <c r="E1034" s="43"/>
      <c r="F1034" s="43"/>
      <c r="G1034" s="43"/>
      <c r="H1034" s="43"/>
    </row>
    <row r="1035">
      <c r="A1035" s="43"/>
      <c r="B1035" s="43"/>
      <c r="C1035" s="43"/>
      <c r="D1035" s="43"/>
      <c r="E1035" s="43"/>
      <c r="F1035" s="43"/>
      <c r="G1035" s="43"/>
      <c r="H1035" s="43"/>
    </row>
    <row r="1036">
      <c r="A1036" s="43"/>
      <c r="B1036" s="43"/>
      <c r="C1036" s="43"/>
      <c r="D1036" s="43"/>
      <c r="E1036" s="43"/>
      <c r="F1036" s="43"/>
      <c r="G1036" s="43"/>
      <c r="H1036" s="43"/>
    </row>
    <row r="1037">
      <c r="A1037" s="43"/>
      <c r="B1037" s="43"/>
      <c r="C1037" s="43"/>
      <c r="D1037" s="43"/>
      <c r="E1037" s="43"/>
      <c r="F1037" s="43"/>
      <c r="G1037" s="43"/>
      <c r="H1037" s="43"/>
    </row>
    <row r="1038">
      <c r="A1038" s="43"/>
      <c r="B1038" s="43"/>
      <c r="C1038" s="43"/>
      <c r="D1038" s="43"/>
      <c r="E1038" s="43"/>
      <c r="F1038" s="43"/>
      <c r="G1038" s="43"/>
      <c r="H1038" s="43"/>
    </row>
    <row r="1039">
      <c r="A1039" s="43"/>
      <c r="B1039" s="43"/>
      <c r="C1039" s="43"/>
      <c r="D1039" s="43"/>
      <c r="E1039" s="43"/>
      <c r="F1039" s="43"/>
      <c r="G1039" s="43"/>
      <c r="H1039" s="43"/>
    </row>
    <row r="1040">
      <c r="A1040" s="43"/>
      <c r="B1040" s="43"/>
      <c r="C1040" s="43"/>
      <c r="D1040" s="43"/>
      <c r="E1040" s="43"/>
      <c r="F1040" s="43"/>
      <c r="G1040" s="43"/>
      <c r="H1040" s="43"/>
    </row>
    <row r="1041">
      <c r="A1041" s="43"/>
      <c r="B1041" s="43"/>
      <c r="C1041" s="43"/>
      <c r="D1041" s="43"/>
      <c r="E1041" s="43"/>
      <c r="F1041" s="43"/>
      <c r="G1041" s="43"/>
      <c r="H1041" s="43"/>
    </row>
    <row r="1042">
      <c r="A1042" s="43"/>
      <c r="B1042" s="43"/>
      <c r="C1042" s="43"/>
      <c r="D1042" s="43"/>
      <c r="E1042" s="43"/>
      <c r="F1042" s="43"/>
      <c r="G1042" s="43"/>
      <c r="H1042" s="43"/>
    </row>
    <row r="1043">
      <c r="A1043" s="43"/>
      <c r="B1043" s="43"/>
      <c r="C1043" s="43"/>
      <c r="D1043" s="43"/>
      <c r="E1043" s="43"/>
      <c r="F1043" s="43"/>
      <c r="G1043" s="43"/>
      <c r="H1043" s="43"/>
    </row>
    <row r="1044">
      <c r="A1044" s="43"/>
      <c r="B1044" s="43"/>
      <c r="C1044" s="43"/>
      <c r="D1044" s="43"/>
      <c r="E1044" s="43"/>
      <c r="F1044" s="43"/>
      <c r="G1044" s="43"/>
      <c r="H1044" s="43"/>
    </row>
    <row r="1045">
      <c r="A1045" s="43"/>
      <c r="B1045" s="43"/>
      <c r="C1045" s="43"/>
      <c r="D1045" s="43"/>
      <c r="E1045" s="43"/>
      <c r="F1045" s="43"/>
      <c r="G1045" s="43"/>
      <c r="H1045" s="43"/>
    </row>
    <row r="1046">
      <c r="A1046" s="43"/>
      <c r="B1046" s="43"/>
      <c r="C1046" s="43"/>
      <c r="D1046" s="43"/>
      <c r="E1046" s="43"/>
      <c r="F1046" s="43"/>
      <c r="G1046" s="43"/>
      <c r="H1046" s="43"/>
    </row>
    <row r="1047">
      <c r="A1047" s="43"/>
      <c r="B1047" s="43"/>
      <c r="C1047" s="43"/>
      <c r="D1047" s="43"/>
      <c r="E1047" s="43"/>
      <c r="F1047" s="43"/>
      <c r="G1047" s="43"/>
      <c r="H1047" s="43"/>
    </row>
    <row r="1048">
      <c r="A1048" s="43"/>
      <c r="B1048" s="43"/>
      <c r="C1048" s="43"/>
      <c r="D1048" s="43"/>
      <c r="E1048" s="43"/>
      <c r="F1048" s="43"/>
      <c r="G1048" s="43"/>
      <c r="H1048" s="43"/>
    </row>
    <row r="1049">
      <c r="A1049" s="43"/>
      <c r="B1049" s="43"/>
      <c r="C1049" s="43"/>
      <c r="D1049" s="43"/>
      <c r="E1049" s="43"/>
      <c r="F1049" s="43"/>
      <c r="G1049" s="43"/>
      <c r="H1049" s="43"/>
    </row>
    <row r="1050">
      <c r="A1050" s="43"/>
      <c r="B1050" s="43"/>
      <c r="C1050" s="43"/>
      <c r="D1050" s="43"/>
      <c r="E1050" s="43"/>
      <c r="F1050" s="43"/>
      <c r="G1050" s="43"/>
      <c r="H1050" s="43"/>
    </row>
    <row r="1051">
      <c r="A1051" s="43"/>
      <c r="B1051" s="43"/>
      <c r="C1051" s="43"/>
      <c r="D1051" s="43"/>
      <c r="E1051" s="43"/>
      <c r="F1051" s="43"/>
      <c r="G1051" s="43"/>
      <c r="H1051" s="43"/>
    </row>
    <row r="1052">
      <c r="A1052" s="43"/>
      <c r="B1052" s="43"/>
      <c r="C1052" s="43"/>
      <c r="D1052" s="43"/>
      <c r="E1052" s="43"/>
      <c r="F1052" s="43"/>
      <c r="G1052" s="43"/>
      <c r="H1052" s="43"/>
    </row>
    <row r="1053">
      <c r="A1053" s="43"/>
      <c r="B1053" s="43"/>
      <c r="C1053" s="43"/>
      <c r="D1053" s="43"/>
      <c r="E1053" s="43"/>
      <c r="F1053" s="43"/>
      <c r="G1053" s="43"/>
      <c r="H1053" s="43"/>
    </row>
    <row r="1054">
      <c r="A1054" s="43"/>
      <c r="B1054" s="43"/>
      <c r="C1054" s="43"/>
      <c r="D1054" s="43"/>
      <c r="E1054" s="43"/>
      <c r="F1054" s="43"/>
      <c r="G1054" s="43"/>
      <c r="H1054" s="43"/>
    </row>
    <row r="1055">
      <c r="A1055" s="43"/>
      <c r="B1055" s="43"/>
      <c r="C1055" s="43"/>
      <c r="D1055" s="43"/>
      <c r="E1055" s="43"/>
      <c r="F1055" s="43"/>
      <c r="G1055" s="43"/>
      <c r="H1055" s="43"/>
    </row>
    <row r="1056">
      <c r="A1056" s="43"/>
      <c r="B1056" s="43"/>
      <c r="C1056" s="43"/>
      <c r="D1056" s="43"/>
      <c r="E1056" s="43"/>
      <c r="F1056" s="43"/>
      <c r="G1056" s="43"/>
      <c r="H1056" s="43"/>
    </row>
    <row r="1057">
      <c r="A1057" s="43"/>
      <c r="B1057" s="43"/>
      <c r="C1057" s="43"/>
      <c r="D1057" s="43"/>
      <c r="E1057" s="43"/>
      <c r="F1057" s="43"/>
      <c r="G1057" s="43"/>
      <c r="H1057" s="43"/>
    </row>
    <row r="1058">
      <c r="A1058" s="43"/>
      <c r="B1058" s="43"/>
      <c r="C1058" s="43"/>
      <c r="D1058" s="43"/>
      <c r="E1058" s="43"/>
      <c r="F1058" s="43"/>
      <c r="G1058" s="43"/>
      <c r="H1058" s="43"/>
    </row>
    <row r="1059">
      <c r="A1059" s="43"/>
      <c r="B1059" s="43"/>
      <c r="C1059" s="43"/>
      <c r="D1059" s="43"/>
      <c r="E1059" s="43"/>
      <c r="F1059" s="43"/>
      <c r="G1059" s="43"/>
      <c r="H1059" s="43"/>
    </row>
    <row r="1060">
      <c r="A1060" s="43"/>
      <c r="B1060" s="43"/>
      <c r="C1060" s="43"/>
      <c r="D1060" s="43"/>
      <c r="E1060" s="43"/>
      <c r="F1060" s="43"/>
      <c r="G1060" s="43"/>
      <c r="H1060" s="43"/>
    </row>
    <row r="1061">
      <c r="A1061" s="43"/>
      <c r="B1061" s="43"/>
      <c r="C1061" s="43"/>
      <c r="D1061" s="43"/>
      <c r="E1061" s="43"/>
      <c r="F1061" s="43"/>
      <c r="G1061" s="43"/>
      <c r="H1061" s="43"/>
    </row>
    <row r="1062">
      <c r="A1062" s="43"/>
      <c r="B1062" s="43"/>
      <c r="C1062" s="43"/>
      <c r="D1062" s="43"/>
      <c r="E1062" s="43"/>
      <c r="F1062" s="43"/>
      <c r="G1062" s="43"/>
      <c r="H1062" s="43"/>
    </row>
    <row r="1063">
      <c r="A1063" s="43"/>
      <c r="B1063" s="43"/>
      <c r="C1063" s="43"/>
      <c r="D1063" s="43"/>
      <c r="E1063" s="43"/>
      <c r="F1063" s="43"/>
      <c r="G1063" s="43"/>
      <c r="H1063" s="43"/>
    </row>
    <row r="1064">
      <c r="A1064" s="43"/>
      <c r="B1064" s="43"/>
      <c r="C1064" s="43"/>
      <c r="D1064" s="43"/>
      <c r="E1064" s="43"/>
      <c r="F1064" s="43"/>
      <c r="G1064" s="43"/>
      <c r="H1064" s="43"/>
    </row>
    <row r="1065">
      <c r="A1065" s="43"/>
      <c r="B1065" s="43"/>
      <c r="C1065" s="43"/>
      <c r="D1065" s="43"/>
      <c r="E1065" s="43"/>
      <c r="F1065" s="43"/>
      <c r="G1065" s="43"/>
      <c r="H1065" s="43"/>
    </row>
    <row r="1066">
      <c r="A1066" s="43"/>
      <c r="B1066" s="43"/>
      <c r="C1066" s="43"/>
      <c r="D1066" s="43"/>
      <c r="E1066" s="43"/>
      <c r="F1066" s="43"/>
      <c r="G1066" s="43"/>
      <c r="H1066" s="43"/>
    </row>
    <row r="1067">
      <c r="A1067" s="43"/>
      <c r="B1067" s="43"/>
      <c r="C1067" s="43"/>
      <c r="D1067" s="43"/>
      <c r="E1067" s="43"/>
      <c r="F1067" s="43"/>
      <c r="G1067" s="43"/>
      <c r="H1067" s="43"/>
    </row>
    <row r="1068">
      <c r="A1068" s="43"/>
      <c r="B1068" s="43"/>
      <c r="C1068" s="43"/>
      <c r="D1068" s="43"/>
      <c r="E1068" s="43"/>
      <c r="F1068" s="43"/>
      <c r="G1068" s="43"/>
      <c r="H1068" s="43"/>
    </row>
    <row r="1069">
      <c r="A1069" s="43"/>
      <c r="B1069" s="43"/>
      <c r="C1069" s="43"/>
      <c r="D1069" s="43"/>
      <c r="E1069" s="43"/>
      <c r="F1069" s="43"/>
      <c r="G1069" s="43"/>
      <c r="H1069" s="43"/>
    </row>
    <row r="1070">
      <c r="A1070" s="43"/>
      <c r="B1070" s="43"/>
      <c r="C1070" s="43"/>
      <c r="D1070" s="43"/>
      <c r="E1070" s="43"/>
      <c r="F1070" s="43"/>
      <c r="G1070" s="43"/>
      <c r="H1070" s="43"/>
    </row>
    <row r="1071">
      <c r="A1071" s="43"/>
      <c r="B1071" s="43"/>
      <c r="C1071" s="43"/>
      <c r="D1071" s="43"/>
      <c r="E1071" s="43"/>
      <c r="F1071" s="43"/>
      <c r="G1071" s="43"/>
      <c r="H1071" s="43"/>
    </row>
    <row r="1072">
      <c r="A1072" s="43"/>
      <c r="B1072" s="43"/>
      <c r="C1072" s="43"/>
      <c r="D1072" s="43"/>
      <c r="E1072" s="43"/>
      <c r="F1072" s="43"/>
      <c r="G1072" s="43"/>
      <c r="H1072" s="43"/>
    </row>
    <row r="1073">
      <c r="A1073" s="43"/>
      <c r="B1073" s="43"/>
      <c r="C1073" s="43"/>
      <c r="D1073" s="43"/>
      <c r="E1073" s="43"/>
      <c r="F1073" s="43"/>
      <c r="G1073" s="43"/>
      <c r="H1073" s="43"/>
    </row>
    <row r="1074">
      <c r="A1074" s="43"/>
      <c r="B1074" s="43"/>
      <c r="C1074" s="43"/>
      <c r="D1074" s="43"/>
      <c r="E1074" s="43"/>
      <c r="F1074" s="43"/>
      <c r="G1074" s="43"/>
      <c r="H1074" s="43"/>
    </row>
    <row r="1075">
      <c r="A1075" s="43"/>
      <c r="B1075" s="43"/>
      <c r="C1075" s="43"/>
      <c r="D1075" s="43"/>
      <c r="E1075" s="43"/>
      <c r="F1075" s="43"/>
      <c r="G1075" s="43"/>
      <c r="H1075" s="43"/>
    </row>
    <row r="1076">
      <c r="A1076" s="43"/>
      <c r="B1076" s="43"/>
      <c r="C1076" s="43"/>
      <c r="D1076" s="43"/>
      <c r="E1076" s="43"/>
      <c r="F1076" s="43"/>
      <c r="G1076" s="43"/>
      <c r="H1076" s="43"/>
    </row>
    <row r="1077">
      <c r="A1077" s="43"/>
      <c r="B1077" s="43"/>
      <c r="C1077" s="43"/>
      <c r="D1077" s="43"/>
      <c r="E1077" s="43"/>
      <c r="F1077" s="43"/>
      <c r="G1077" s="43"/>
      <c r="H1077" s="43"/>
    </row>
    <row r="1078">
      <c r="A1078" s="43"/>
      <c r="B1078" s="43"/>
      <c r="C1078" s="43"/>
      <c r="D1078" s="43"/>
      <c r="E1078" s="43"/>
      <c r="F1078" s="43"/>
      <c r="G1078" s="43"/>
      <c r="H1078" s="43"/>
    </row>
    <row r="1079">
      <c r="A1079" s="43"/>
      <c r="B1079" s="43"/>
      <c r="C1079" s="43"/>
      <c r="D1079" s="43"/>
      <c r="E1079" s="43"/>
      <c r="F1079" s="43"/>
      <c r="G1079" s="43"/>
      <c r="H1079" s="43"/>
    </row>
    <row r="1080">
      <c r="A1080" s="43"/>
      <c r="B1080" s="43"/>
      <c r="C1080" s="43"/>
      <c r="D1080" s="43"/>
      <c r="E1080" s="43"/>
      <c r="F1080" s="43"/>
      <c r="G1080" s="43"/>
      <c r="H1080" s="43"/>
    </row>
    <row r="1081">
      <c r="A1081" s="43"/>
      <c r="B1081" s="43"/>
      <c r="C1081" s="43"/>
      <c r="D1081" s="43"/>
      <c r="E1081" s="43"/>
      <c r="F1081" s="43"/>
      <c r="G1081" s="43"/>
      <c r="H1081" s="43"/>
    </row>
    <row r="1082">
      <c r="A1082" s="43"/>
      <c r="B1082" s="43"/>
      <c r="C1082" s="43"/>
      <c r="D1082" s="43"/>
      <c r="E1082" s="43"/>
      <c r="F1082" s="43"/>
      <c r="G1082" s="43"/>
      <c r="H1082" s="43"/>
    </row>
    <row r="1083">
      <c r="A1083" s="43"/>
      <c r="B1083" s="43"/>
      <c r="C1083" s="43"/>
      <c r="D1083" s="43"/>
      <c r="E1083" s="43"/>
      <c r="F1083" s="43"/>
      <c r="G1083" s="43"/>
      <c r="H1083" s="43"/>
    </row>
    <row r="1084">
      <c r="A1084" s="43"/>
      <c r="B1084" s="43"/>
      <c r="C1084" s="43"/>
      <c r="D1084" s="43"/>
      <c r="E1084" s="43"/>
      <c r="F1084" s="43"/>
      <c r="G1084" s="43"/>
      <c r="H1084" s="43"/>
    </row>
    <row r="1085">
      <c r="A1085" s="43"/>
      <c r="B1085" s="43"/>
      <c r="C1085" s="43"/>
      <c r="D1085" s="43"/>
      <c r="E1085" s="43"/>
      <c r="F1085" s="43"/>
      <c r="G1085" s="43"/>
      <c r="H1085" s="43"/>
    </row>
    <row r="1086">
      <c r="A1086" s="43"/>
      <c r="B1086" s="43"/>
      <c r="C1086" s="43"/>
      <c r="D1086" s="43"/>
      <c r="E1086" s="43"/>
      <c r="F1086" s="43"/>
      <c r="G1086" s="43"/>
      <c r="H1086" s="43"/>
    </row>
    <row r="1087">
      <c r="A1087" s="43"/>
      <c r="B1087" s="43"/>
      <c r="C1087" s="43"/>
      <c r="D1087" s="43"/>
      <c r="E1087" s="43"/>
      <c r="F1087" s="43"/>
      <c r="G1087" s="43"/>
      <c r="H1087" s="43"/>
    </row>
    <row r="1088">
      <c r="A1088" s="43"/>
      <c r="B1088" s="43"/>
      <c r="C1088" s="43"/>
      <c r="D1088" s="43"/>
      <c r="E1088" s="43"/>
      <c r="F1088" s="43"/>
      <c r="G1088" s="43"/>
      <c r="H1088" s="43"/>
    </row>
    <row r="1089">
      <c r="A1089" s="43"/>
      <c r="B1089" s="43"/>
      <c r="C1089" s="43"/>
      <c r="D1089" s="43"/>
      <c r="E1089" s="43"/>
      <c r="F1089" s="43"/>
      <c r="G1089" s="43"/>
      <c r="H1089" s="43"/>
    </row>
    <row r="1090">
      <c r="A1090" s="43"/>
      <c r="B1090" s="43"/>
      <c r="C1090" s="43"/>
      <c r="D1090" s="43"/>
      <c r="E1090" s="43"/>
      <c r="F1090" s="43"/>
      <c r="G1090" s="43"/>
      <c r="H1090" s="43"/>
    </row>
    <row r="1091">
      <c r="A1091" s="43"/>
      <c r="B1091" s="43"/>
      <c r="C1091" s="43"/>
      <c r="D1091" s="43"/>
      <c r="E1091" s="43"/>
      <c r="F1091" s="43"/>
      <c r="G1091" s="43"/>
      <c r="H1091" s="43"/>
    </row>
    <row r="1092">
      <c r="A1092" s="43"/>
      <c r="B1092" s="43"/>
      <c r="C1092" s="43"/>
      <c r="D1092" s="43"/>
      <c r="E1092" s="43"/>
      <c r="F1092" s="43"/>
      <c r="G1092" s="43"/>
      <c r="H1092" s="43"/>
    </row>
    <row r="1093">
      <c r="A1093" s="43"/>
      <c r="B1093" s="43"/>
      <c r="C1093" s="43"/>
      <c r="D1093" s="43"/>
      <c r="E1093" s="43"/>
      <c r="F1093" s="43"/>
      <c r="G1093" s="43"/>
      <c r="H1093" s="43"/>
    </row>
    <row r="1094">
      <c r="A1094" s="43"/>
      <c r="B1094" s="43"/>
      <c r="C1094" s="43"/>
      <c r="D1094" s="43"/>
      <c r="E1094" s="43"/>
      <c r="F1094" s="43"/>
      <c r="G1094" s="43"/>
      <c r="H1094" s="43"/>
    </row>
    <row r="1095">
      <c r="A1095" s="43"/>
      <c r="B1095" s="43"/>
      <c r="C1095" s="43"/>
      <c r="D1095" s="43"/>
      <c r="E1095" s="43"/>
      <c r="F1095" s="43"/>
      <c r="G1095" s="43"/>
      <c r="H1095" s="43"/>
    </row>
    <row r="1096">
      <c r="A1096" s="43"/>
      <c r="B1096" s="43"/>
      <c r="C1096" s="43"/>
      <c r="D1096" s="43"/>
      <c r="E1096" s="43"/>
      <c r="F1096" s="43"/>
      <c r="G1096" s="43"/>
      <c r="H1096" s="43"/>
    </row>
    <row r="1097">
      <c r="A1097" s="43"/>
      <c r="B1097" s="43"/>
      <c r="C1097" s="43"/>
      <c r="D1097" s="43"/>
      <c r="E1097" s="43"/>
      <c r="F1097" s="43"/>
      <c r="G1097" s="43"/>
      <c r="H1097" s="43"/>
    </row>
    <row r="1098">
      <c r="A1098" s="43"/>
      <c r="B1098" s="43"/>
      <c r="C1098" s="43"/>
      <c r="D1098" s="43"/>
      <c r="E1098" s="43"/>
      <c r="F1098" s="43"/>
      <c r="G1098" s="43"/>
      <c r="H1098" s="43"/>
    </row>
    <row r="1099">
      <c r="A1099" s="43"/>
      <c r="B1099" s="43"/>
      <c r="C1099" s="43"/>
      <c r="D1099" s="43"/>
      <c r="E1099" s="43"/>
      <c r="F1099" s="43"/>
      <c r="G1099" s="43"/>
      <c r="H1099" s="43"/>
    </row>
    <row r="1100">
      <c r="A1100" s="43"/>
      <c r="B1100" s="43"/>
      <c r="C1100" s="43"/>
      <c r="D1100" s="43"/>
      <c r="E1100" s="43"/>
      <c r="F1100" s="43"/>
      <c r="G1100" s="43"/>
      <c r="H1100" s="43"/>
    </row>
    <row r="1101">
      <c r="A1101" s="43"/>
      <c r="B1101" s="43"/>
      <c r="C1101" s="43"/>
      <c r="D1101" s="43"/>
      <c r="E1101" s="43"/>
      <c r="F1101" s="43"/>
      <c r="G1101" s="43"/>
      <c r="H1101" s="43"/>
    </row>
    <row r="1102">
      <c r="A1102" s="43"/>
      <c r="B1102" s="43"/>
      <c r="C1102" s="43"/>
      <c r="D1102" s="43"/>
      <c r="E1102" s="43"/>
      <c r="F1102" s="43"/>
      <c r="G1102" s="43"/>
      <c r="H1102" s="43"/>
    </row>
    <row r="1103">
      <c r="A1103" s="43"/>
      <c r="B1103" s="43"/>
      <c r="C1103" s="43"/>
      <c r="D1103" s="43"/>
      <c r="E1103" s="43"/>
      <c r="F1103" s="43"/>
      <c r="G1103" s="43"/>
      <c r="H1103" s="43"/>
    </row>
    <row r="1104">
      <c r="A1104" s="43"/>
      <c r="B1104" s="43"/>
      <c r="C1104" s="43"/>
      <c r="D1104" s="43"/>
      <c r="E1104" s="43"/>
      <c r="F1104" s="43"/>
      <c r="G1104" s="43"/>
      <c r="H1104" s="43"/>
    </row>
    <row r="1105">
      <c r="A1105" s="43"/>
      <c r="B1105" s="43"/>
      <c r="C1105" s="43"/>
      <c r="D1105" s="43"/>
      <c r="E1105" s="43"/>
      <c r="F1105" s="43"/>
      <c r="G1105" s="43"/>
      <c r="H1105" s="43"/>
    </row>
    <row r="1106">
      <c r="A1106" s="43"/>
      <c r="B1106" s="43"/>
      <c r="C1106" s="43"/>
      <c r="D1106" s="43"/>
      <c r="E1106" s="43"/>
      <c r="F1106" s="43"/>
      <c r="G1106" s="43"/>
      <c r="H1106" s="43"/>
    </row>
    <row r="1107">
      <c r="A1107" s="43"/>
      <c r="B1107" s="43"/>
      <c r="C1107" s="43"/>
      <c r="D1107" s="43"/>
      <c r="E1107" s="43"/>
      <c r="F1107" s="43"/>
      <c r="G1107" s="43"/>
      <c r="H1107" s="43"/>
    </row>
    <row r="1108">
      <c r="A1108" s="43"/>
      <c r="B1108" s="43"/>
      <c r="C1108" s="43"/>
      <c r="D1108" s="43"/>
      <c r="E1108" s="43"/>
      <c r="F1108" s="43"/>
      <c r="G1108" s="43"/>
      <c r="H1108" s="43"/>
    </row>
    <row r="1109">
      <c r="A1109" s="43"/>
      <c r="B1109" s="43"/>
      <c r="C1109" s="43"/>
      <c r="D1109" s="43"/>
      <c r="E1109" s="43"/>
      <c r="F1109" s="43"/>
      <c r="G1109" s="43"/>
      <c r="H1109" s="43"/>
    </row>
    <row r="1110">
      <c r="A1110" s="43"/>
      <c r="B1110" s="43"/>
      <c r="C1110" s="43"/>
      <c r="D1110" s="43"/>
      <c r="E1110" s="43"/>
      <c r="F1110" s="43"/>
      <c r="G1110" s="43"/>
      <c r="H1110" s="43"/>
    </row>
    <row r="1111">
      <c r="A1111" s="43"/>
      <c r="B1111" s="43"/>
      <c r="C1111" s="43"/>
      <c r="D1111" s="43"/>
      <c r="E1111" s="43"/>
      <c r="F1111" s="43"/>
      <c r="G1111" s="43"/>
      <c r="H1111" s="43"/>
    </row>
    <row r="1112">
      <c r="A1112" s="43"/>
      <c r="B1112" s="43"/>
      <c r="C1112" s="43"/>
      <c r="D1112" s="43"/>
      <c r="E1112" s="43"/>
      <c r="F1112" s="43"/>
      <c r="G1112" s="43"/>
      <c r="H1112" s="43"/>
    </row>
    <row r="1113">
      <c r="A1113" s="43"/>
      <c r="B1113" s="43"/>
      <c r="C1113" s="43"/>
      <c r="D1113" s="43"/>
      <c r="E1113" s="43"/>
      <c r="F1113" s="43"/>
      <c r="G1113" s="43"/>
      <c r="H1113" s="43"/>
    </row>
    <row r="1114">
      <c r="A1114" s="43"/>
      <c r="B1114" s="43"/>
      <c r="C1114" s="43"/>
      <c r="D1114" s="43"/>
      <c r="E1114" s="43"/>
      <c r="F1114" s="43"/>
      <c r="G1114" s="43"/>
      <c r="H1114" s="43"/>
    </row>
    <row r="1115">
      <c r="A1115" s="43"/>
      <c r="B1115" s="43"/>
      <c r="C1115" s="43"/>
      <c r="D1115" s="43"/>
      <c r="E1115" s="43"/>
      <c r="F1115" s="43"/>
      <c r="G1115" s="43"/>
      <c r="H1115" s="43"/>
    </row>
    <row r="1116">
      <c r="A1116" s="43"/>
      <c r="B1116" s="43"/>
      <c r="C1116" s="43"/>
      <c r="D1116" s="43"/>
      <c r="E1116" s="43"/>
      <c r="F1116" s="43"/>
      <c r="G1116" s="43"/>
      <c r="H1116" s="43"/>
    </row>
    <row r="1117">
      <c r="A1117" s="43"/>
      <c r="B1117" s="43"/>
      <c r="C1117" s="43"/>
      <c r="D1117" s="43"/>
      <c r="E1117" s="43"/>
      <c r="F1117" s="43"/>
      <c r="G1117" s="43"/>
      <c r="H1117" s="43"/>
    </row>
    <row r="1118">
      <c r="A1118" s="43"/>
      <c r="B1118" s="43"/>
      <c r="C1118" s="43"/>
      <c r="D1118" s="43"/>
      <c r="E1118" s="43"/>
      <c r="F1118" s="43"/>
      <c r="G1118" s="43"/>
      <c r="H1118" s="43"/>
    </row>
    <row r="1119">
      <c r="A1119" s="43"/>
      <c r="B1119" s="43"/>
      <c r="C1119" s="43"/>
      <c r="D1119" s="43"/>
      <c r="E1119" s="43"/>
      <c r="F1119" s="43"/>
      <c r="G1119" s="43"/>
      <c r="H1119" s="43"/>
    </row>
    <row r="1120">
      <c r="A1120" s="43"/>
      <c r="B1120" s="43"/>
      <c r="C1120" s="43"/>
      <c r="D1120" s="43"/>
      <c r="E1120" s="43"/>
      <c r="F1120" s="43"/>
      <c r="G1120" s="43"/>
      <c r="H1120" s="43"/>
    </row>
    <row r="1121">
      <c r="A1121" s="43"/>
      <c r="B1121" s="43"/>
      <c r="C1121" s="43"/>
      <c r="D1121" s="43"/>
      <c r="E1121" s="43"/>
      <c r="F1121" s="43"/>
      <c r="G1121" s="43"/>
      <c r="H1121" s="43"/>
    </row>
    <row r="1122">
      <c r="A1122" s="43"/>
      <c r="B1122" s="43"/>
      <c r="C1122" s="43"/>
      <c r="D1122" s="43"/>
      <c r="E1122" s="43"/>
      <c r="F1122" s="43"/>
      <c r="G1122" s="43"/>
      <c r="H1122" s="43"/>
    </row>
    <row r="1123">
      <c r="A1123" s="43"/>
      <c r="B1123" s="43"/>
      <c r="C1123" s="43"/>
      <c r="D1123" s="43"/>
      <c r="E1123" s="43"/>
      <c r="F1123" s="43"/>
      <c r="G1123" s="43"/>
      <c r="H1123" s="43"/>
    </row>
    <row r="1124">
      <c r="A1124" s="43"/>
      <c r="B1124" s="43"/>
      <c r="C1124" s="43"/>
      <c r="D1124" s="43"/>
      <c r="E1124" s="43"/>
      <c r="F1124" s="43"/>
      <c r="G1124" s="43"/>
      <c r="H1124" s="43"/>
    </row>
    <row r="1125">
      <c r="A1125" s="43"/>
      <c r="B1125" s="43"/>
      <c r="C1125" s="43"/>
      <c r="D1125" s="43"/>
      <c r="E1125" s="43"/>
      <c r="F1125" s="43"/>
      <c r="G1125" s="43"/>
      <c r="H1125" s="43"/>
    </row>
    <row r="1126">
      <c r="A1126" s="43"/>
      <c r="B1126" s="43"/>
      <c r="C1126" s="43"/>
      <c r="D1126" s="43"/>
      <c r="E1126" s="43"/>
      <c r="F1126" s="43"/>
      <c r="G1126" s="43"/>
      <c r="H1126" s="43"/>
    </row>
    <row r="1127">
      <c r="A1127" s="43"/>
      <c r="B1127" s="43"/>
      <c r="C1127" s="43"/>
      <c r="D1127" s="43"/>
      <c r="E1127" s="43"/>
      <c r="F1127" s="43"/>
      <c r="G1127" s="43"/>
      <c r="H1127" s="43"/>
    </row>
    <row r="1128">
      <c r="A1128" s="43"/>
      <c r="B1128" s="43"/>
      <c r="C1128" s="43"/>
      <c r="D1128" s="43"/>
      <c r="E1128" s="43"/>
      <c r="F1128" s="43"/>
      <c r="G1128" s="43"/>
      <c r="H1128" s="43"/>
    </row>
    <row r="1129">
      <c r="A1129" s="43"/>
      <c r="B1129" s="43"/>
      <c r="C1129" s="43"/>
      <c r="D1129" s="43"/>
      <c r="E1129" s="43"/>
      <c r="F1129" s="43"/>
      <c r="G1129" s="43"/>
      <c r="H1129" s="43"/>
    </row>
    <row r="1130">
      <c r="A1130" s="43"/>
      <c r="B1130" s="43"/>
      <c r="C1130" s="43"/>
      <c r="D1130" s="43"/>
      <c r="E1130" s="43"/>
      <c r="F1130" s="43"/>
      <c r="G1130" s="43"/>
      <c r="H1130" s="43"/>
    </row>
    <row r="1131">
      <c r="A1131" s="43"/>
      <c r="B1131" s="43"/>
      <c r="C1131" s="43"/>
      <c r="D1131" s="43"/>
      <c r="E1131" s="43"/>
      <c r="F1131" s="43"/>
      <c r="G1131" s="43"/>
      <c r="H1131" s="43"/>
    </row>
    <row r="1132">
      <c r="A1132" s="43"/>
      <c r="B1132" s="43"/>
      <c r="C1132" s="43"/>
      <c r="D1132" s="43"/>
      <c r="E1132" s="43"/>
      <c r="F1132" s="43"/>
      <c r="G1132" s="43"/>
      <c r="H1132" s="43"/>
    </row>
    <row r="1133">
      <c r="A1133" s="43"/>
      <c r="B1133" s="43"/>
      <c r="C1133" s="43"/>
      <c r="D1133" s="43"/>
      <c r="E1133" s="43"/>
      <c r="F1133" s="43"/>
      <c r="G1133" s="43"/>
      <c r="H1133" s="43"/>
    </row>
    <row r="1134">
      <c r="A1134" s="43"/>
      <c r="B1134" s="43"/>
      <c r="C1134" s="43"/>
      <c r="D1134" s="43"/>
      <c r="E1134" s="43"/>
      <c r="F1134" s="43"/>
      <c r="G1134" s="43"/>
      <c r="H1134" s="43"/>
    </row>
    <row r="1135">
      <c r="A1135" s="43"/>
      <c r="B1135" s="43"/>
      <c r="C1135" s="43"/>
      <c r="D1135" s="43"/>
      <c r="E1135" s="43"/>
      <c r="F1135" s="43"/>
      <c r="G1135" s="43"/>
      <c r="H1135" s="43"/>
    </row>
    <row r="1136">
      <c r="A1136" s="43"/>
      <c r="B1136" s="43"/>
      <c r="C1136" s="43"/>
      <c r="D1136" s="43"/>
      <c r="E1136" s="43"/>
      <c r="F1136" s="43"/>
      <c r="G1136" s="43"/>
      <c r="H1136" s="43"/>
    </row>
    <row r="1137">
      <c r="A1137" s="43"/>
      <c r="B1137" s="43"/>
      <c r="C1137" s="43"/>
      <c r="D1137" s="43"/>
      <c r="E1137" s="43"/>
      <c r="F1137" s="43"/>
      <c r="G1137" s="43"/>
      <c r="H1137" s="43"/>
    </row>
    <row r="1138">
      <c r="A1138" s="43"/>
      <c r="B1138" s="43"/>
      <c r="C1138" s="43"/>
      <c r="D1138" s="43"/>
      <c r="E1138" s="43"/>
      <c r="F1138" s="43"/>
      <c r="G1138" s="43"/>
      <c r="H1138" s="43"/>
    </row>
    <row r="1139">
      <c r="A1139" s="43"/>
      <c r="B1139" s="43"/>
      <c r="C1139" s="43"/>
      <c r="D1139" s="43"/>
      <c r="E1139" s="43"/>
      <c r="F1139" s="43"/>
      <c r="G1139" s="43"/>
      <c r="H1139" s="43"/>
    </row>
    <row r="1140">
      <c r="A1140" s="43"/>
      <c r="B1140" s="43"/>
      <c r="C1140" s="43"/>
      <c r="D1140" s="43"/>
      <c r="E1140" s="43"/>
      <c r="F1140" s="43"/>
      <c r="G1140" s="43"/>
      <c r="H1140" s="43"/>
    </row>
    <row r="1141">
      <c r="A1141" s="43"/>
      <c r="B1141" s="43"/>
      <c r="C1141" s="43"/>
      <c r="D1141" s="43"/>
      <c r="E1141" s="43"/>
      <c r="F1141" s="43"/>
      <c r="G1141" s="43"/>
      <c r="H1141" s="43"/>
    </row>
    <row r="1142">
      <c r="A1142" s="43"/>
      <c r="B1142" s="43"/>
      <c r="C1142" s="43"/>
      <c r="D1142" s="43"/>
      <c r="E1142" s="43"/>
      <c r="F1142" s="43"/>
      <c r="G1142" s="43"/>
      <c r="H1142" s="43"/>
    </row>
    <row r="1143">
      <c r="A1143" s="43"/>
      <c r="B1143" s="43"/>
      <c r="C1143" s="43"/>
      <c r="D1143" s="43"/>
      <c r="E1143" s="43"/>
      <c r="F1143" s="43"/>
      <c r="G1143" s="43"/>
      <c r="H1143" s="43"/>
    </row>
    <row r="1144">
      <c r="A1144" s="43"/>
      <c r="B1144" s="43"/>
      <c r="C1144" s="43"/>
      <c r="D1144" s="43"/>
      <c r="E1144" s="43"/>
      <c r="F1144" s="43"/>
      <c r="G1144" s="43"/>
      <c r="H1144" s="43"/>
    </row>
    <row r="1145">
      <c r="A1145" s="43"/>
      <c r="B1145" s="43"/>
      <c r="C1145" s="43"/>
      <c r="D1145" s="43"/>
      <c r="E1145" s="43"/>
      <c r="F1145" s="43"/>
      <c r="G1145" s="43"/>
      <c r="H1145" s="43"/>
    </row>
    <row r="1146">
      <c r="A1146" s="43"/>
      <c r="B1146" s="43"/>
      <c r="C1146" s="43"/>
      <c r="D1146" s="43"/>
      <c r="E1146" s="43"/>
      <c r="F1146" s="43"/>
      <c r="G1146" s="43"/>
      <c r="H1146" s="43"/>
    </row>
    <row r="1147">
      <c r="A1147" s="43"/>
      <c r="B1147" s="43"/>
      <c r="C1147" s="43"/>
      <c r="D1147" s="43"/>
      <c r="E1147" s="43"/>
      <c r="F1147" s="43"/>
      <c r="G1147" s="43"/>
      <c r="H1147" s="43"/>
    </row>
    <row r="1148">
      <c r="A1148" s="43"/>
      <c r="B1148" s="43"/>
      <c r="C1148" s="43"/>
      <c r="D1148" s="43"/>
      <c r="E1148" s="43"/>
      <c r="F1148" s="43"/>
      <c r="G1148" s="43"/>
      <c r="H1148" s="43"/>
    </row>
    <row r="1149">
      <c r="A1149" s="43"/>
      <c r="B1149" s="43"/>
      <c r="C1149" s="43"/>
      <c r="D1149" s="43"/>
      <c r="E1149" s="43"/>
      <c r="F1149" s="43"/>
      <c r="G1149" s="43"/>
      <c r="H1149" s="43"/>
    </row>
    <row r="1150">
      <c r="A1150" s="43"/>
      <c r="B1150" s="43"/>
      <c r="C1150" s="43"/>
      <c r="D1150" s="43"/>
      <c r="E1150" s="43"/>
      <c r="F1150" s="43"/>
      <c r="G1150" s="43"/>
      <c r="H1150" s="43"/>
    </row>
    <row r="1151">
      <c r="A1151" s="43"/>
      <c r="B1151" s="43"/>
      <c r="C1151" s="43"/>
      <c r="D1151" s="43"/>
      <c r="E1151" s="43"/>
      <c r="F1151" s="43"/>
      <c r="G1151" s="43"/>
      <c r="H1151" s="43"/>
    </row>
    <row r="1152">
      <c r="A1152" s="43"/>
      <c r="B1152" s="43"/>
      <c r="C1152" s="43"/>
      <c r="D1152" s="43"/>
      <c r="E1152" s="43"/>
      <c r="F1152" s="43"/>
      <c r="G1152" s="43"/>
      <c r="H1152" s="43"/>
    </row>
    <row r="1153">
      <c r="A1153" s="43"/>
      <c r="B1153" s="43"/>
      <c r="C1153" s="43"/>
      <c r="D1153" s="43"/>
      <c r="E1153" s="43"/>
      <c r="F1153" s="43"/>
      <c r="G1153" s="43"/>
      <c r="H1153" s="43"/>
    </row>
    <row r="1154">
      <c r="A1154" s="43"/>
      <c r="B1154" s="43"/>
      <c r="C1154" s="43"/>
      <c r="D1154" s="43"/>
      <c r="E1154" s="43"/>
      <c r="F1154" s="43"/>
      <c r="G1154" s="43"/>
      <c r="H1154" s="43"/>
    </row>
    <row r="1155">
      <c r="A1155" s="43"/>
      <c r="B1155" s="43"/>
      <c r="C1155" s="43"/>
      <c r="D1155" s="43"/>
      <c r="E1155" s="43"/>
      <c r="F1155" s="43"/>
      <c r="G1155" s="43"/>
      <c r="H1155" s="43"/>
    </row>
    <row r="1156">
      <c r="A1156" s="43"/>
      <c r="B1156" s="43"/>
      <c r="C1156" s="43"/>
      <c r="D1156" s="43"/>
      <c r="E1156" s="43"/>
      <c r="F1156" s="43"/>
      <c r="G1156" s="43"/>
      <c r="H1156" s="43"/>
    </row>
    <row r="1157">
      <c r="A1157" s="43"/>
      <c r="B1157" s="43"/>
      <c r="C1157" s="43"/>
      <c r="D1157" s="43"/>
      <c r="E1157" s="43"/>
      <c r="F1157" s="43"/>
      <c r="G1157" s="43"/>
      <c r="H1157" s="43"/>
    </row>
    <row r="1158">
      <c r="A1158" s="43"/>
      <c r="B1158" s="43"/>
      <c r="C1158" s="43"/>
      <c r="D1158" s="43"/>
      <c r="E1158" s="43"/>
      <c r="F1158" s="43"/>
      <c r="G1158" s="43"/>
      <c r="H1158" s="43"/>
    </row>
    <row r="1159">
      <c r="A1159" s="43"/>
      <c r="B1159" s="43"/>
      <c r="C1159" s="43"/>
      <c r="D1159" s="43"/>
      <c r="E1159" s="43"/>
      <c r="F1159" s="43"/>
      <c r="G1159" s="43"/>
      <c r="H1159" s="43"/>
    </row>
    <row r="1160">
      <c r="A1160" s="43"/>
      <c r="B1160" s="43"/>
      <c r="C1160" s="43"/>
      <c r="D1160" s="43"/>
      <c r="E1160" s="43"/>
      <c r="F1160" s="43"/>
      <c r="G1160" s="43"/>
      <c r="H1160" s="43"/>
    </row>
    <row r="1161">
      <c r="A1161" s="43"/>
      <c r="B1161" s="43"/>
      <c r="C1161" s="43"/>
      <c r="D1161" s="43"/>
      <c r="E1161" s="43"/>
      <c r="F1161" s="43"/>
      <c r="G1161" s="43"/>
      <c r="H1161" s="43"/>
    </row>
    <row r="1162">
      <c r="A1162" s="43"/>
      <c r="B1162" s="43"/>
      <c r="C1162" s="43"/>
      <c r="D1162" s="43"/>
      <c r="E1162" s="43"/>
      <c r="F1162" s="43"/>
      <c r="G1162" s="43"/>
      <c r="H1162" s="43"/>
    </row>
    <row r="1163">
      <c r="A1163" s="43"/>
      <c r="B1163" s="43"/>
      <c r="C1163" s="43"/>
      <c r="D1163" s="43"/>
      <c r="E1163" s="43"/>
      <c r="F1163" s="43"/>
      <c r="G1163" s="43"/>
      <c r="H1163" s="43"/>
    </row>
    <row r="1164">
      <c r="A1164" s="43"/>
      <c r="B1164" s="43"/>
      <c r="C1164" s="43"/>
      <c r="D1164" s="43"/>
      <c r="E1164" s="43"/>
      <c r="F1164" s="43"/>
      <c r="G1164" s="43"/>
      <c r="H1164" s="43"/>
    </row>
    <row r="1165">
      <c r="A1165" s="43"/>
      <c r="B1165" s="43"/>
      <c r="C1165" s="43"/>
      <c r="D1165" s="43"/>
      <c r="E1165" s="43"/>
      <c r="F1165" s="43"/>
      <c r="G1165" s="43"/>
      <c r="H1165" s="43"/>
    </row>
    <row r="1166">
      <c r="A1166" s="43"/>
      <c r="B1166" s="43"/>
      <c r="C1166" s="43"/>
      <c r="D1166" s="43"/>
      <c r="E1166" s="43"/>
      <c r="F1166" s="43"/>
      <c r="G1166" s="43"/>
      <c r="H1166" s="43"/>
    </row>
    <row r="1167">
      <c r="A1167" s="43"/>
      <c r="B1167" s="43"/>
      <c r="C1167" s="43"/>
      <c r="D1167" s="43"/>
      <c r="E1167" s="43"/>
      <c r="F1167" s="43"/>
      <c r="G1167" s="43"/>
      <c r="H1167" s="43"/>
    </row>
    <row r="1168">
      <c r="A1168" s="43"/>
      <c r="B1168" s="43"/>
      <c r="C1168" s="43"/>
      <c r="D1168" s="43"/>
      <c r="E1168" s="43"/>
      <c r="F1168" s="43"/>
      <c r="G1168" s="43"/>
      <c r="H1168" s="43"/>
    </row>
    <row r="1169">
      <c r="A1169" s="43"/>
      <c r="B1169" s="43"/>
      <c r="C1169" s="43"/>
      <c r="D1169" s="43"/>
      <c r="E1169" s="43"/>
      <c r="F1169" s="43"/>
      <c r="G1169" s="43"/>
      <c r="H1169" s="43"/>
    </row>
    <row r="1170">
      <c r="A1170" s="43"/>
      <c r="B1170" s="43"/>
      <c r="C1170" s="43"/>
      <c r="D1170" s="43"/>
      <c r="E1170" s="43"/>
      <c r="F1170" s="43"/>
      <c r="G1170" s="43"/>
      <c r="H1170" s="43"/>
    </row>
    <row r="1171">
      <c r="A1171" s="43"/>
      <c r="B1171" s="43"/>
      <c r="C1171" s="43"/>
      <c r="D1171" s="43"/>
      <c r="E1171" s="43"/>
      <c r="F1171" s="43"/>
      <c r="G1171" s="43"/>
      <c r="H1171" s="43"/>
    </row>
    <row r="1172">
      <c r="A1172" s="43"/>
      <c r="B1172" s="43"/>
      <c r="C1172" s="43"/>
      <c r="D1172" s="43"/>
      <c r="E1172" s="43"/>
      <c r="F1172" s="43"/>
      <c r="G1172" s="43"/>
      <c r="H1172" s="43"/>
    </row>
    <row r="1173">
      <c r="A1173" s="43"/>
      <c r="B1173" s="43"/>
      <c r="C1173" s="43"/>
      <c r="D1173" s="43"/>
      <c r="E1173" s="43"/>
      <c r="F1173" s="43"/>
      <c r="G1173" s="43"/>
      <c r="H1173" s="43"/>
    </row>
    <row r="1174">
      <c r="A1174" s="43"/>
      <c r="B1174" s="43"/>
      <c r="C1174" s="43"/>
      <c r="D1174" s="43"/>
      <c r="E1174" s="43"/>
      <c r="F1174" s="43"/>
      <c r="G1174" s="43"/>
      <c r="H1174" s="43"/>
    </row>
    <row r="1175">
      <c r="A1175" s="43"/>
      <c r="B1175" s="43"/>
      <c r="C1175" s="43"/>
      <c r="D1175" s="43"/>
      <c r="E1175" s="43"/>
      <c r="F1175" s="43"/>
      <c r="G1175" s="43"/>
      <c r="H1175" s="43"/>
    </row>
    <row r="1176">
      <c r="A1176" s="43"/>
      <c r="B1176" s="43"/>
      <c r="C1176" s="43"/>
      <c r="D1176" s="43"/>
      <c r="E1176" s="43"/>
      <c r="F1176" s="43"/>
      <c r="G1176" s="43"/>
      <c r="H1176" s="43"/>
    </row>
    <row r="1177">
      <c r="A1177" s="43"/>
      <c r="B1177" s="43"/>
      <c r="C1177" s="43"/>
      <c r="D1177" s="43"/>
      <c r="E1177" s="43"/>
      <c r="F1177" s="43"/>
      <c r="G1177" s="43"/>
      <c r="H1177" s="43"/>
    </row>
    <row r="1178">
      <c r="A1178" s="43"/>
      <c r="B1178" s="43"/>
      <c r="C1178" s="43"/>
      <c r="D1178" s="43"/>
      <c r="E1178" s="43"/>
      <c r="F1178" s="43"/>
      <c r="G1178" s="43"/>
      <c r="H1178" s="43"/>
    </row>
    <row r="1179">
      <c r="A1179" s="43"/>
      <c r="B1179" s="43"/>
      <c r="C1179" s="43"/>
      <c r="D1179" s="43"/>
      <c r="E1179" s="43"/>
      <c r="F1179" s="43"/>
      <c r="G1179" s="43"/>
      <c r="H1179" s="43"/>
    </row>
    <row r="1180">
      <c r="A1180" s="43"/>
      <c r="B1180" s="43"/>
      <c r="C1180" s="43"/>
      <c r="D1180" s="43"/>
      <c r="E1180" s="43"/>
      <c r="F1180" s="43"/>
      <c r="G1180" s="43"/>
      <c r="H1180" s="43"/>
    </row>
    <row r="1181">
      <c r="A1181" s="43"/>
      <c r="B1181" s="43"/>
      <c r="C1181" s="43"/>
      <c r="D1181" s="43"/>
      <c r="E1181" s="43"/>
      <c r="F1181" s="43"/>
      <c r="G1181" s="43"/>
      <c r="H1181" s="43"/>
    </row>
    <row r="1182">
      <c r="A1182" s="43"/>
      <c r="B1182" s="43"/>
      <c r="C1182" s="43"/>
      <c r="D1182" s="43"/>
      <c r="E1182" s="43"/>
      <c r="F1182" s="43"/>
      <c r="G1182" s="43"/>
      <c r="H1182" s="43"/>
    </row>
    <row r="1183">
      <c r="A1183" s="43"/>
      <c r="B1183" s="43"/>
      <c r="C1183" s="43"/>
      <c r="D1183" s="43"/>
      <c r="E1183" s="43"/>
      <c r="F1183" s="43"/>
      <c r="G1183" s="43"/>
      <c r="H1183" s="43"/>
    </row>
    <row r="1184">
      <c r="A1184" s="43"/>
      <c r="B1184" s="43"/>
      <c r="C1184" s="43"/>
      <c r="D1184" s="43"/>
      <c r="E1184" s="43"/>
      <c r="F1184" s="43"/>
      <c r="G1184" s="43"/>
      <c r="H1184" s="43"/>
    </row>
    <row r="1185">
      <c r="A1185" s="43"/>
      <c r="B1185" s="43"/>
      <c r="C1185" s="43"/>
      <c r="D1185" s="43"/>
      <c r="E1185" s="43"/>
      <c r="F1185" s="43"/>
      <c r="G1185" s="43"/>
      <c r="H1185" s="43"/>
    </row>
    <row r="1186">
      <c r="A1186" s="43"/>
      <c r="B1186" s="43"/>
      <c r="C1186" s="43"/>
      <c r="D1186" s="43"/>
      <c r="E1186" s="43"/>
      <c r="F1186" s="43"/>
      <c r="G1186" s="43"/>
      <c r="H1186" s="43"/>
    </row>
    <row r="1187">
      <c r="A1187" s="43"/>
      <c r="B1187" s="43"/>
      <c r="C1187" s="43"/>
      <c r="D1187" s="43"/>
      <c r="E1187" s="43"/>
      <c r="F1187" s="43"/>
      <c r="G1187" s="43"/>
      <c r="H1187" s="43"/>
    </row>
    <row r="1188">
      <c r="A1188" s="43"/>
      <c r="B1188" s="43"/>
      <c r="C1188" s="43"/>
      <c r="D1188" s="43"/>
      <c r="E1188" s="43"/>
      <c r="F1188" s="43"/>
      <c r="G1188" s="43"/>
      <c r="H1188" s="43"/>
    </row>
    <row r="1189">
      <c r="A1189" s="43"/>
      <c r="B1189" s="43"/>
      <c r="C1189" s="43"/>
      <c r="D1189" s="43"/>
      <c r="E1189" s="43"/>
      <c r="F1189" s="43"/>
      <c r="G1189" s="43"/>
      <c r="H1189" s="43"/>
    </row>
    <row r="1190">
      <c r="A1190" s="43"/>
      <c r="B1190" s="43"/>
      <c r="C1190" s="43"/>
      <c r="D1190" s="43"/>
      <c r="E1190" s="43"/>
      <c r="F1190" s="43"/>
      <c r="G1190" s="43"/>
      <c r="H1190" s="43"/>
    </row>
    <row r="1191">
      <c r="A1191" s="43"/>
      <c r="B1191" s="43"/>
      <c r="C1191" s="43"/>
      <c r="D1191" s="43"/>
      <c r="E1191" s="43"/>
      <c r="F1191" s="43"/>
      <c r="G1191" s="43"/>
      <c r="H1191" s="43"/>
    </row>
    <row r="1192">
      <c r="A1192" s="43"/>
      <c r="B1192" s="43"/>
      <c r="C1192" s="43"/>
      <c r="D1192" s="43"/>
      <c r="E1192" s="43"/>
      <c r="F1192" s="43"/>
      <c r="G1192" s="43"/>
      <c r="H1192" s="43"/>
    </row>
    <row r="1193">
      <c r="A1193" s="43"/>
      <c r="B1193" s="43"/>
      <c r="C1193" s="43"/>
      <c r="D1193" s="43"/>
      <c r="E1193" s="43"/>
      <c r="F1193" s="43"/>
      <c r="G1193" s="43"/>
      <c r="H1193" s="43"/>
    </row>
    <row r="1194">
      <c r="A1194" s="43"/>
      <c r="B1194" s="43"/>
      <c r="C1194" s="43"/>
      <c r="D1194" s="43"/>
      <c r="E1194" s="43"/>
      <c r="F1194" s="43"/>
      <c r="G1194" s="43"/>
      <c r="H1194" s="43"/>
    </row>
    <row r="1195">
      <c r="A1195" s="43"/>
      <c r="B1195" s="43"/>
      <c r="C1195" s="43"/>
      <c r="D1195" s="43"/>
      <c r="E1195" s="43"/>
      <c r="F1195" s="43"/>
      <c r="G1195" s="43"/>
      <c r="H1195" s="43"/>
    </row>
    <row r="1196">
      <c r="A1196" s="43"/>
      <c r="B1196" s="43"/>
      <c r="C1196" s="43"/>
      <c r="D1196" s="43"/>
      <c r="E1196" s="43"/>
      <c r="F1196" s="43"/>
      <c r="G1196" s="43"/>
      <c r="H1196" s="43"/>
    </row>
    <row r="1197">
      <c r="A1197" s="43"/>
      <c r="B1197" s="43"/>
      <c r="C1197" s="43"/>
      <c r="D1197" s="43"/>
      <c r="E1197" s="43"/>
      <c r="F1197" s="43"/>
      <c r="G1197" s="43"/>
      <c r="H1197" s="43"/>
    </row>
    <row r="1198">
      <c r="A1198" s="43"/>
      <c r="B1198" s="43"/>
      <c r="C1198" s="43"/>
      <c r="D1198" s="43"/>
      <c r="E1198" s="43"/>
      <c r="F1198" s="43"/>
      <c r="G1198" s="43"/>
      <c r="H1198" s="43"/>
    </row>
    <row r="1199">
      <c r="A1199" s="43"/>
      <c r="B1199" s="43"/>
      <c r="C1199" s="43"/>
      <c r="D1199" s="43"/>
      <c r="E1199" s="43"/>
      <c r="F1199" s="43"/>
      <c r="G1199" s="43"/>
      <c r="H1199" s="43"/>
    </row>
    <row r="1200">
      <c r="A1200" s="43"/>
      <c r="B1200" s="43"/>
      <c r="C1200" s="43"/>
      <c r="D1200" s="43"/>
      <c r="E1200" s="43"/>
      <c r="F1200" s="43"/>
      <c r="G1200" s="43"/>
      <c r="H1200" s="43"/>
    </row>
    <row r="1201">
      <c r="A1201" s="43"/>
      <c r="B1201" s="43"/>
      <c r="C1201" s="43"/>
      <c r="D1201" s="43"/>
      <c r="E1201" s="43"/>
      <c r="F1201" s="43"/>
      <c r="G1201" s="43"/>
      <c r="H1201" s="43"/>
    </row>
    <row r="1202">
      <c r="A1202" s="43"/>
      <c r="B1202" s="43"/>
      <c r="C1202" s="43"/>
      <c r="D1202" s="43"/>
      <c r="E1202" s="43"/>
      <c r="F1202" s="43"/>
      <c r="G1202" s="43"/>
      <c r="H1202" s="43"/>
    </row>
    <row r="1203">
      <c r="A1203" s="43"/>
      <c r="B1203" s="43"/>
      <c r="C1203" s="43"/>
      <c r="D1203" s="43"/>
      <c r="E1203" s="43"/>
      <c r="F1203" s="43"/>
      <c r="G1203" s="43"/>
      <c r="H1203" s="43"/>
    </row>
    <row r="1204">
      <c r="A1204" s="43"/>
      <c r="B1204" s="43"/>
      <c r="C1204" s="43"/>
      <c r="D1204" s="43"/>
      <c r="E1204" s="43"/>
      <c r="F1204" s="43"/>
      <c r="G1204" s="43"/>
      <c r="H1204" s="43"/>
    </row>
    <row r="1205">
      <c r="A1205" s="43"/>
      <c r="B1205" s="43"/>
      <c r="C1205" s="43"/>
      <c r="D1205" s="43"/>
      <c r="E1205" s="43"/>
      <c r="F1205" s="43"/>
      <c r="G1205" s="43"/>
      <c r="H1205" s="43"/>
    </row>
    <row r="1206">
      <c r="A1206" s="43"/>
      <c r="B1206" s="43"/>
      <c r="C1206" s="43"/>
      <c r="D1206" s="43"/>
      <c r="E1206" s="43"/>
      <c r="F1206" s="43"/>
      <c r="G1206" s="43"/>
      <c r="H1206" s="43"/>
    </row>
    <row r="1207">
      <c r="A1207" s="43"/>
      <c r="B1207" s="43"/>
      <c r="C1207" s="43"/>
      <c r="D1207" s="43"/>
      <c r="E1207" s="43"/>
      <c r="F1207" s="43"/>
      <c r="G1207" s="43"/>
      <c r="H1207" s="43"/>
    </row>
    <row r="1208">
      <c r="A1208" s="43"/>
      <c r="B1208" s="43"/>
      <c r="C1208" s="43"/>
      <c r="D1208" s="43"/>
      <c r="E1208" s="43"/>
      <c r="F1208" s="43"/>
      <c r="G1208" s="43"/>
      <c r="H1208" s="43"/>
    </row>
    <row r="1209">
      <c r="A1209" s="43"/>
      <c r="B1209" s="43"/>
      <c r="C1209" s="43"/>
      <c r="D1209" s="43"/>
      <c r="E1209" s="43"/>
      <c r="F1209" s="43"/>
      <c r="G1209" s="43"/>
      <c r="H1209" s="43"/>
    </row>
    <row r="1210">
      <c r="A1210" s="43"/>
      <c r="B1210" s="43"/>
      <c r="C1210" s="43"/>
      <c r="D1210" s="43"/>
      <c r="E1210" s="43"/>
      <c r="F1210" s="43"/>
      <c r="G1210" s="43"/>
      <c r="H1210" s="43"/>
    </row>
    <row r="1211">
      <c r="A1211" s="43"/>
      <c r="B1211" s="43"/>
      <c r="C1211" s="43"/>
      <c r="D1211" s="43"/>
      <c r="E1211" s="43"/>
      <c r="F1211" s="43"/>
      <c r="G1211" s="43"/>
      <c r="H1211" s="43"/>
    </row>
    <row r="1212">
      <c r="A1212" s="43"/>
      <c r="B1212" s="43"/>
      <c r="C1212" s="43"/>
      <c r="D1212" s="43"/>
      <c r="E1212" s="43"/>
      <c r="F1212" s="43"/>
      <c r="G1212" s="43"/>
      <c r="H1212" s="43"/>
    </row>
    <row r="1213">
      <c r="A1213" s="43"/>
      <c r="B1213" s="43"/>
      <c r="C1213" s="43"/>
      <c r="D1213" s="43"/>
      <c r="E1213" s="43"/>
      <c r="F1213" s="43"/>
      <c r="G1213" s="43"/>
      <c r="H1213" s="43"/>
    </row>
    <row r="1214">
      <c r="A1214" s="43"/>
      <c r="B1214" s="43"/>
      <c r="C1214" s="43"/>
      <c r="D1214" s="43"/>
      <c r="E1214" s="43"/>
      <c r="F1214" s="43"/>
      <c r="G1214" s="43"/>
      <c r="H1214" s="43"/>
    </row>
    <row r="1215">
      <c r="A1215" s="43"/>
      <c r="B1215" s="43"/>
      <c r="C1215" s="43"/>
      <c r="D1215" s="43"/>
      <c r="E1215" s="43"/>
      <c r="F1215" s="43"/>
      <c r="G1215" s="43"/>
      <c r="H1215" s="43"/>
    </row>
    <row r="1216">
      <c r="A1216" s="43"/>
      <c r="B1216" s="43"/>
      <c r="C1216" s="43"/>
      <c r="D1216" s="43"/>
      <c r="E1216" s="43"/>
      <c r="F1216" s="43"/>
      <c r="G1216" s="43"/>
      <c r="H1216" s="43"/>
    </row>
    <row r="1217">
      <c r="A1217" s="43"/>
      <c r="B1217" s="43"/>
      <c r="C1217" s="43"/>
      <c r="D1217" s="43"/>
      <c r="E1217" s="43"/>
      <c r="F1217" s="43"/>
      <c r="G1217" s="43"/>
      <c r="H1217" s="43"/>
    </row>
    <row r="1218">
      <c r="A1218" s="43"/>
      <c r="B1218" s="43"/>
      <c r="C1218" s="43"/>
      <c r="D1218" s="43"/>
      <c r="E1218" s="43"/>
      <c r="F1218" s="43"/>
      <c r="G1218" s="43"/>
      <c r="H1218" s="43"/>
    </row>
    <row r="1219">
      <c r="A1219" s="43"/>
      <c r="B1219" s="43"/>
      <c r="C1219" s="43"/>
      <c r="D1219" s="43"/>
      <c r="E1219" s="43"/>
      <c r="F1219" s="43"/>
      <c r="G1219" s="43"/>
      <c r="H1219" s="43"/>
    </row>
    <row r="1220">
      <c r="A1220" s="43"/>
      <c r="B1220" s="43"/>
      <c r="C1220" s="43"/>
      <c r="D1220" s="43"/>
      <c r="E1220" s="43"/>
      <c r="F1220" s="43"/>
      <c r="G1220" s="43"/>
      <c r="H1220" s="43"/>
    </row>
    <row r="1221">
      <c r="A1221" s="43"/>
      <c r="B1221" s="43"/>
      <c r="C1221" s="43"/>
      <c r="D1221" s="43"/>
      <c r="E1221" s="43"/>
      <c r="F1221" s="43"/>
      <c r="G1221" s="43"/>
      <c r="H1221" s="43"/>
    </row>
    <row r="1222">
      <c r="A1222" s="43"/>
      <c r="B1222" s="43"/>
      <c r="C1222" s="43"/>
      <c r="D1222" s="43"/>
      <c r="E1222" s="43"/>
      <c r="F1222" s="43"/>
      <c r="G1222" s="43"/>
      <c r="H1222" s="43"/>
    </row>
    <row r="1223">
      <c r="A1223" s="43"/>
      <c r="B1223" s="43"/>
      <c r="C1223" s="43"/>
      <c r="D1223" s="43"/>
      <c r="E1223" s="43"/>
      <c r="F1223" s="43"/>
      <c r="G1223" s="43"/>
      <c r="H1223" s="43"/>
    </row>
    <row r="1224">
      <c r="A1224" s="43"/>
      <c r="B1224" s="43"/>
      <c r="C1224" s="43"/>
      <c r="D1224" s="43"/>
      <c r="E1224" s="43"/>
      <c r="F1224" s="43"/>
      <c r="G1224" s="43"/>
      <c r="H1224" s="43"/>
    </row>
    <row r="1225">
      <c r="A1225" s="43"/>
      <c r="B1225" s="43"/>
      <c r="C1225" s="43"/>
      <c r="D1225" s="43"/>
      <c r="E1225" s="43"/>
      <c r="F1225" s="43"/>
      <c r="G1225" s="43"/>
      <c r="H1225" s="43"/>
    </row>
    <row r="1226">
      <c r="A1226" s="43"/>
      <c r="B1226" s="43"/>
      <c r="C1226" s="43"/>
      <c r="D1226" s="43"/>
      <c r="E1226" s="43"/>
      <c r="F1226" s="43"/>
      <c r="G1226" s="43"/>
      <c r="H1226" s="43"/>
    </row>
    <row r="1227">
      <c r="A1227" s="43"/>
      <c r="B1227" s="43"/>
      <c r="C1227" s="43"/>
      <c r="D1227" s="43"/>
      <c r="E1227" s="43"/>
      <c r="F1227" s="43"/>
      <c r="G1227" s="43"/>
      <c r="H1227" s="43"/>
    </row>
    <row r="1228">
      <c r="A1228" s="43"/>
      <c r="B1228" s="43"/>
      <c r="C1228" s="43"/>
      <c r="D1228" s="43"/>
      <c r="E1228" s="43"/>
      <c r="F1228" s="43"/>
      <c r="G1228" s="43"/>
      <c r="H1228" s="43"/>
    </row>
    <row r="1229">
      <c r="A1229" s="43"/>
      <c r="B1229" s="43"/>
      <c r="C1229" s="43"/>
      <c r="D1229" s="43"/>
      <c r="E1229" s="43"/>
      <c r="F1229" s="43"/>
      <c r="G1229" s="43"/>
      <c r="H1229" s="43"/>
    </row>
    <row r="1230">
      <c r="A1230" s="43"/>
      <c r="B1230" s="43"/>
      <c r="C1230" s="43"/>
      <c r="D1230" s="43"/>
      <c r="E1230" s="43"/>
      <c r="F1230" s="43"/>
      <c r="G1230" s="43"/>
      <c r="H1230" s="43"/>
    </row>
    <row r="1231">
      <c r="A1231" s="43"/>
      <c r="B1231" s="43"/>
      <c r="C1231" s="43"/>
      <c r="D1231" s="43"/>
      <c r="E1231" s="43"/>
      <c r="F1231" s="43"/>
      <c r="G1231" s="43"/>
      <c r="H1231" s="43"/>
    </row>
    <row r="1232">
      <c r="A1232" s="43"/>
      <c r="B1232" s="43"/>
      <c r="C1232" s="43"/>
      <c r="D1232" s="43"/>
      <c r="E1232" s="43"/>
      <c r="F1232" s="43"/>
      <c r="G1232" s="43"/>
      <c r="H1232" s="43"/>
    </row>
    <row r="1233">
      <c r="A1233" s="43"/>
      <c r="B1233" s="43"/>
      <c r="C1233" s="43"/>
      <c r="D1233" s="43"/>
      <c r="E1233" s="43"/>
      <c r="F1233" s="43"/>
      <c r="G1233" s="43"/>
      <c r="H1233" s="43"/>
    </row>
    <row r="1234">
      <c r="A1234" s="43"/>
      <c r="B1234" s="43"/>
      <c r="C1234" s="43"/>
      <c r="D1234" s="43"/>
      <c r="E1234" s="43"/>
      <c r="F1234" s="43"/>
      <c r="G1234" s="43"/>
      <c r="H1234" s="43"/>
    </row>
    <row r="1235">
      <c r="A1235" s="43"/>
      <c r="B1235" s="43"/>
      <c r="C1235" s="43"/>
      <c r="D1235" s="43"/>
      <c r="E1235" s="43"/>
      <c r="F1235" s="43"/>
      <c r="G1235" s="43"/>
      <c r="H1235" s="43"/>
    </row>
    <row r="1236">
      <c r="A1236" s="43"/>
      <c r="B1236" s="43"/>
      <c r="C1236" s="43"/>
      <c r="D1236" s="43"/>
      <c r="E1236" s="43"/>
      <c r="F1236" s="43"/>
      <c r="G1236" s="43"/>
      <c r="H1236" s="43"/>
    </row>
    <row r="1237">
      <c r="A1237" s="43"/>
      <c r="B1237" s="43"/>
      <c r="C1237" s="43"/>
      <c r="D1237" s="43"/>
      <c r="E1237" s="43"/>
      <c r="F1237" s="43"/>
      <c r="G1237" s="43"/>
      <c r="H1237" s="43"/>
    </row>
    <row r="1238">
      <c r="A1238" s="43"/>
      <c r="B1238" s="43"/>
      <c r="C1238" s="43"/>
      <c r="D1238" s="43"/>
      <c r="E1238" s="43"/>
      <c r="F1238" s="43"/>
      <c r="G1238" s="43"/>
      <c r="H1238" s="43"/>
    </row>
    <row r="1239">
      <c r="A1239" s="43"/>
      <c r="B1239" s="43"/>
      <c r="C1239" s="43"/>
      <c r="D1239" s="43"/>
      <c r="E1239" s="43"/>
      <c r="F1239" s="43"/>
      <c r="G1239" s="43"/>
      <c r="H1239" s="43"/>
    </row>
    <row r="1240">
      <c r="A1240" s="43"/>
      <c r="B1240" s="43"/>
      <c r="C1240" s="43"/>
      <c r="D1240" s="43"/>
      <c r="E1240" s="43"/>
      <c r="F1240" s="43"/>
      <c r="G1240" s="43"/>
      <c r="H1240" s="43"/>
    </row>
    <row r="1241">
      <c r="A1241" s="43"/>
      <c r="B1241" s="43"/>
      <c r="C1241" s="43"/>
      <c r="D1241" s="43"/>
      <c r="E1241" s="43"/>
      <c r="F1241" s="43"/>
      <c r="G1241" s="43"/>
      <c r="H1241" s="43"/>
    </row>
    <row r="1242">
      <c r="A1242" s="43"/>
      <c r="B1242" s="43"/>
      <c r="C1242" s="43"/>
      <c r="D1242" s="43"/>
      <c r="E1242" s="43"/>
      <c r="F1242" s="43"/>
      <c r="G1242" s="43"/>
      <c r="H1242" s="43"/>
    </row>
    <row r="1243">
      <c r="A1243" s="43"/>
      <c r="B1243" s="43"/>
      <c r="C1243" s="43"/>
      <c r="D1243" s="43"/>
      <c r="E1243" s="43"/>
      <c r="F1243" s="43"/>
      <c r="G1243" s="43"/>
      <c r="H1243" s="43"/>
    </row>
    <row r="1244">
      <c r="A1244" s="43"/>
      <c r="B1244" s="43"/>
      <c r="C1244" s="43"/>
      <c r="D1244" s="43"/>
      <c r="E1244" s="43"/>
      <c r="F1244" s="43"/>
      <c r="G1244" s="43"/>
      <c r="H1244" s="43"/>
    </row>
    <row r="1245">
      <c r="A1245" s="43"/>
      <c r="B1245" s="43"/>
      <c r="C1245" s="43"/>
      <c r="D1245" s="43"/>
      <c r="E1245" s="43"/>
      <c r="F1245" s="43"/>
      <c r="G1245" s="43"/>
      <c r="H1245" s="43"/>
    </row>
    <row r="1246">
      <c r="A1246" s="43"/>
      <c r="B1246" s="43"/>
      <c r="C1246" s="43"/>
      <c r="D1246" s="43"/>
      <c r="E1246" s="43"/>
      <c r="F1246" s="43"/>
      <c r="G1246" s="43"/>
      <c r="H1246" s="43"/>
    </row>
    <row r="1247">
      <c r="A1247" s="43"/>
      <c r="B1247" s="43"/>
      <c r="C1247" s="43"/>
      <c r="D1247" s="43"/>
      <c r="E1247" s="43"/>
      <c r="F1247" s="43"/>
      <c r="G1247" s="43"/>
      <c r="H1247" s="43"/>
    </row>
    <row r="1248">
      <c r="A1248" s="43"/>
      <c r="B1248" s="43"/>
      <c r="C1248" s="43"/>
      <c r="D1248" s="43"/>
      <c r="E1248" s="43"/>
      <c r="F1248" s="43"/>
      <c r="G1248" s="43"/>
      <c r="H1248" s="43"/>
    </row>
    <row r="1249">
      <c r="A1249" s="43"/>
      <c r="B1249" s="43"/>
      <c r="C1249" s="43"/>
      <c r="D1249" s="43"/>
      <c r="E1249" s="43"/>
      <c r="F1249" s="43"/>
      <c r="G1249" s="43"/>
      <c r="H1249" s="43"/>
    </row>
    <row r="1250">
      <c r="A1250" s="43"/>
      <c r="B1250" s="43"/>
      <c r="C1250" s="43"/>
      <c r="D1250" s="43"/>
      <c r="E1250" s="43"/>
      <c r="F1250" s="43"/>
      <c r="G1250" s="43"/>
      <c r="H1250" s="43"/>
    </row>
    <row r="1251">
      <c r="A1251" s="43"/>
      <c r="B1251" s="43"/>
      <c r="C1251" s="43"/>
      <c r="D1251" s="43"/>
      <c r="E1251" s="43"/>
      <c r="F1251" s="43"/>
      <c r="G1251" s="43"/>
      <c r="H1251" s="43"/>
    </row>
    <row r="1252">
      <c r="A1252" s="43"/>
      <c r="B1252" s="43"/>
      <c r="C1252" s="43"/>
      <c r="D1252" s="43"/>
      <c r="E1252" s="43"/>
      <c r="F1252" s="43"/>
      <c r="G1252" s="43"/>
      <c r="H1252" s="43"/>
    </row>
    <row r="1253">
      <c r="A1253" s="43"/>
      <c r="B1253" s="43"/>
      <c r="C1253" s="43"/>
      <c r="D1253" s="43"/>
      <c r="E1253" s="43"/>
      <c r="F1253" s="43"/>
      <c r="G1253" s="43"/>
      <c r="H1253" s="43"/>
    </row>
    <row r="1254">
      <c r="A1254" s="43"/>
      <c r="B1254" s="43"/>
      <c r="C1254" s="43"/>
      <c r="D1254" s="43"/>
      <c r="E1254" s="43"/>
      <c r="F1254" s="43"/>
      <c r="G1254" s="43"/>
      <c r="H1254" s="43"/>
    </row>
    <row r="1255">
      <c r="A1255" s="43"/>
      <c r="B1255" s="43"/>
      <c r="C1255" s="43"/>
      <c r="D1255" s="43"/>
      <c r="E1255" s="43"/>
      <c r="F1255" s="43"/>
      <c r="G1255" s="43"/>
      <c r="H1255" s="43"/>
    </row>
    <row r="1256">
      <c r="A1256" s="43"/>
      <c r="B1256" s="43"/>
      <c r="C1256" s="43"/>
      <c r="D1256" s="43"/>
      <c r="E1256" s="43"/>
      <c r="F1256" s="43"/>
      <c r="G1256" s="43"/>
      <c r="H1256" s="43"/>
    </row>
    <row r="1257">
      <c r="A1257" s="43"/>
      <c r="B1257" s="43"/>
      <c r="C1257" s="43"/>
      <c r="D1257" s="43"/>
      <c r="E1257" s="43"/>
      <c r="F1257" s="43"/>
      <c r="G1257" s="43"/>
      <c r="H1257" s="43"/>
    </row>
    <row r="1258">
      <c r="A1258" s="43"/>
      <c r="B1258" s="43"/>
      <c r="C1258" s="43"/>
      <c r="D1258" s="43"/>
      <c r="E1258" s="43"/>
      <c r="F1258" s="43"/>
      <c r="G1258" s="43"/>
      <c r="H1258" s="43"/>
    </row>
    <row r="1259">
      <c r="A1259" s="43"/>
      <c r="B1259" s="43"/>
      <c r="C1259" s="43"/>
      <c r="D1259" s="43"/>
      <c r="E1259" s="43"/>
      <c r="F1259" s="43"/>
      <c r="G1259" s="43"/>
      <c r="H1259" s="43"/>
    </row>
    <row r="1260">
      <c r="A1260" s="43"/>
      <c r="B1260" s="43"/>
      <c r="C1260" s="43"/>
      <c r="D1260" s="43"/>
      <c r="E1260" s="43"/>
      <c r="F1260" s="43"/>
      <c r="G1260" s="43"/>
      <c r="H1260" s="43"/>
    </row>
    <row r="1261">
      <c r="A1261" s="43"/>
      <c r="B1261" s="43"/>
      <c r="C1261" s="43"/>
      <c r="D1261" s="43"/>
      <c r="E1261" s="43"/>
      <c r="F1261" s="43"/>
      <c r="G1261" s="43"/>
      <c r="H1261" s="43"/>
    </row>
    <row r="1262">
      <c r="A1262" s="43"/>
      <c r="B1262" s="43"/>
      <c r="C1262" s="43"/>
      <c r="D1262" s="43"/>
      <c r="E1262" s="43"/>
      <c r="F1262" s="43"/>
      <c r="G1262" s="43"/>
      <c r="H1262" s="43"/>
    </row>
    <row r="1263">
      <c r="A1263" s="43"/>
      <c r="B1263" s="43"/>
      <c r="C1263" s="43"/>
      <c r="D1263" s="43"/>
      <c r="E1263" s="43"/>
      <c r="F1263" s="43"/>
      <c r="G1263" s="43"/>
      <c r="H1263" s="43"/>
    </row>
    <row r="1264">
      <c r="A1264" s="43"/>
      <c r="B1264" s="43"/>
      <c r="C1264" s="43"/>
      <c r="D1264" s="43"/>
      <c r="E1264" s="43"/>
      <c r="F1264" s="43"/>
      <c r="G1264" s="43"/>
      <c r="H1264" s="43"/>
    </row>
    <row r="1265">
      <c r="A1265" s="43"/>
      <c r="B1265" s="43"/>
      <c r="C1265" s="43"/>
      <c r="D1265" s="43"/>
      <c r="E1265" s="43"/>
      <c r="F1265" s="43"/>
      <c r="G1265" s="43"/>
      <c r="H1265" s="43"/>
    </row>
    <row r="1266">
      <c r="A1266" s="43"/>
      <c r="B1266" s="43"/>
      <c r="C1266" s="43"/>
      <c r="D1266" s="43"/>
      <c r="E1266" s="43"/>
      <c r="F1266" s="43"/>
      <c r="G1266" s="43"/>
      <c r="H1266" s="43"/>
    </row>
    <row r="1267">
      <c r="A1267" s="43"/>
      <c r="B1267" s="43"/>
      <c r="C1267" s="43"/>
      <c r="D1267" s="43"/>
      <c r="E1267" s="43"/>
      <c r="F1267" s="43"/>
      <c r="G1267" s="43"/>
      <c r="H1267" s="43"/>
    </row>
    <row r="1268">
      <c r="A1268" s="43"/>
      <c r="B1268" s="43"/>
      <c r="C1268" s="43"/>
      <c r="D1268" s="43"/>
      <c r="E1268" s="43"/>
      <c r="F1268" s="43"/>
      <c r="G1268" s="43"/>
      <c r="H1268" s="43"/>
    </row>
    <row r="1269">
      <c r="A1269" s="43"/>
      <c r="B1269" s="43"/>
      <c r="C1269" s="43"/>
      <c r="D1269" s="43"/>
      <c r="E1269" s="43"/>
      <c r="F1269" s="43"/>
      <c r="G1269" s="43"/>
      <c r="H1269" s="43"/>
    </row>
    <row r="1270">
      <c r="A1270" s="43"/>
      <c r="B1270" s="43"/>
      <c r="C1270" s="43"/>
      <c r="D1270" s="43"/>
      <c r="E1270" s="43"/>
      <c r="F1270" s="43"/>
      <c r="G1270" s="43"/>
      <c r="H1270" s="43"/>
    </row>
    <row r="1271">
      <c r="A1271" s="43"/>
      <c r="B1271" s="43"/>
      <c r="C1271" s="43"/>
      <c r="D1271" s="43"/>
      <c r="E1271" s="43"/>
      <c r="F1271" s="43"/>
      <c r="G1271" s="43"/>
      <c r="H1271" s="43"/>
    </row>
    <row r="1272">
      <c r="A1272" s="43"/>
      <c r="B1272" s="43"/>
      <c r="C1272" s="43"/>
      <c r="D1272" s="43"/>
      <c r="E1272" s="43"/>
      <c r="F1272" s="43"/>
      <c r="G1272" s="43"/>
      <c r="H1272" s="43"/>
    </row>
    <row r="1273">
      <c r="A1273" s="43"/>
      <c r="B1273" s="43"/>
      <c r="C1273" s="43"/>
      <c r="D1273" s="43"/>
      <c r="E1273" s="43"/>
      <c r="F1273" s="43"/>
      <c r="G1273" s="43"/>
      <c r="H1273" s="43"/>
    </row>
    <row r="1274">
      <c r="A1274" s="43"/>
      <c r="B1274" s="43"/>
      <c r="C1274" s="43"/>
      <c r="D1274" s="43"/>
      <c r="E1274" s="43"/>
      <c r="F1274" s="43"/>
      <c r="G1274" s="43"/>
      <c r="H1274" s="43"/>
    </row>
    <row r="1275">
      <c r="A1275" s="43"/>
      <c r="B1275" s="43"/>
      <c r="C1275" s="43"/>
      <c r="D1275" s="43"/>
      <c r="E1275" s="43"/>
      <c r="F1275" s="43"/>
      <c r="G1275" s="43"/>
      <c r="H1275" s="43"/>
    </row>
    <row r="1276">
      <c r="A1276" s="43"/>
      <c r="B1276" s="43"/>
      <c r="C1276" s="43"/>
      <c r="D1276" s="43"/>
      <c r="E1276" s="43"/>
      <c r="F1276" s="43"/>
      <c r="G1276" s="43"/>
      <c r="H1276" s="43"/>
    </row>
    <row r="1277">
      <c r="A1277" s="43"/>
      <c r="B1277" s="43"/>
      <c r="C1277" s="43"/>
      <c r="D1277" s="43"/>
      <c r="E1277" s="43"/>
      <c r="F1277" s="43"/>
      <c r="G1277" s="43"/>
      <c r="H1277" s="43"/>
    </row>
    <row r="1278">
      <c r="A1278" s="43"/>
      <c r="B1278" s="43"/>
      <c r="C1278" s="43"/>
      <c r="D1278" s="43"/>
      <c r="E1278" s="43"/>
      <c r="F1278" s="43"/>
      <c r="G1278" s="43"/>
      <c r="H1278" s="43"/>
    </row>
    <row r="1279">
      <c r="A1279" s="43"/>
      <c r="B1279" s="43"/>
      <c r="C1279" s="43"/>
      <c r="D1279" s="43"/>
      <c r="E1279" s="43"/>
      <c r="F1279" s="43"/>
      <c r="G1279" s="43"/>
      <c r="H1279" s="43"/>
    </row>
    <row r="1280">
      <c r="A1280" s="43"/>
      <c r="B1280" s="43"/>
      <c r="C1280" s="43"/>
      <c r="D1280" s="43"/>
      <c r="E1280" s="43"/>
      <c r="F1280" s="43"/>
      <c r="G1280" s="43"/>
      <c r="H1280" s="43"/>
    </row>
    <row r="1281">
      <c r="A1281" s="43"/>
      <c r="B1281" s="43"/>
      <c r="C1281" s="43"/>
      <c r="D1281" s="43"/>
      <c r="E1281" s="43"/>
      <c r="F1281" s="43"/>
      <c r="G1281" s="43"/>
      <c r="H1281" s="43"/>
    </row>
    <row r="1282">
      <c r="A1282" s="43"/>
      <c r="B1282" s="43"/>
      <c r="C1282" s="43"/>
      <c r="D1282" s="43"/>
      <c r="E1282" s="43"/>
      <c r="F1282" s="43"/>
      <c r="G1282" s="43"/>
      <c r="H1282" s="43"/>
    </row>
    <row r="1283">
      <c r="A1283" s="43"/>
      <c r="B1283" s="43"/>
      <c r="C1283" s="43"/>
      <c r="D1283" s="43"/>
      <c r="E1283" s="43"/>
      <c r="F1283" s="43"/>
      <c r="G1283" s="43"/>
      <c r="H1283" s="43"/>
    </row>
    <row r="1284">
      <c r="A1284" s="43"/>
      <c r="B1284" s="43"/>
      <c r="C1284" s="43"/>
      <c r="D1284" s="43"/>
      <c r="E1284" s="43"/>
      <c r="F1284" s="43"/>
      <c r="G1284" s="43"/>
      <c r="H1284" s="43"/>
    </row>
    <row r="1285">
      <c r="A1285" s="43"/>
      <c r="B1285" s="43"/>
      <c r="C1285" s="43"/>
      <c r="D1285" s="43"/>
      <c r="E1285" s="43"/>
      <c r="F1285" s="43"/>
      <c r="G1285" s="43"/>
      <c r="H1285" s="43"/>
    </row>
    <row r="1286">
      <c r="A1286" s="43"/>
      <c r="B1286" s="43"/>
      <c r="C1286" s="43"/>
      <c r="D1286" s="43"/>
      <c r="E1286" s="43"/>
      <c r="F1286" s="43"/>
      <c r="G1286" s="43"/>
      <c r="H1286" s="43"/>
    </row>
    <row r="1287">
      <c r="A1287" s="43"/>
      <c r="B1287" s="43"/>
      <c r="C1287" s="43"/>
      <c r="D1287" s="43"/>
      <c r="E1287" s="43"/>
      <c r="F1287" s="43"/>
      <c r="G1287" s="43"/>
      <c r="H1287" s="43"/>
    </row>
    <row r="1288">
      <c r="A1288" s="43"/>
      <c r="B1288" s="43"/>
      <c r="C1288" s="43"/>
      <c r="D1288" s="43"/>
      <c r="E1288" s="43"/>
      <c r="F1288" s="43"/>
      <c r="G1288" s="43"/>
      <c r="H1288" s="43"/>
    </row>
    <row r="1289">
      <c r="A1289" s="43"/>
      <c r="B1289" s="43"/>
      <c r="C1289" s="43"/>
      <c r="D1289" s="43"/>
      <c r="E1289" s="43"/>
      <c r="F1289" s="43"/>
      <c r="G1289" s="43"/>
      <c r="H1289" s="43"/>
    </row>
    <row r="1290">
      <c r="A1290" s="43"/>
      <c r="B1290" s="43"/>
      <c r="C1290" s="43"/>
      <c r="D1290" s="43"/>
      <c r="E1290" s="43"/>
      <c r="F1290" s="43"/>
      <c r="G1290" s="43"/>
      <c r="H1290" s="43"/>
    </row>
    <row r="1291">
      <c r="A1291" s="43"/>
      <c r="B1291" s="43"/>
      <c r="C1291" s="43"/>
      <c r="D1291" s="43"/>
      <c r="E1291" s="43"/>
      <c r="F1291" s="43"/>
      <c r="G1291" s="43"/>
      <c r="H1291" s="43"/>
    </row>
    <row r="1292">
      <c r="A1292" s="43"/>
      <c r="B1292" s="43"/>
      <c r="C1292" s="43"/>
      <c r="D1292" s="43"/>
      <c r="E1292" s="43"/>
      <c r="F1292" s="43"/>
      <c r="G1292" s="43"/>
      <c r="H1292" s="43"/>
    </row>
    <row r="1293">
      <c r="A1293" s="43"/>
      <c r="B1293" s="43"/>
      <c r="C1293" s="43"/>
      <c r="D1293" s="43"/>
      <c r="E1293" s="43"/>
      <c r="F1293" s="43"/>
      <c r="G1293" s="43"/>
      <c r="H1293" s="43"/>
    </row>
    <row r="1294">
      <c r="A1294" s="43"/>
      <c r="B1294" s="43"/>
      <c r="C1294" s="43"/>
      <c r="D1294" s="43"/>
      <c r="E1294" s="43"/>
      <c r="F1294" s="43"/>
      <c r="G1294" s="43"/>
      <c r="H1294" s="43"/>
    </row>
    <row r="1295">
      <c r="A1295" s="43"/>
      <c r="B1295" s="43"/>
      <c r="C1295" s="43"/>
      <c r="D1295" s="43"/>
      <c r="E1295" s="43"/>
      <c r="F1295" s="43"/>
      <c r="G1295" s="43"/>
      <c r="H1295" s="43"/>
    </row>
    <row r="1296">
      <c r="A1296" s="43"/>
      <c r="B1296" s="43"/>
      <c r="C1296" s="43"/>
      <c r="D1296" s="43"/>
      <c r="E1296" s="43"/>
      <c r="F1296" s="43"/>
      <c r="G1296" s="43"/>
      <c r="H1296" s="43"/>
    </row>
    <row r="1297">
      <c r="A1297" s="43"/>
      <c r="B1297" s="43"/>
      <c r="C1297" s="43"/>
      <c r="D1297" s="43"/>
      <c r="E1297" s="43"/>
      <c r="F1297" s="43"/>
      <c r="G1297" s="43"/>
      <c r="H1297" s="43"/>
    </row>
    <row r="1298">
      <c r="A1298" s="43"/>
      <c r="B1298" s="43"/>
      <c r="C1298" s="43"/>
      <c r="D1298" s="43"/>
      <c r="E1298" s="43"/>
      <c r="F1298" s="43"/>
      <c r="G1298" s="43"/>
      <c r="H1298" s="43"/>
    </row>
    <row r="1299">
      <c r="A1299" s="43"/>
      <c r="B1299" s="43"/>
      <c r="C1299" s="43"/>
      <c r="D1299" s="43"/>
      <c r="E1299" s="43"/>
      <c r="F1299" s="43"/>
      <c r="G1299" s="43"/>
      <c r="H1299" s="43"/>
    </row>
    <row r="1300">
      <c r="A1300" s="43"/>
      <c r="B1300" s="43"/>
      <c r="C1300" s="43"/>
      <c r="D1300" s="43"/>
      <c r="E1300" s="43"/>
      <c r="F1300" s="43"/>
      <c r="G1300" s="43"/>
      <c r="H1300" s="43"/>
    </row>
    <row r="1301">
      <c r="A1301" s="43"/>
      <c r="B1301" s="43"/>
      <c r="C1301" s="43"/>
      <c r="D1301" s="43"/>
      <c r="E1301" s="43"/>
      <c r="F1301" s="43"/>
      <c r="G1301" s="43"/>
      <c r="H1301" s="43"/>
    </row>
    <row r="1302">
      <c r="A1302" s="43"/>
      <c r="B1302" s="43"/>
      <c r="C1302" s="43"/>
      <c r="D1302" s="43"/>
      <c r="E1302" s="43"/>
      <c r="F1302" s="43"/>
      <c r="G1302" s="43"/>
      <c r="H1302" s="43"/>
    </row>
    <row r="1303">
      <c r="A1303" s="43"/>
      <c r="B1303" s="43"/>
      <c r="C1303" s="43"/>
      <c r="D1303" s="43"/>
      <c r="E1303" s="43"/>
      <c r="F1303" s="43"/>
      <c r="G1303" s="43"/>
      <c r="H1303" s="43"/>
    </row>
    <row r="1304">
      <c r="A1304" s="43"/>
      <c r="B1304" s="43"/>
      <c r="C1304" s="43"/>
      <c r="D1304" s="43"/>
      <c r="E1304" s="43"/>
      <c r="F1304" s="43"/>
      <c r="G1304" s="43"/>
      <c r="H1304" s="43"/>
    </row>
    <row r="1305">
      <c r="A1305" s="43"/>
      <c r="B1305" s="43"/>
      <c r="C1305" s="43"/>
      <c r="D1305" s="43"/>
      <c r="E1305" s="43"/>
      <c r="F1305" s="43"/>
      <c r="G1305" s="43"/>
      <c r="H1305" s="43"/>
    </row>
    <row r="1306">
      <c r="A1306" s="43"/>
      <c r="B1306" s="43"/>
      <c r="C1306" s="43"/>
      <c r="D1306" s="43"/>
      <c r="E1306" s="43"/>
      <c r="F1306" s="43"/>
      <c r="G1306" s="43"/>
      <c r="H1306" s="43"/>
    </row>
    <row r="1307">
      <c r="A1307" s="43"/>
      <c r="B1307" s="43"/>
      <c r="C1307" s="43"/>
      <c r="D1307" s="43"/>
      <c r="E1307" s="43"/>
      <c r="F1307" s="43"/>
      <c r="G1307" s="43"/>
      <c r="H1307" s="43"/>
    </row>
    <row r="1308">
      <c r="A1308" s="43"/>
      <c r="B1308" s="43"/>
      <c r="C1308" s="43"/>
      <c r="D1308" s="43"/>
      <c r="E1308" s="43"/>
      <c r="F1308" s="43"/>
      <c r="G1308" s="43"/>
      <c r="H1308" s="43"/>
    </row>
    <row r="1309">
      <c r="A1309" s="43"/>
      <c r="B1309" s="43"/>
      <c r="C1309" s="43"/>
      <c r="D1309" s="43"/>
      <c r="E1309" s="43"/>
      <c r="F1309" s="43"/>
      <c r="G1309" s="43"/>
      <c r="H1309" s="43"/>
    </row>
    <row r="1310">
      <c r="A1310" s="43"/>
      <c r="B1310" s="43"/>
      <c r="C1310" s="43"/>
      <c r="D1310" s="43"/>
      <c r="E1310" s="43"/>
      <c r="F1310" s="43"/>
      <c r="G1310" s="43"/>
      <c r="H1310" s="43"/>
    </row>
    <row r="1311">
      <c r="A1311" s="43"/>
      <c r="B1311" s="43"/>
      <c r="C1311" s="43"/>
      <c r="D1311" s="43"/>
      <c r="E1311" s="43"/>
      <c r="F1311" s="43"/>
      <c r="G1311" s="43"/>
      <c r="H1311" s="43"/>
    </row>
    <row r="1312">
      <c r="A1312" s="43"/>
      <c r="B1312" s="43"/>
      <c r="C1312" s="43"/>
      <c r="D1312" s="43"/>
      <c r="E1312" s="43"/>
      <c r="F1312" s="43"/>
      <c r="G1312" s="43"/>
      <c r="H1312" s="43"/>
    </row>
    <row r="1313">
      <c r="A1313" s="43"/>
      <c r="B1313" s="43"/>
      <c r="C1313" s="43"/>
      <c r="D1313" s="43"/>
      <c r="E1313" s="43"/>
      <c r="F1313" s="43"/>
      <c r="G1313" s="43"/>
      <c r="H1313" s="43"/>
    </row>
    <row r="1314">
      <c r="A1314" s="43"/>
      <c r="B1314" s="43"/>
      <c r="C1314" s="43"/>
      <c r="D1314" s="43"/>
      <c r="E1314" s="43"/>
      <c r="F1314" s="43"/>
      <c r="G1314" s="43"/>
      <c r="H1314" s="43"/>
    </row>
    <row r="1315">
      <c r="A1315" s="43"/>
      <c r="B1315" s="43"/>
      <c r="C1315" s="43"/>
      <c r="D1315" s="43"/>
      <c r="E1315" s="43"/>
      <c r="F1315" s="43"/>
      <c r="G1315" s="43"/>
      <c r="H1315" s="43"/>
    </row>
    <row r="1316">
      <c r="A1316" s="43"/>
      <c r="B1316" s="43"/>
      <c r="C1316" s="43"/>
      <c r="D1316" s="43"/>
      <c r="E1316" s="43"/>
      <c r="F1316" s="43"/>
      <c r="G1316" s="43"/>
      <c r="H1316" s="43"/>
    </row>
    <row r="1317">
      <c r="A1317" s="43"/>
      <c r="B1317" s="43"/>
      <c r="C1317" s="43"/>
      <c r="D1317" s="43"/>
      <c r="E1317" s="43"/>
      <c r="F1317" s="43"/>
      <c r="G1317" s="43"/>
      <c r="H1317" s="43"/>
    </row>
    <row r="1318">
      <c r="A1318" s="43"/>
      <c r="B1318" s="43"/>
      <c r="C1318" s="43"/>
      <c r="D1318" s="43"/>
      <c r="E1318" s="43"/>
      <c r="F1318" s="43"/>
      <c r="G1318" s="43"/>
      <c r="H1318" s="43"/>
    </row>
    <row r="1319">
      <c r="A1319" s="43"/>
      <c r="B1319" s="43"/>
      <c r="C1319" s="43"/>
      <c r="D1319" s="43"/>
      <c r="E1319" s="43"/>
      <c r="F1319" s="43"/>
      <c r="G1319" s="43"/>
      <c r="H1319" s="43"/>
    </row>
    <row r="1320">
      <c r="A1320" s="43"/>
      <c r="B1320" s="43"/>
      <c r="C1320" s="43"/>
      <c r="D1320" s="43"/>
      <c r="E1320" s="43"/>
      <c r="F1320" s="43"/>
      <c r="G1320" s="43"/>
      <c r="H1320" s="43"/>
    </row>
    <row r="1321">
      <c r="A1321" s="43"/>
      <c r="B1321" s="43"/>
      <c r="C1321" s="43"/>
      <c r="D1321" s="43"/>
      <c r="E1321" s="43"/>
      <c r="F1321" s="43"/>
      <c r="G1321" s="43"/>
      <c r="H1321" s="43"/>
    </row>
    <row r="1322">
      <c r="A1322" s="43"/>
      <c r="B1322" s="43"/>
      <c r="C1322" s="43"/>
      <c r="D1322" s="43"/>
      <c r="E1322" s="43"/>
      <c r="F1322" s="43"/>
      <c r="G1322" s="43"/>
      <c r="H1322" s="43"/>
    </row>
    <row r="1323">
      <c r="A1323" s="43"/>
      <c r="B1323" s="43"/>
      <c r="C1323" s="43"/>
      <c r="D1323" s="43"/>
      <c r="E1323" s="43"/>
      <c r="F1323" s="43"/>
      <c r="G1323" s="43"/>
      <c r="H1323" s="43"/>
    </row>
    <row r="1324">
      <c r="A1324" s="43"/>
      <c r="B1324" s="43"/>
      <c r="C1324" s="43"/>
      <c r="D1324" s="43"/>
      <c r="E1324" s="43"/>
      <c r="F1324" s="43"/>
      <c r="G1324" s="43"/>
      <c r="H1324" s="43"/>
    </row>
    <row r="1325">
      <c r="A1325" s="43"/>
      <c r="B1325" s="43"/>
      <c r="C1325" s="43"/>
      <c r="D1325" s="43"/>
      <c r="E1325" s="43"/>
      <c r="F1325" s="43"/>
      <c r="G1325" s="43"/>
      <c r="H1325" s="43"/>
    </row>
    <row r="1326">
      <c r="A1326" s="43"/>
      <c r="B1326" s="43"/>
      <c r="C1326" s="43"/>
      <c r="D1326" s="43"/>
      <c r="E1326" s="43"/>
      <c r="F1326" s="43"/>
      <c r="G1326" s="43"/>
      <c r="H1326" s="43"/>
    </row>
    <row r="1327">
      <c r="A1327" s="43"/>
      <c r="B1327" s="43"/>
      <c r="C1327" s="43"/>
      <c r="D1327" s="43"/>
      <c r="E1327" s="43"/>
      <c r="F1327" s="43"/>
      <c r="G1327" s="43"/>
      <c r="H1327" s="43"/>
    </row>
    <row r="1328">
      <c r="A1328" s="43"/>
      <c r="B1328" s="43"/>
      <c r="C1328" s="43"/>
      <c r="D1328" s="43"/>
      <c r="E1328" s="43"/>
      <c r="F1328" s="43"/>
      <c r="G1328" s="43"/>
      <c r="H1328" s="43"/>
    </row>
    <row r="1329">
      <c r="A1329" s="43"/>
      <c r="B1329" s="43"/>
      <c r="C1329" s="43"/>
      <c r="D1329" s="43"/>
      <c r="E1329" s="43"/>
      <c r="F1329" s="43"/>
      <c r="G1329" s="43"/>
      <c r="H1329" s="43"/>
    </row>
    <row r="1330">
      <c r="A1330" s="43"/>
      <c r="B1330" s="43"/>
      <c r="C1330" s="43"/>
      <c r="D1330" s="43"/>
      <c r="E1330" s="43"/>
      <c r="F1330" s="43"/>
      <c r="G1330" s="43"/>
      <c r="H1330" s="43"/>
    </row>
    <row r="1331">
      <c r="A1331" s="43"/>
      <c r="B1331" s="43"/>
      <c r="C1331" s="43"/>
      <c r="D1331" s="43"/>
      <c r="E1331" s="43"/>
      <c r="F1331" s="43"/>
      <c r="G1331" s="43"/>
      <c r="H1331" s="43"/>
    </row>
    <row r="1332">
      <c r="A1332" s="43"/>
      <c r="B1332" s="43"/>
      <c r="C1332" s="43"/>
      <c r="D1332" s="43"/>
      <c r="E1332" s="43"/>
      <c r="F1332" s="43"/>
      <c r="G1332" s="43"/>
      <c r="H1332" s="43"/>
    </row>
    <row r="1333">
      <c r="A1333" s="43"/>
      <c r="B1333" s="43"/>
      <c r="C1333" s="43"/>
      <c r="D1333" s="43"/>
      <c r="E1333" s="43"/>
      <c r="F1333" s="43"/>
      <c r="G1333" s="43"/>
      <c r="H1333" s="43"/>
    </row>
    <row r="1334">
      <c r="A1334" s="43"/>
      <c r="B1334" s="43"/>
      <c r="C1334" s="43"/>
      <c r="D1334" s="43"/>
      <c r="E1334" s="43"/>
      <c r="F1334" s="43"/>
      <c r="G1334" s="43"/>
      <c r="H1334" s="43"/>
    </row>
    <row r="1335">
      <c r="A1335" s="43"/>
      <c r="B1335" s="43"/>
      <c r="C1335" s="43"/>
      <c r="D1335" s="43"/>
      <c r="E1335" s="43"/>
      <c r="F1335" s="43"/>
      <c r="G1335" s="43"/>
      <c r="H1335" s="43"/>
    </row>
    <row r="1336">
      <c r="A1336" s="43"/>
      <c r="B1336" s="43"/>
      <c r="C1336" s="43"/>
      <c r="D1336" s="43"/>
      <c r="E1336" s="43"/>
      <c r="F1336" s="43"/>
      <c r="G1336" s="43"/>
      <c r="H1336" s="43"/>
    </row>
    <row r="1337">
      <c r="A1337" s="43"/>
      <c r="B1337" s="43"/>
      <c r="C1337" s="43"/>
      <c r="D1337" s="43"/>
      <c r="E1337" s="43"/>
      <c r="F1337" s="43"/>
      <c r="G1337" s="43"/>
      <c r="H1337" s="43"/>
    </row>
    <row r="1338">
      <c r="A1338" s="43"/>
      <c r="B1338" s="43"/>
      <c r="C1338" s="43"/>
      <c r="D1338" s="43"/>
      <c r="E1338" s="43"/>
      <c r="F1338" s="43"/>
      <c r="G1338" s="43"/>
      <c r="H1338" s="43"/>
    </row>
    <row r="1339">
      <c r="A1339" s="43"/>
      <c r="B1339" s="43"/>
      <c r="C1339" s="43"/>
      <c r="D1339" s="43"/>
      <c r="E1339" s="43"/>
      <c r="F1339" s="43"/>
      <c r="G1339" s="43"/>
      <c r="H1339" s="43"/>
    </row>
    <row r="1340">
      <c r="A1340" s="43"/>
      <c r="B1340" s="43"/>
      <c r="C1340" s="43"/>
      <c r="D1340" s="43"/>
      <c r="E1340" s="43"/>
      <c r="F1340" s="43"/>
      <c r="G1340" s="43"/>
      <c r="H1340" s="43"/>
    </row>
    <row r="1341">
      <c r="A1341" s="43"/>
      <c r="B1341" s="43"/>
      <c r="C1341" s="43"/>
      <c r="D1341" s="43"/>
      <c r="E1341" s="43"/>
      <c r="F1341" s="43"/>
      <c r="G1341" s="43"/>
      <c r="H1341" s="43"/>
    </row>
    <row r="1342">
      <c r="A1342" s="43"/>
      <c r="B1342" s="43"/>
      <c r="C1342" s="43"/>
      <c r="D1342" s="43"/>
      <c r="E1342" s="43"/>
      <c r="F1342" s="43"/>
      <c r="G1342" s="43"/>
      <c r="H1342" s="43"/>
    </row>
    <row r="1343">
      <c r="A1343" s="43"/>
      <c r="B1343" s="43"/>
      <c r="C1343" s="43"/>
      <c r="D1343" s="43"/>
      <c r="E1343" s="43"/>
      <c r="F1343" s="43"/>
      <c r="G1343" s="43"/>
      <c r="H1343" s="43"/>
    </row>
    <row r="1344">
      <c r="A1344" s="43"/>
      <c r="B1344" s="43"/>
      <c r="C1344" s="43"/>
      <c r="D1344" s="43"/>
      <c r="E1344" s="43"/>
      <c r="F1344" s="43"/>
      <c r="G1344" s="43"/>
      <c r="H1344" s="43"/>
    </row>
    <row r="1345">
      <c r="A1345" s="43"/>
      <c r="B1345" s="43"/>
      <c r="C1345" s="43"/>
      <c r="D1345" s="43"/>
      <c r="E1345" s="43"/>
      <c r="F1345" s="43"/>
      <c r="G1345" s="43"/>
      <c r="H1345" s="43"/>
    </row>
    <row r="1346">
      <c r="A1346" s="43"/>
      <c r="B1346" s="43"/>
      <c r="C1346" s="43"/>
      <c r="D1346" s="43"/>
      <c r="E1346" s="43"/>
      <c r="F1346" s="43"/>
      <c r="G1346" s="43"/>
      <c r="H1346" s="43"/>
    </row>
    <row r="1347">
      <c r="A1347" s="43"/>
      <c r="B1347" s="43"/>
      <c r="C1347" s="43"/>
      <c r="D1347" s="43"/>
      <c r="E1347" s="43"/>
      <c r="F1347" s="43"/>
      <c r="G1347" s="43"/>
      <c r="H1347" s="43"/>
    </row>
    <row r="1348">
      <c r="A1348" s="43"/>
      <c r="B1348" s="43"/>
      <c r="C1348" s="43"/>
      <c r="D1348" s="43"/>
      <c r="E1348" s="43"/>
      <c r="F1348" s="43"/>
      <c r="G1348" s="43"/>
      <c r="H1348" s="43"/>
    </row>
    <row r="1349">
      <c r="A1349" s="43"/>
      <c r="B1349" s="43"/>
      <c r="C1349" s="43"/>
      <c r="D1349" s="43"/>
      <c r="E1349" s="43"/>
      <c r="F1349" s="43"/>
      <c r="G1349" s="43"/>
      <c r="H1349" s="43"/>
    </row>
    <row r="1350">
      <c r="A1350" s="43"/>
      <c r="B1350" s="43"/>
      <c r="C1350" s="43"/>
      <c r="D1350" s="43"/>
      <c r="E1350" s="43"/>
      <c r="F1350" s="43"/>
      <c r="G1350" s="43"/>
      <c r="H1350" s="43"/>
    </row>
    <row r="1351">
      <c r="A1351" s="43"/>
      <c r="B1351" s="43"/>
      <c r="C1351" s="43"/>
      <c r="D1351" s="43"/>
      <c r="E1351" s="43"/>
      <c r="F1351" s="43"/>
      <c r="G1351" s="43"/>
      <c r="H1351" s="43"/>
    </row>
    <row r="1352">
      <c r="A1352" s="43"/>
      <c r="B1352" s="43"/>
      <c r="C1352" s="43"/>
      <c r="D1352" s="43"/>
      <c r="E1352" s="43"/>
      <c r="F1352" s="43"/>
      <c r="G1352" s="43"/>
      <c r="H1352" s="43"/>
    </row>
    <row r="1353">
      <c r="A1353" s="43"/>
      <c r="B1353" s="43"/>
      <c r="C1353" s="43"/>
      <c r="D1353" s="43"/>
      <c r="E1353" s="43"/>
      <c r="F1353" s="43"/>
      <c r="G1353" s="43"/>
      <c r="H1353" s="43"/>
    </row>
    <row r="1354">
      <c r="A1354" s="43"/>
      <c r="B1354" s="43"/>
      <c r="C1354" s="43"/>
      <c r="D1354" s="43"/>
      <c r="E1354" s="43"/>
      <c r="F1354" s="43"/>
      <c r="G1354" s="43"/>
      <c r="H1354" s="43"/>
    </row>
    <row r="1355">
      <c r="A1355" s="43"/>
      <c r="B1355" s="43"/>
      <c r="C1355" s="43"/>
      <c r="D1355" s="43"/>
      <c r="E1355" s="43"/>
      <c r="F1355" s="43"/>
      <c r="G1355" s="43"/>
      <c r="H1355" s="43"/>
    </row>
    <row r="1356">
      <c r="A1356" s="43"/>
      <c r="B1356" s="43"/>
      <c r="C1356" s="43"/>
      <c r="D1356" s="43"/>
      <c r="E1356" s="43"/>
      <c r="F1356" s="43"/>
      <c r="G1356" s="43"/>
      <c r="H1356" s="43"/>
    </row>
    <row r="1357">
      <c r="A1357" s="43"/>
      <c r="B1357" s="43"/>
      <c r="C1357" s="43"/>
      <c r="D1357" s="43"/>
      <c r="E1357" s="43"/>
      <c r="F1357" s="43"/>
      <c r="G1357" s="43"/>
      <c r="H1357" s="43"/>
    </row>
    <row r="1358">
      <c r="A1358" s="43"/>
      <c r="B1358" s="43"/>
      <c r="C1358" s="43"/>
      <c r="D1358" s="43"/>
      <c r="E1358" s="43"/>
      <c r="F1358" s="43"/>
      <c r="G1358" s="43"/>
      <c r="H1358" s="43"/>
    </row>
    <row r="1359">
      <c r="A1359" s="43"/>
      <c r="B1359" s="43"/>
      <c r="C1359" s="43"/>
      <c r="D1359" s="43"/>
      <c r="E1359" s="43"/>
      <c r="F1359" s="43"/>
      <c r="G1359" s="43"/>
      <c r="H1359" s="43"/>
    </row>
    <row r="1360">
      <c r="A1360" s="43"/>
      <c r="B1360" s="43"/>
      <c r="C1360" s="43"/>
      <c r="D1360" s="43"/>
      <c r="E1360" s="43"/>
      <c r="F1360" s="43"/>
      <c r="G1360" s="43"/>
      <c r="H1360" s="43"/>
    </row>
    <row r="1361">
      <c r="A1361" s="43"/>
      <c r="B1361" s="43"/>
      <c r="C1361" s="43"/>
      <c r="D1361" s="43"/>
      <c r="E1361" s="43"/>
      <c r="F1361" s="43"/>
      <c r="G1361" s="43"/>
      <c r="H1361" s="43"/>
    </row>
    <row r="1362">
      <c r="A1362" s="43"/>
      <c r="B1362" s="43"/>
      <c r="C1362" s="43"/>
      <c r="D1362" s="43"/>
      <c r="E1362" s="43"/>
      <c r="F1362" s="43"/>
      <c r="G1362" s="43"/>
      <c r="H1362" s="43"/>
    </row>
    <row r="1363">
      <c r="A1363" s="43"/>
      <c r="B1363" s="43"/>
      <c r="C1363" s="43"/>
      <c r="D1363" s="43"/>
      <c r="E1363" s="43"/>
      <c r="F1363" s="43"/>
      <c r="G1363" s="43"/>
      <c r="H1363" s="43"/>
    </row>
    <row r="1364">
      <c r="A1364" s="43"/>
      <c r="B1364" s="43"/>
      <c r="C1364" s="43"/>
      <c r="D1364" s="43"/>
      <c r="E1364" s="43"/>
      <c r="F1364" s="43"/>
      <c r="G1364" s="43"/>
      <c r="H1364" s="43"/>
    </row>
    <row r="1365">
      <c r="A1365" s="43"/>
      <c r="B1365" s="43"/>
      <c r="C1365" s="43"/>
      <c r="D1365" s="43"/>
      <c r="E1365" s="43"/>
      <c r="F1365" s="43"/>
      <c r="G1365" s="43"/>
      <c r="H1365" s="43"/>
    </row>
    <row r="1366">
      <c r="A1366" s="43"/>
      <c r="B1366" s="43"/>
      <c r="C1366" s="43"/>
      <c r="D1366" s="43"/>
      <c r="E1366" s="43"/>
      <c r="F1366" s="43"/>
      <c r="G1366" s="43"/>
      <c r="H1366" s="43"/>
    </row>
    <row r="1367">
      <c r="A1367" s="43"/>
      <c r="B1367" s="43"/>
      <c r="C1367" s="43"/>
      <c r="D1367" s="43"/>
      <c r="E1367" s="43"/>
      <c r="F1367" s="43"/>
      <c r="G1367" s="43"/>
      <c r="H1367" s="43"/>
    </row>
    <row r="1368">
      <c r="A1368" s="43"/>
      <c r="B1368" s="43"/>
      <c r="C1368" s="43"/>
      <c r="D1368" s="43"/>
      <c r="E1368" s="43"/>
      <c r="F1368" s="43"/>
      <c r="G1368" s="43"/>
      <c r="H1368" s="43"/>
    </row>
    <row r="1369">
      <c r="A1369" s="43"/>
      <c r="B1369" s="43"/>
      <c r="C1369" s="43"/>
      <c r="D1369" s="43"/>
      <c r="E1369" s="43"/>
      <c r="F1369" s="43"/>
      <c r="G1369" s="43"/>
      <c r="H1369" s="43"/>
    </row>
    <row r="1370">
      <c r="A1370" s="43"/>
      <c r="B1370" s="43"/>
      <c r="C1370" s="43"/>
      <c r="D1370" s="43"/>
      <c r="E1370" s="43"/>
      <c r="F1370" s="43"/>
      <c r="G1370" s="43"/>
      <c r="H1370" s="43"/>
    </row>
    <row r="1371">
      <c r="A1371" s="43"/>
      <c r="B1371" s="43"/>
      <c r="C1371" s="43"/>
      <c r="D1371" s="43"/>
      <c r="E1371" s="43"/>
      <c r="F1371" s="43"/>
      <c r="G1371" s="43"/>
      <c r="H1371" s="43"/>
    </row>
    <row r="1372">
      <c r="A1372" s="43"/>
      <c r="B1372" s="43"/>
      <c r="C1372" s="43"/>
      <c r="D1372" s="43"/>
      <c r="E1372" s="43"/>
      <c r="F1372" s="43"/>
      <c r="G1372" s="43"/>
      <c r="H1372" s="43"/>
    </row>
    <row r="1373">
      <c r="A1373" s="43"/>
      <c r="B1373" s="43"/>
      <c r="C1373" s="43"/>
      <c r="D1373" s="43"/>
      <c r="E1373" s="43"/>
      <c r="F1373" s="43"/>
      <c r="G1373" s="43"/>
      <c r="H1373" s="43"/>
    </row>
    <row r="1374">
      <c r="A1374" s="43"/>
      <c r="B1374" s="43"/>
      <c r="C1374" s="43"/>
      <c r="D1374" s="43"/>
      <c r="E1374" s="43"/>
      <c r="F1374" s="43"/>
      <c r="G1374" s="43"/>
      <c r="H1374" s="43"/>
    </row>
    <row r="1375">
      <c r="A1375" s="43"/>
      <c r="B1375" s="43"/>
      <c r="C1375" s="43"/>
      <c r="D1375" s="43"/>
      <c r="E1375" s="43"/>
      <c r="F1375" s="43"/>
      <c r="G1375" s="43"/>
      <c r="H1375" s="43"/>
    </row>
    <row r="1376">
      <c r="A1376" s="43"/>
      <c r="B1376" s="43"/>
      <c r="C1376" s="43"/>
      <c r="D1376" s="43"/>
      <c r="E1376" s="43"/>
      <c r="F1376" s="43"/>
      <c r="G1376" s="43"/>
      <c r="H1376" s="43"/>
    </row>
    <row r="1377">
      <c r="A1377" s="43"/>
      <c r="B1377" s="43"/>
      <c r="C1377" s="43"/>
      <c r="D1377" s="43"/>
      <c r="E1377" s="43"/>
      <c r="F1377" s="43"/>
      <c r="G1377" s="43"/>
      <c r="H1377" s="43"/>
    </row>
    <row r="1378">
      <c r="A1378" s="43"/>
      <c r="B1378" s="43"/>
      <c r="C1378" s="43"/>
      <c r="D1378" s="43"/>
      <c r="E1378" s="43"/>
      <c r="F1378" s="43"/>
      <c r="G1378" s="43"/>
      <c r="H1378" s="43"/>
    </row>
    <row r="1379">
      <c r="A1379" s="43"/>
      <c r="B1379" s="43"/>
      <c r="C1379" s="43"/>
      <c r="D1379" s="43"/>
      <c r="E1379" s="43"/>
      <c r="F1379" s="43"/>
      <c r="G1379" s="43"/>
      <c r="H1379" s="43"/>
    </row>
    <row r="1380">
      <c r="A1380" s="43"/>
      <c r="B1380" s="43"/>
      <c r="C1380" s="43"/>
      <c r="D1380" s="43"/>
      <c r="E1380" s="43"/>
      <c r="F1380" s="43"/>
      <c r="G1380" s="43"/>
      <c r="H1380" s="43"/>
    </row>
    <row r="1381">
      <c r="A1381" s="43"/>
      <c r="B1381" s="43"/>
      <c r="C1381" s="43"/>
      <c r="D1381" s="43"/>
      <c r="E1381" s="43"/>
      <c r="F1381" s="43"/>
      <c r="G1381" s="43"/>
      <c r="H1381" s="43"/>
    </row>
    <row r="1382">
      <c r="A1382" s="43"/>
      <c r="B1382" s="43"/>
      <c r="C1382" s="43"/>
      <c r="D1382" s="43"/>
      <c r="E1382" s="43"/>
      <c r="F1382" s="43"/>
      <c r="G1382" s="43"/>
      <c r="H1382" s="43"/>
    </row>
    <row r="1383">
      <c r="A1383" s="43"/>
      <c r="B1383" s="43"/>
      <c r="C1383" s="43"/>
      <c r="D1383" s="43"/>
      <c r="E1383" s="43"/>
      <c r="F1383" s="43"/>
      <c r="G1383" s="43"/>
      <c r="H1383" s="43"/>
    </row>
    <row r="1384">
      <c r="A1384" s="43"/>
      <c r="B1384" s="43"/>
      <c r="C1384" s="43"/>
      <c r="D1384" s="43"/>
      <c r="E1384" s="43"/>
      <c r="F1384" s="43"/>
      <c r="G1384" s="43"/>
      <c r="H1384" s="43"/>
    </row>
    <row r="1385">
      <c r="A1385" s="43"/>
      <c r="B1385" s="43"/>
      <c r="C1385" s="43"/>
      <c r="D1385" s="43"/>
      <c r="E1385" s="43"/>
      <c r="F1385" s="43"/>
      <c r="G1385" s="43"/>
      <c r="H1385" s="43"/>
    </row>
    <row r="1386">
      <c r="A1386" s="43"/>
      <c r="B1386" s="43"/>
      <c r="C1386" s="43"/>
      <c r="D1386" s="43"/>
      <c r="E1386" s="43"/>
      <c r="F1386" s="43"/>
      <c r="G1386" s="43"/>
      <c r="H1386" s="43"/>
    </row>
    <row r="1387">
      <c r="A1387" s="43"/>
      <c r="B1387" s="43"/>
      <c r="C1387" s="43"/>
      <c r="D1387" s="43"/>
      <c r="E1387" s="43"/>
      <c r="F1387" s="43"/>
      <c r="G1387" s="43"/>
      <c r="H1387" s="43"/>
    </row>
    <row r="1388">
      <c r="A1388" s="43"/>
      <c r="B1388" s="43"/>
      <c r="C1388" s="43"/>
      <c r="D1388" s="43"/>
      <c r="E1388" s="43"/>
      <c r="F1388" s="43"/>
      <c r="G1388" s="43"/>
      <c r="H1388" s="43"/>
    </row>
    <row r="1389">
      <c r="A1389" s="43"/>
      <c r="B1389" s="43"/>
      <c r="C1389" s="43"/>
      <c r="D1389" s="43"/>
      <c r="E1389" s="43"/>
      <c r="F1389" s="43"/>
      <c r="G1389" s="43"/>
      <c r="H1389" s="43"/>
    </row>
    <row r="1390">
      <c r="A1390" s="43"/>
      <c r="B1390" s="43"/>
      <c r="C1390" s="43"/>
      <c r="D1390" s="43"/>
      <c r="E1390" s="43"/>
      <c r="F1390" s="43"/>
      <c r="G1390" s="43"/>
      <c r="H1390" s="43"/>
    </row>
    <row r="1391">
      <c r="A1391" s="43"/>
      <c r="B1391" s="43"/>
      <c r="C1391" s="43"/>
      <c r="D1391" s="43"/>
      <c r="E1391" s="43"/>
      <c r="F1391" s="43"/>
      <c r="G1391" s="43"/>
      <c r="H1391" s="43"/>
    </row>
    <row r="1392">
      <c r="A1392" s="43"/>
      <c r="B1392" s="43"/>
      <c r="C1392" s="43"/>
      <c r="D1392" s="43"/>
      <c r="E1392" s="43"/>
      <c r="F1392" s="43"/>
      <c r="G1392" s="43"/>
      <c r="H1392" s="43"/>
    </row>
    <row r="1393">
      <c r="A1393" s="43"/>
      <c r="B1393" s="43"/>
      <c r="C1393" s="43"/>
      <c r="D1393" s="43"/>
      <c r="E1393" s="43"/>
      <c r="F1393" s="43"/>
      <c r="G1393" s="43"/>
      <c r="H1393" s="43"/>
    </row>
    <row r="1394">
      <c r="A1394" s="43"/>
      <c r="B1394" s="43"/>
      <c r="C1394" s="43"/>
      <c r="D1394" s="43"/>
      <c r="E1394" s="43"/>
      <c r="F1394" s="43"/>
      <c r="G1394" s="43"/>
      <c r="H1394" s="43"/>
    </row>
    <row r="1395">
      <c r="A1395" s="43"/>
      <c r="B1395" s="43"/>
      <c r="C1395" s="43"/>
      <c r="D1395" s="43"/>
      <c r="E1395" s="43"/>
      <c r="F1395" s="43"/>
      <c r="G1395" s="43"/>
      <c r="H1395" s="43"/>
    </row>
    <row r="1396">
      <c r="A1396" s="43"/>
      <c r="B1396" s="43"/>
      <c r="C1396" s="43"/>
      <c r="D1396" s="43"/>
      <c r="E1396" s="43"/>
      <c r="F1396" s="43"/>
      <c r="G1396" s="43"/>
      <c r="H1396" s="43"/>
    </row>
    <row r="1397">
      <c r="A1397" s="43"/>
      <c r="B1397" s="43"/>
      <c r="C1397" s="43"/>
      <c r="D1397" s="43"/>
      <c r="E1397" s="43"/>
      <c r="F1397" s="43"/>
      <c r="G1397" s="43"/>
      <c r="H1397" s="43"/>
    </row>
    <row r="1398">
      <c r="A1398" s="43"/>
      <c r="B1398" s="43"/>
      <c r="C1398" s="43"/>
      <c r="D1398" s="43"/>
      <c r="E1398" s="43"/>
      <c r="F1398" s="43"/>
      <c r="G1398" s="43"/>
      <c r="H1398" s="43"/>
    </row>
    <row r="1399">
      <c r="A1399" s="43"/>
      <c r="B1399" s="43"/>
      <c r="C1399" s="43"/>
      <c r="D1399" s="43"/>
      <c r="E1399" s="43"/>
      <c r="F1399" s="43"/>
      <c r="G1399" s="43"/>
      <c r="H1399" s="43"/>
    </row>
    <row r="1400">
      <c r="A1400" s="43"/>
      <c r="B1400" s="43"/>
      <c r="C1400" s="43"/>
      <c r="D1400" s="43"/>
      <c r="E1400" s="43"/>
      <c r="F1400" s="43"/>
      <c r="G1400" s="43"/>
      <c r="H1400" s="43"/>
    </row>
    <row r="1401">
      <c r="A1401" s="43"/>
      <c r="B1401" s="43"/>
      <c r="C1401" s="43"/>
      <c r="D1401" s="43"/>
      <c r="E1401" s="43"/>
      <c r="F1401" s="43"/>
      <c r="G1401" s="43"/>
      <c r="H1401" s="43"/>
    </row>
    <row r="1402">
      <c r="A1402" s="43"/>
      <c r="B1402" s="43"/>
      <c r="C1402" s="43"/>
      <c r="D1402" s="43"/>
      <c r="E1402" s="43"/>
      <c r="F1402" s="43"/>
      <c r="G1402" s="43"/>
      <c r="H1402" s="43"/>
    </row>
    <row r="1403">
      <c r="A1403" s="43"/>
      <c r="B1403" s="43"/>
      <c r="C1403" s="43"/>
      <c r="D1403" s="43"/>
      <c r="E1403" s="43"/>
      <c r="F1403" s="43"/>
      <c r="G1403" s="43"/>
      <c r="H1403" s="43"/>
    </row>
    <row r="1404">
      <c r="A1404" s="43"/>
      <c r="B1404" s="43"/>
      <c r="C1404" s="43"/>
      <c r="D1404" s="43"/>
      <c r="E1404" s="43"/>
      <c r="F1404" s="43"/>
      <c r="G1404" s="43"/>
      <c r="H1404" s="43"/>
    </row>
    <row r="1405">
      <c r="A1405" s="43"/>
      <c r="B1405" s="43"/>
      <c r="C1405" s="43"/>
      <c r="D1405" s="43"/>
      <c r="E1405" s="43"/>
      <c r="F1405" s="43"/>
      <c r="G1405" s="43"/>
      <c r="H1405" s="43"/>
    </row>
    <row r="1406">
      <c r="A1406" s="43"/>
      <c r="B1406" s="43"/>
      <c r="C1406" s="43"/>
      <c r="D1406" s="43"/>
      <c r="E1406" s="43"/>
      <c r="F1406" s="43"/>
      <c r="G1406" s="43"/>
      <c r="H1406" s="43"/>
    </row>
    <row r="1407">
      <c r="A1407" s="43"/>
      <c r="B1407" s="43"/>
      <c r="C1407" s="43"/>
      <c r="D1407" s="43"/>
      <c r="E1407" s="43"/>
      <c r="F1407" s="43"/>
      <c r="G1407" s="43"/>
      <c r="H1407" s="43"/>
    </row>
    <row r="1408">
      <c r="A1408" s="43"/>
      <c r="B1408" s="43"/>
      <c r="C1408" s="43"/>
      <c r="D1408" s="43"/>
      <c r="E1408" s="43"/>
      <c r="F1408" s="43"/>
      <c r="G1408" s="43"/>
      <c r="H1408" s="43"/>
    </row>
    <row r="1409">
      <c r="A1409" s="43"/>
      <c r="B1409" s="43"/>
      <c r="C1409" s="43"/>
      <c r="D1409" s="43"/>
      <c r="E1409" s="43"/>
      <c r="F1409" s="43"/>
      <c r="G1409" s="43"/>
      <c r="H1409" s="43"/>
    </row>
    <row r="1410">
      <c r="A1410" s="43"/>
      <c r="B1410" s="43"/>
      <c r="C1410" s="43"/>
      <c r="D1410" s="43"/>
      <c r="E1410" s="43"/>
      <c r="F1410" s="43"/>
      <c r="G1410" s="43"/>
      <c r="H1410" s="43"/>
    </row>
    <row r="1411">
      <c r="A1411" s="43"/>
      <c r="B1411" s="43"/>
      <c r="C1411" s="43"/>
      <c r="D1411" s="43"/>
      <c r="E1411" s="43"/>
      <c r="F1411" s="43"/>
      <c r="G1411" s="43"/>
      <c r="H1411" s="43"/>
    </row>
    <row r="1412">
      <c r="A1412" s="43"/>
      <c r="B1412" s="43"/>
      <c r="C1412" s="43"/>
      <c r="D1412" s="43"/>
      <c r="E1412" s="43"/>
      <c r="F1412" s="43"/>
      <c r="G1412" s="43"/>
      <c r="H1412" s="43"/>
    </row>
    <row r="1413">
      <c r="A1413" s="43"/>
      <c r="B1413" s="43"/>
      <c r="C1413" s="43"/>
      <c r="D1413" s="43"/>
      <c r="E1413" s="43"/>
      <c r="F1413" s="43"/>
      <c r="G1413" s="43"/>
      <c r="H1413" s="43"/>
    </row>
    <row r="1414">
      <c r="A1414" s="43"/>
      <c r="B1414" s="43"/>
      <c r="C1414" s="43"/>
      <c r="D1414" s="43"/>
      <c r="E1414" s="43"/>
      <c r="F1414" s="43"/>
      <c r="G1414" s="43"/>
      <c r="H1414" s="43"/>
    </row>
    <row r="1415">
      <c r="A1415" s="43"/>
      <c r="B1415" s="43"/>
      <c r="C1415" s="43"/>
      <c r="D1415" s="43"/>
      <c r="E1415" s="43"/>
      <c r="F1415" s="43"/>
      <c r="G1415" s="43"/>
      <c r="H1415" s="43"/>
    </row>
    <row r="1416">
      <c r="A1416" s="43"/>
      <c r="B1416" s="43"/>
      <c r="C1416" s="43"/>
      <c r="D1416" s="43"/>
      <c r="E1416" s="43"/>
      <c r="F1416" s="43"/>
      <c r="G1416" s="43"/>
      <c r="H1416" s="43"/>
    </row>
    <row r="1417">
      <c r="A1417" s="43"/>
      <c r="B1417" s="43"/>
      <c r="C1417" s="43"/>
      <c r="D1417" s="43"/>
      <c r="E1417" s="43"/>
      <c r="F1417" s="43"/>
      <c r="G1417" s="43"/>
      <c r="H1417" s="43"/>
    </row>
    <row r="1418">
      <c r="A1418" s="43"/>
      <c r="B1418" s="43"/>
      <c r="C1418" s="43"/>
      <c r="D1418" s="43"/>
      <c r="E1418" s="43"/>
      <c r="F1418" s="43"/>
      <c r="G1418" s="43"/>
      <c r="H1418" s="43"/>
    </row>
    <row r="1419">
      <c r="A1419" s="43"/>
      <c r="B1419" s="43"/>
      <c r="C1419" s="43"/>
      <c r="D1419" s="43"/>
      <c r="E1419" s="43"/>
      <c r="F1419" s="43"/>
      <c r="G1419" s="43"/>
      <c r="H1419" s="43"/>
    </row>
    <row r="1420">
      <c r="A1420" s="43"/>
      <c r="B1420" s="43"/>
      <c r="C1420" s="43"/>
      <c r="D1420" s="43"/>
      <c r="E1420" s="43"/>
      <c r="F1420" s="43"/>
      <c r="G1420" s="43"/>
      <c r="H1420" s="43"/>
    </row>
    <row r="1421">
      <c r="A1421" s="43"/>
      <c r="B1421" s="43"/>
      <c r="C1421" s="43"/>
      <c r="D1421" s="43"/>
      <c r="E1421" s="43"/>
      <c r="F1421" s="43"/>
      <c r="G1421" s="43"/>
      <c r="H1421" s="43"/>
    </row>
    <row r="1422">
      <c r="A1422" s="43"/>
      <c r="B1422" s="43"/>
      <c r="C1422" s="43"/>
      <c r="D1422" s="43"/>
      <c r="E1422" s="43"/>
      <c r="F1422" s="43"/>
      <c r="G1422" s="43"/>
      <c r="H1422" s="43"/>
    </row>
    <row r="1423">
      <c r="A1423" s="43"/>
      <c r="B1423" s="43"/>
      <c r="C1423" s="43"/>
      <c r="D1423" s="43"/>
      <c r="E1423" s="43"/>
      <c r="F1423" s="43"/>
      <c r="G1423" s="43"/>
      <c r="H1423" s="43"/>
    </row>
    <row r="1424">
      <c r="A1424" s="43"/>
      <c r="B1424" s="43"/>
      <c r="C1424" s="43"/>
      <c r="D1424" s="43"/>
      <c r="E1424" s="43"/>
      <c r="F1424" s="43"/>
      <c r="G1424" s="43"/>
      <c r="H1424" s="43"/>
    </row>
    <row r="1425">
      <c r="A1425" s="43"/>
      <c r="B1425" s="43"/>
      <c r="C1425" s="43"/>
      <c r="D1425" s="43"/>
      <c r="E1425" s="43"/>
      <c r="F1425" s="43"/>
      <c r="G1425" s="43"/>
      <c r="H1425" s="43"/>
    </row>
    <row r="1426">
      <c r="A1426" s="43"/>
      <c r="B1426" s="43"/>
      <c r="C1426" s="43"/>
      <c r="D1426" s="43"/>
      <c r="E1426" s="43"/>
      <c r="F1426" s="43"/>
      <c r="G1426" s="43"/>
      <c r="H1426" s="43"/>
    </row>
    <row r="1427">
      <c r="A1427" s="43"/>
      <c r="B1427" s="43"/>
      <c r="C1427" s="43"/>
      <c r="D1427" s="43"/>
      <c r="E1427" s="43"/>
      <c r="F1427" s="43"/>
      <c r="G1427" s="43"/>
      <c r="H1427" s="43"/>
    </row>
    <row r="1428">
      <c r="A1428" s="43"/>
      <c r="B1428" s="43"/>
      <c r="C1428" s="43"/>
      <c r="D1428" s="43"/>
      <c r="E1428" s="43"/>
      <c r="F1428" s="43"/>
      <c r="G1428" s="43"/>
      <c r="H1428" s="43"/>
    </row>
    <row r="1429">
      <c r="A1429" s="43"/>
      <c r="B1429" s="43"/>
      <c r="C1429" s="43"/>
      <c r="D1429" s="43"/>
      <c r="E1429" s="43"/>
      <c r="F1429" s="43"/>
      <c r="G1429" s="43"/>
      <c r="H1429" s="43"/>
    </row>
    <row r="1430">
      <c r="A1430" s="43"/>
      <c r="B1430" s="43"/>
      <c r="C1430" s="43"/>
      <c r="D1430" s="43"/>
      <c r="E1430" s="43"/>
      <c r="F1430" s="43"/>
      <c r="G1430" s="43"/>
      <c r="H1430" s="43"/>
    </row>
    <row r="1431">
      <c r="A1431" s="43"/>
      <c r="B1431" s="43"/>
      <c r="C1431" s="43"/>
      <c r="D1431" s="43"/>
      <c r="E1431" s="43"/>
      <c r="F1431" s="43"/>
      <c r="G1431" s="43"/>
      <c r="H1431" s="43"/>
    </row>
    <row r="1432">
      <c r="A1432" s="43"/>
      <c r="B1432" s="43"/>
      <c r="C1432" s="43"/>
      <c r="D1432" s="43"/>
      <c r="E1432" s="43"/>
      <c r="F1432" s="43"/>
      <c r="G1432" s="43"/>
      <c r="H1432" s="43"/>
    </row>
    <row r="1433">
      <c r="A1433" s="43"/>
      <c r="B1433" s="43"/>
      <c r="C1433" s="43"/>
      <c r="D1433" s="43"/>
      <c r="E1433" s="43"/>
      <c r="F1433" s="43"/>
      <c r="G1433" s="43"/>
      <c r="H1433" s="43"/>
    </row>
    <row r="1434">
      <c r="A1434" s="43"/>
      <c r="B1434" s="43"/>
      <c r="C1434" s="43"/>
      <c r="D1434" s="43"/>
      <c r="E1434" s="43"/>
      <c r="F1434" s="43"/>
      <c r="G1434" s="43"/>
      <c r="H1434" s="43"/>
    </row>
    <row r="1435">
      <c r="A1435" s="43"/>
      <c r="B1435" s="43"/>
      <c r="C1435" s="43"/>
      <c r="D1435" s="43"/>
      <c r="E1435" s="43"/>
      <c r="F1435" s="43"/>
      <c r="G1435" s="43"/>
      <c r="H1435" s="43"/>
    </row>
    <row r="1436">
      <c r="A1436" s="43"/>
      <c r="B1436" s="43"/>
      <c r="C1436" s="43"/>
      <c r="D1436" s="43"/>
      <c r="E1436" s="43"/>
      <c r="F1436" s="43"/>
      <c r="G1436" s="43"/>
      <c r="H1436" s="43"/>
    </row>
    <row r="1437">
      <c r="A1437" s="43"/>
      <c r="B1437" s="43"/>
      <c r="C1437" s="43"/>
      <c r="D1437" s="43"/>
      <c r="E1437" s="43"/>
      <c r="F1437" s="43"/>
      <c r="G1437" s="43"/>
      <c r="H1437" s="43"/>
    </row>
    <row r="1438">
      <c r="A1438" s="43"/>
      <c r="B1438" s="43"/>
      <c r="C1438" s="43"/>
      <c r="D1438" s="43"/>
      <c r="E1438" s="43"/>
      <c r="F1438" s="43"/>
      <c r="G1438" s="43"/>
      <c r="H1438" s="43"/>
    </row>
    <row r="1439">
      <c r="A1439" s="43"/>
      <c r="B1439" s="43"/>
      <c r="C1439" s="43"/>
      <c r="D1439" s="43"/>
      <c r="E1439" s="43"/>
      <c r="F1439" s="43"/>
      <c r="G1439" s="43"/>
      <c r="H1439" s="43"/>
    </row>
    <row r="1440">
      <c r="A1440" s="43"/>
      <c r="B1440" s="43"/>
      <c r="C1440" s="43"/>
      <c r="D1440" s="43"/>
      <c r="E1440" s="43"/>
      <c r="F1440" s="43"/>
      <c r="G1440" s="43"/>
      <c r="H1440" s="43"/>
    </row>
    <row r="1441">
      <c r="A1441" s="43"/>
      <c r="B1441" s="43"/>
      <c r="C1441" s="43"/>
      <c r="D1441" s="43"/>
      <c r="E1441" s="43"/>
      <c r="F1441" s="43"/>
      <c r="G1441" s="43"/>
      <c r="H1441" s="43"/>
    </row>
    <row r="1442">
      <c r="A1442" s="43"/>
      <c r="B1442" s="43"/>
      <c r="C1442" s="43"/>
      <c r="D1442" s="43"/>
      <c r="E1442" s="43"/>
      <c r="F1442" s="43"/>
      <c r="G1442" s="43"/>
      <c r="H1442" s="43"/>
    </row>
    <row r="1443">
      <c r="A1443" s="43"/>
      <c r="B1443" s="43"/>
      <c r="C1443" s="43"/>
      <c r="D1443" s="43"/>
      <c r="E1443" s="43"/>
      <c r="F1443" s="43"/>
      <c r="G1443" s="43"/>
      <c r="H1443" s="43"/>
    </row>
    <row r="1444">
      <c r="A1444" s="43"/>
      <c r="B1444" s="43"/>
      <c r="C1444" s="43"/>
      <c r="D1444" s="43"/>
      <c r="E1444" s="43"/>
      <c r="F1444" s="43"/>
      <c r="G1444" s="43"/>
      <c r="H1444" s="43"/>
    </row>
    <row r="1445">
      <c r="A1445" s="43"/>
      <c r="B1445" s="43"/>
      <c r="C1445" s="43"/>
      <c r="D1445" s="43"/>
      <c r="E1445" s="43"/>
      <c r="F1445" s="43"/>
      <c r="G1445" s="43"/>
      <c r="H1445" s="43"/>
    </row>
    <row r="1446">
      <c r="A1446" s="43"/>
      <c r="B1446" s="43"/>
      <c r="C1446" s="43"/>
      <c r="D1446" s="43"/>
      <c r="E1446" s="43"/>
      <c r="F1446" s="43"/>
      <c r="G1446" s="43"/>
      <c r="H1446" s="43"/>
    </row>
    <row r="1447">
      <c r="A1447" s="43"/>
      <c r="B1447" s="43"/>
      <c r="C1447" s="43"/>
      <c r="D1447" s="43"/>
      <c r="E1447" s="43"/>
      <c r="F1447" s="43"/>
      <c r="G1447" s="43"/>
      <c r="H1447" s="43"/>
    </row>
    <row r="1448">
      <c r="A1448" s="43"/>
      <c r="B1448" s="43"/>
      <c r="C1448" s="43"/>
      <c r="D1448" s="43"/>
      <c r="E1448" s="43"/>
      <c r="F1448" s="43"/>
      <c r="G1448" s="43"/>
      <c r="H1448" s="43"/>
    </row>
    <row r="1449">
      <c r="A1449" s="43"/>
      <c r="B1449" s="43"/>
      <c r="C1449" s="43"/>
      <c r="D1449" s="43"/>
      <c r="E1449" s="43"/>
      <c r="F1449" s="43"/>
      <c r="G1449" s="43"/>
      <c r="H1449" s="43"/>
    </row>
    <row r="1450">
      <c r="A1450" s="43"/>
      <c r="B1450" s="43"/>
      <c r="C1450" s="43"/>
      <c r="D1450" s="43"/>
      <c r="E1450" s="43"/>
      <c r="F1450" s="43"/>
      <c r="G1450" s="43"/>
      <c r="H1450" s="43"/>
    </row>
    <row r="1451">
      <c r="A1451" s="43"/>
      <c r="B1451" s="43"/>
      <c r="C1451" s="43"/>
      <c r="D1451" s="43"/>
      <c r="E1451" s="43"/>
      <c r="F1451" s="43"/>
      <c r="G1451" s="43"/>
      <c r="H1451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  <col customWidth="1" min="2" max="2" width="10.0"/>
    <col customWidth="1" min="3" max="3" width="19.63"/>
    <col customWidth="1" min="4" max="4" width="7.88"/>
    <col customWidth="1" min="5" max="5" width="11.5"/>
    <col customWidth="1" min="6" max="6" width="27.5"/>
    <col customWidth="1" min="7" max="7" width="10.75"/>
    <col customWidth="1" min="8" max="9" width="12.88"/>
    <col customWidth="1" min="10" max="10" width="39.25"/>
    <col customWidth="1" min="11" max="24" width="12.88"/>
  </cols>
  <sheetData>
    <row r="1">
      <c r="A1" s="44" t="s">
        <v>817</v>
      </c>
      <c r="B1" s="44" t="s">
        <v>818</v>
      </c>
      <c r="C1" s="44" t="s">
        <v>819</v>
      </c>
      <c r="D1" s="44" t="s">
        <v>820</v>
      </c>
      <c r="E1" s="44" t="s">
        <v>821</v>
      </c>
      <c r="F1" s="44" t="s">
        <v>822</v>
      </c>
      <c r="G1" s="44" t="s">
        <v>823</v>
      </c>
      <c r="J1" s="44" t="s">
        <v>818</v>
      </c>
      <c r="K1" s="44" t="s">
        <v>824</v>
      </c>
      <c r="L1" s="44" t="s">
        <v>825</v>
      </c>
      <c r="M1" s="44" t="s">
        <v>826</v>
      </c>
    </row>
    <row r="2">
      <c r="A2" s="45" t="s">
        <v>827</v>
      </c>
      <c r="B2" s="46">
        <v>56164.0</v>
      </c>
      <c r="C2" s="45" t="s">
        <v>828</v>
      </c>
      <c r="D2" s="45" t="s">
        <v>829</v>
      </c>
      <c r="E2" s="45" t="s">
        <v>824</v>
      </c>
      <c r="F2" s="45" t="s">
        <v>830</v>
      </c>
      <c r="G2" s="47">
        <v>45624.0</v>
      </c>
      <c r="J2" s="42">
        <v>32558.0</v>
      </c>
      <c r="K2" s="42">
        <v>1.0</v>
      </c>
      <c r="L2" s="42"/>
      <c r="M2" s="42">
        <f t="shared" ref="M2:M114" si="1">(K2*300) + (L2*1000)</f>
        <v>300</v>
      </c>
    </row>
    <row r="3">
      <c r="A3" s="45" t="s">
        <v>585</v>
      </c>
      <c r="B3" s="46">
        <v>56430.0</v>
      </c>
      <c r="C3" s="45" t="s">
        <v>828</v>
      </c>
      <c r="D3" s="45" t="s">
        <v>829</v>
      </c>
      <c r="E3" s="45" t="s">
        <v>825</v>
      </c>
      <c r="F3" s="45" t="s">
        <v>831</v>
      </c>
      <c r="G3" s="47">
        <v>45593.0</v>
      </c>
      <c r="J3" s="42">
        <v>39925.0</v>
      </c>
      <c r="K3" s="42">
        <v>1.0</v>
      </c>
      <c r="L3" s="42"/>
      <c r="M3" s="42">
        <f t="shared" si="1"/>
        <v>300</v>
      </c>
    </row>
    <row r="4">
      <c r="A4" s="45" t="s">
        <v>832</v>
      </c>
      <c r="B4" s="46">
        <v>49059.0</v>
      </c>
      <c r="C4" s="45" t="s">
        <v>833</v>
      </c>
      <c r="D4" s="45" t="s">
        <v>829</v>
      </c>
      <c r="E4" s="45" t="s">
        <v>824</v>
      </c>
      <c r="F4" s="45" t="s">
        <v>834</v>
      </c>
      <c r="G4" s="47">
        <v>45624.0</v>
      </c>
      <c r="J4" s="42">
        <v>41565.0</v>
      </c>
      <c r="K4" s="42">
        <v>1.0</v>
      </c>
      <c r="L4" s="42"/>
      <c r="M4" s="42">
        <f t="shared" si="1"/>
        <v>300</v>
      </c>
    </row>
    <row r="5">
      <c r="A5" s="45" t="s">
        <v>832</v>
      </c>
      <c r="B5" s="46">
        <v>49059.0</v>
      </c>
      <c r="C5" s="45" t="s">
        <v>833</v>
      </c>
      <c r="D5" s="45" t="s">
        <v>829</v>
      </c>
      <c r="E5" s="45" t="s">
        <v>824</v>
      </c>
      <c r="F5" s="45" t="s">
        <v>834</v>
      </c>
      <c r="G5" s="47">
        <v>45635.0</v>
      </c>
      <c r="J5" s="42">
        <v>41567.0</v>
      </c>
      <c r="K5" s="42">
        <v>1.0</v>
      </c>
      <c r="L5" s="42"/>
      <c r="M5" s="42">
        <f t="shared" si="1"/>
        <v>300</v>
      </c>
    </row>
    <row r="6">
      <c r="A6" s="45" t="s">
        <v>835</v>
      </c>
      <c r="B6" s="46">
        <v>49395.0</v>
      </c>
      <c r="C6" s="45" t="s">
        <v>833</v>
      </c>
      <c r="D6" s="45" t="s">
        <v>829</v>
      </c>
      <c r="E6" s="45" t="s">
        <v>824</v>
      </c>
      <c r="F6" s="45" t="s">
        <v>831</v>
      </c>
      <c r="G6" s="47">
        <v>45621.0</v>
      </c>
      <c r="J6" s="42">
        <v>42079.0</v>
      </c>
      <c r="K6" s="42">
        <v>1.0</v>
      </c>
      <c r="L6" s="42"/>
      <c r="M6" s="42">
        <f t="shared" si="1"/>
        <v>300</v>
      </c>
    </row>
    <row r="7">
      <c r="A7" s="45" t="s">
        <v>836</v>
      </c>
      <c r="B7" s="46">
        <v>54606.0</v>
      </c>
      <c r="C7" s="45" t="s">
        <v>833</v>
      </c>
      <c r="D7" s="45" t="s">
        <v>829</v>
      </c>
      <c r="E7" s="45" t="s">
        <v>824</v>
      </c>
      <c r="F7" s="45" t="s">
        <v>834</v>
      </c>
      <c r="G7" s="47">
        <v>45583.0</v>
      </c>
      <c r="J7" s="42">
        <v>42172.0</v>
      </c>
      <c r="K7" s="42">
        <v>1.0</v>
      </c>
      <c r="L7" s="42"/>
      <c r="M7" s="42">
        <f t="shared" si="1"/>
        <v>300</v>
      </c>
    </row>
    <row r="8">
      <c r="A8" s="45" t="s">
        <v>622</v>
      </c>
      <c r="B8" s="46">
        <v>54836.0</v>
      </c>
      <c r="C8" s="45" t="s">
        <v>833</v>
      </c>
      <c r="D8" s="45" t="s">
        <v>829</v>
      </c>
      <c r="E8" s="45" t="s">
        <v>824</v>
      </c>
      <c r="F8" s="45" t="s">
        <v>834</v>
      </c>
      <c r="G8" s="47">
        <v>45622.0</v>
      </c>
      <c r="J8" s="42">
        <v>42256.0</v>
      </c>
      <c r="K8" s="42">
        <v>1.0</v>
      </c>
      <c r="L8" s="42"/>
      <c r="M8" s="42">
        <f t="shared" si="1"/>
        <v>300</v>
      </c>
    </row>
    <row r="9">
      <c r="A9" s="45" t="s">
        <v>492</v>
      </c>
      <c r="B9" s="46">
        <v>54954.0</v>
      </c>
      <c r="C9" s="45" t="s">
        <v>833</v>
      </c>
      <c r="D9" s="45" t="s">
        <v>829</v>
      </c>
      <c r="E9" s="45" t="s">
        <v>824</v>
      </c>
      <c r="F9" s="45" t="s">
        <v>830</v>
      </c>
      <c r="G9" s="47">
        <v>45641.0</v>
      </c>
      <c r="J9" s="42">
        <v>42431.0</v>
      </c>
      <c r="K9" s="42">
        <v>1.0</v>
      </c>
      <c r="L9" s="42"/>
      <c r="M9" s="42">
        <f t="shared" si="1"/>
        <v>300</v>
      </c>
    </row>
    <row r="10">
      <c r="A10" s="45" t="s">
        <v>837</v>
      </c>
      <c r="B10" s="46">
        <v>58552.0</v>
      </c>
      <c r="C10" s="45" t="s">
        <v>833</v>
      </c>
      <c r="D10" s="45" t="s">
        <v>829</v>
      </c>
      <c r="E10" s="45" t="s">
        <v>824</v>
      </c>
      <c r="F10" s="45" t="s">
        <v>834</v>
      </c>
      <c r="G10" s="47">
        <v>45615.0</v>
      </c>
      <c r="J10" s="42">
        <v>42551.0</v>
      </c>
      <c r="K10" s="42">
        <v>2.0</v>
      </c>
      <c r="L10" s="42"/>
      <c r="M10" s="42">
        <f t="shared" si="1"/>
        <v>600</v>
      </c>
    </row>
    <row r="11">
      <c r="A11" s="45" t="s">
        <v>838</v>
      </c>
      <c r="B11" s="46">
        <v>58582.0</v>
      </c>
      <c r="C11" s="45" t="s">
        <v>833</v>
      </c>
      <c r="D11" s="45" t="s">
        <v>829</v>
      </c>
      <c r="E11" s="45" t="s">
        <v>824</v>
      </c>
      <c r="F11" s="45" t="s">
        <v>831</v>
      </c>
      <c r="G11" s="47">
        <v>45576.0</v>
      </c>
      <c r="J11" s="42">
        <v>42665.0</v>
      </c>
      <c r="K11" s="42"/>
      <c r="L11" s="42">
        <v>2.0</v>
      </c>
      <c r="M11" s="42">
        <f t="shared" si="1"/>
        <v>2000</v>
      </c>
    </row>
    <row r="12">
      <c r="A12" s="45" t="s">
        <v>602</v>
      </c>
      <c r="B12" s="46">
        <v>58585.0</v>
      </c>
      <c r="C12" s="45" t="s">
        <v>833</v>
      </c>
      <c r="D12" s="45" t="s">
        <v>829</v>
      </c>
      <c r="E12" s="45" t="s">
        <v>824</v>
      </c>
      <c r="F12" s="45" t="s">
        <v>830</v>
      </c>
      <c r="G12" s="47">
        <v>45645.0</v>
      </c>
      <c r="J12" s="42">
        <v>42924.0</v>
      </c>
      <c r="K12" s="42"/>
      <c r="L12" s="42">
        <v>1.0</v>
      </c>
      <c r="M12" s="42">
        <f t="shared" si="1"/>
        <v>1000</v>
      </c>
    </row>
    <row r="13">
      <c r="A13" s="45" t="s">
        <v>379</v>
      </c>
      <c r="B13" s="46">
        <v>58701.0</v>
      </c>
      <c r="C13" s="45" t="s">
        <v>833</v>
      </c>
      <c r="D13" s="45" t="s">
        <v>829</v>
      </c>
      <c r="E13" s="45" t="s">
        <v>824</v>
      </c>
      <c r="F13" s="45" t="s">
        <v>830</v>
      </c>
      <c r="G13" s="47">
        <v>45641.0</v>
      </c>
      <c r="J13" s="42">
        <v>42976.0</v>
      </c>
      <c r="K13" s="42"/>
      <c r="L13" s="42">
        <v>1.0</v>
      </c>
      <c r="M13" s="42">
        <f t="shared" si="1"/>
        <v>1000</v>
      </c>
    </row>
    <row r="14">
      <c r="A14" s="45" t="s">
        <v>509</v>
      </c>
      <c r="B14" s="46">
        <v>47190.0</v>
      </c>
      <c r="C14" s="45" t="s">
        <v>833</v>
      </c>
      <c r="D14" s="45" t="s">
        <v>829</v>
      </c>
      <c r="E14" s="45" t="s">
        <v>824</v>
      </c>
      <c r="F14" s="45" t="s">
        <v>831</v>
      </c>
      <c r="G14" s="47">
        <v>45623.0</v>
      </c>
      <c r="J14" s="42">
        <v>43618.0</v>
      </c>
      <c r="K14" s="42">
        <v>1.0</v>
      </c>
      <c r="L14" s="42"/>
      <c r="M14" s="42">
        <f t="shared" si="1"/>
        <v>300</v>
      </c>
    </row>
    <row r="15">
      <c r="A15" s="45" t="s">
        <v>839</v>
      </c>
      <c r="B15" s="46">
        <v>39925.0</v>
      </c>
      <c r="C15" s="45" t="s">
        <v>833</v>
      </c>
      <c r="D15" s="45" t="s">
        <v>829</v>
      </c>
      <c r="E15" s="45" t="s">
        <v>824</v>
      </c>
      <c r="F15" s="45" t="s">
        <v>840</v>
      </c>
      <c r="G15" s="47">
        <v>45630.0</v>
      </c>
      <c r="J15" s="42">
        <v>43684.0</v>
      </c>
      <c r="K15" s="42">
        <v>1.0</v>
      </c>
      <c r="L15" s="42"/>
      <c r="M15" s="42">
        <f t="shared" si="1"/>
        <v>300</v>
      </c>
    </row>
    <row r="16">
      <c r="A16" s="45" t="s">
        <v>612</v>
      </c>
      <c r="B16" s="46">
        <v>56353.0</v>
      </c>
      <c r="C16" s="45" t="s">
        <v>833</v>
      </c>
      <c r="D16" s="45" t="s">
        <v>829</v>
      </c>
      <c r="E16" s="45" t="s">
        <v>824</v>
      </c>
      <c r="F16" s="45" t="s">
        <v>834</v>
      </c>
      <c r="G16" s="47">
        <v>45615.0</v>
      </c>
      <c r="J16" s="42">
        <v>44278.0</v>
      </c>
      <c r="K16" s="42">
        <v>2.0</v>
      </c>
      <c r="L16" s="42"/>
      <c r="M16" s="42">
        <f t="shared" si="1"/>
        <v>600</v>
      </c>
    </row>
    <row r="17">
      <c r="A17" s="45" t="s">
        <v>612</v>
      </c>
      <c r="B17" s="46">
        <v>56353.0</v>
      </c>
      <c r="C17" s="45" t="s">
        <v>833</v>
      </c>
      <c r="D17" s="45" t="s">
        <v>829</v>
      </c>
      <c r="E17" s="45" t="s">
        <v>824</v>
      </c>
      <c r="F17" s="45" t="s">
        <v>831</v>
      </c>
      <c r="G17" s="47">
        <v>45615.0</v>
      </c>
      <c r="J17" s="42">
        <v>45268.0</v>
      </c>
      <c r="K17" s="42">
        <v>1.0</v>
      </c>
      <c r="L17" s="42"/>
      <c r="M17" s="42">
        <f t="shared" si="1"/>
        <v>300</v>
      </c>
    </row>
    <row r="18">
      <c r="A18" s="45" t="s">
        <v>841</v>
      </c>
      <c r="B18" s="46">
        <v>32558.0</v>
      </c>
      <c r="C18" s="45" t="s">
        <v>833</v>
      </c>
      <c r="D18" s="45" t="s">
        <v>829</v>
      </c>
      <c r="E18" s="45" t="s">
        <v>824</v>
      </c>
      <c r="F18" s="45" t="s">
        <v>831</v>
      </c>
      <c r="G18" s="47">
        <v>45572.0</v>
      </c>
      <c r="J18" s="42">
        <v>45616.0</v>
      </c>
      <c r="K18" s="42">
        <v>1.0</v>
      </c>
      <c r="L18" s="42"/>
      <c r="M18" s="42">
        <f t="shared" si="1"/>
        <v>300</v>
      </c>
    </row>
    <row r="19">
      <c r="A19" s="45" t="s">
        <v>655</v>
      </c>
      <c r="B19" s="46">
        <v>50401.0</v>
      </c>
      <c r="C19" s="45" t="s">
        <v>833</v>
      </c>
      <c r="D19" s="45" t="s">
        <v>829</v>
      </c>
      <c r="E19" s="45" t="s">
        <v>824</v>
      </c>
      <c r="F19" s="45" t="s">
        <v>831</v>
      </c>
      <c r="G19" s="47">
        <v>45576.0</v>
      </c>
      <c r="J19" s="42">
        <v>45769.0</v>
      </c>
      <c r="K19" s="42"/>
      <c r="L19" s="42">
        <v>1.0</v>
      </c>
      <c r="M19" s="42">
        <f t="shared" si="1"/>
        <v>1000</v>
      </c>
    </row>
    <row r="20">
      <c r="A20" s="45" t="s">
        <v>842</v>
      </c>
      <c r="B20" s="46">
        <v>56256.0</v>
      </c>
      <c r="C20" s="45" t="s">
        <v>833</v>
      </c>
      <c r="D20" s="45" t="s">
        <v>829</v>
      </c>
      <c r="E20" s="45" t="s">
        <v>824</v>
      </c>
      <c r="F20" s="45" t="s">
        <v>843</v>
      </c>
      <c r="G20" s="47">
        <v>45566.0</v>
      </c>
      <c r="J20" s="42">
        <v>46947.0</v>
      </c>
      <c r="K20" s="42">
        <v>1.0</v>
      </c>
      <c r="L20" s="42"/>
      <c r="M20" s="42">
        <f t="shared" si="1"/>
        <v>300</v>
      </c>
    </row>
    <row r="21">
      <c r="A21" s="45" t="s">
        <v>844</v>
      </c>
      <c r="B21" s="46">
        <v>50674.0</v>
      </c>
      <c r="C21" s="45" t="s">
        <v>833</v>
      </c>
      <c r="D21" s="45" t="s">
        <v>829</v>
      </c>
      <c r="E21" s="45" t="s">
        <v>824</v>
      </c>
      <c r="F21" s="45" t="s">
        <v>831</v>
      </c>
      <c r="G21" s="47">
        <v>45583.0</v>
      </c>
      <c r="J21" s="42">
        <v>47190.0</v>
      </c>
      <c r="K21" s="42">
        <v>1.0</v>
      </c>
      <c r="L21" s="42"/>
      <c r="M21" s="42">
        <f t="shared" si="1"/>
        <v>300</v>
      </c>
    </row>
    <row r="22">
      <c r="A22" s="45" t="s">
        <v>596</v>
      </c>
      <c r="B22" s="46">
        <v>43618.0</v>
      </c>
      <c r="C22" s="45" t="s">
        <v>833</v>
      </c>
      <c r="D22" s="45" t="s">
        <v>829</v>
      </c>
      <c r="E22" s="45" t="s">
        <v>824</v>
      </c>
      <c r="F22" s="45" t="s">
        <v>834</v>
      </c>
      <c r="G22" s="47">
        <v>45602.0</v>
      </c>
      <c r="J22" s="42">
        <v>47221.0</v>
      </c>
      <c r="K22" s="42">
        <v>1.0</v>
      </c>
      <c r="L22" s="42"/>
      <c r="M22" s="42">
        <f t="shared" si="1"/>
        <v>300</v>
      </c>
    </row>
    <row r="23">
      <c r="A23" s="45" t="s">
        <v>615</v>
      </c>
      <c r="B23" s="46">
        <v>52338.0</v>
      </c>
      <c r="C23" s="45" t="s">
        <v>833</v>
      </c>
      <c r="D23" s="45" t="s">
        <v>829</v>
      </c>
      <c r="E23" s="45" t="s">
        <v>824</v>
      </c>
      <c r="F23" s="45" t="s">
        <v>834</v>
      </c>
      <c r="G23" s="47">
        <v>45621.0</v>
      </c>
      <c r="J23" s="42">
        <v>47251.0</v>
      </c>
      <c r="K23" s="42">
        <v>1.0</v>
      </c>
      <c r="L23" s="42"/>
      <c r="M23" s="42">
        <f t="shared" si="1"/>
        <v>300</v>
      </c>
    </row>
    <row r="24">
      <c r="A24" s="45" t="s">
        <v>628</v>
      </c>
      <c r="B24" s="46">
        <v>42665.0</v>
      </c>
      <c r="C24" s="45" t="s">
        <v>833</v>
      </c>
      <c r="D24" s="45" t="s">
        <v>829</v>
      </c>
      <c r="E24" s="45" t="s">
        <v>825</v>
      </c>
      <c r="F24" s="45" t="s">
        <v>845</v>
      </c>
      <c r="G24" s="47">
        <v>45593.0</v>
      </c>
      <c r="J24" s="42">
        <v>47603.0</v>
      </c>
      <c r="K24" s="42">
        <v>1.0</v>
      </c>
      <c r="L24" s="42"/>
      <c r="M24" s="42">
        <f t="shared" si="1"/>
        <v>300</v>
      </c>
    </row>
    <row r="25">
      <c r="A25" s="45" t="s">
        <v>628</v>
      </c>
      <c r="B25" s="46">
        <v>42665.0</v>
      </c>
      <c r="C25" s="45" t="s">
        <v>833</v>
      </c>
      <c r="D25" s="45" t="s">
        <v>829</v>
      </c>
      <c r="E25" s="45" t="s">
        <v>825</v>
      </c>
      <c r="F25" s="45" t="s">
        <v>845</v>
      </c>
      <c r="G25" s="47">
        <v>45614.0</v>
      </c>
      <c r="J25" s="42">
        <v>47840.0</v>
      </c>
      <c r="K25" s="42">
        <v>2.0</v>
      </c>
      <c r="L25" s="42"/>
      <c r="M25" s="42">
        <f t="shared" si="1"/>
        <v>600</v>
      </c>
    </row>
    <row r="26">
      <c r="A26" s="45" t="s">
        <v>569</v>
      </c>
      <c r="B26" s="46">
        <v>51910.0</v>
      </c>
      <c r="C26" s="45" t="s">
        <v>833</v>
      </c>
      <c r="D26" s="45" t="s">
        <v>829</v>
      </c>
      <c r="E26" s="45" t="s">
        <v>824</v>
      </c>
      <c r="F26" s="45" t="s">
        <v>843</v>
      </c>
      <c r="G26" s="47">
        <v>45615.0</v>
      </c>
      <c r="J26" s="42">
        <v>48209.0</v>
      </c>
      <c r="K26" s="42">
        <v>1.0</v>
      </c>
      <c r="L26" s="42"/>
      <c r="M26" s="42">
        <f t="shared" si="1"/>
        <v>300</v>
      </c>
    </row>
    <row r="27">
      <c r="A27" s="45" t="s">
        <v>569</v>
      </c>
      <c r="B27" s="46">
        <v>51910.0</v>
      </c>
      <c r="C27" s="45" t="s">
        <v>833</v>
      </c>
      <c r="D27" s="45" t="s">
        <v>829</v>
      </c>
      <c r="E27" s="45" t="s">
        <v>824</v>
      </c>
      <c r="F27" s="45" t="s">
        <v>834</v>
      </c>
      <c r="G27" s="47">
        <v>45628.0</v>
      </c>
      <c r="J27" s="42">
        <v>48603.0</v>
      </c>
      <c r="K27" s="42">
        <v>1.0</v>
      </c>
      <c r="L27" s="42"/>
      <c r="M27" s="42">
        <f t="shared" si="1"/>
        <v>300</v>
      </c>
    </row>
    <row r="28">
      <c r="A28" s="45" t="s">
        <v>446</v>
      </c>
      <c r="B28" s="46">
        <v>51917.0</v>
      </c>
      <c r="C28" s="45" t="s">
        <v>833</v>
      </c>
      <c r="D28" s="45" t="s">
        <v>829</v>
      </c>
      <c r="E28" s="45" t="s">
        <v>824</v>
      </c>
      <c r="F28" s="45" t="s">
        <v>843</v>
      </c>
      <c r="G28" s="47">
        <v>45580.0</v>
      </c>
      <c r="J28" s="42">
        <v>48740.0</v>
      </c>
      <c r="K28" s="42"/>
      <c r="L28" s="42">
        <v>1.0</v>
      </c>
      <c r="M28" s="42">
        <f t="shared" si="1"/>
        <v>1000</v>
      </c>
    </row>
    <row r="29">
      <c r="A29" s="45" t="s">
        <v>582</v>
      </c>
      <c r="B29" s="46">
        <v>59155.0</v>
      </c>
      <c r="C29" s="45" t="s">
        <v>833</v>
      </c>
      <c r="D29" s="45" t="s">
        <v>829</v>
      </c>
      <c r="E29" s="45" t="s">
        <v>824</v>
      </c>
      <c r="F29" s="45" t="s">
        <v>834</v>
      </c>
      <c r="G29" s="47">
        <v>45630.0</v>
      </c>
      <c r="J29" s="42">
        <v>49059.0</v>
      </c>
      <c r="K29" s="42">
        <v>2.0</v>
      </c>
      <c r="L29" s="42"/>
      <c r="M29" s="42">
        <f t="shared" si="1"/>
        <v>600</v>
      </c>
    </row>
    <row r="30">
      <c r="A30" s="45" t="s">
        <v>558</v>
      </c>
      <c r="B30" s="46">
        <v>52164.0</v>
      </c>
      <c r="C30" s="45" t="s">
        <v>833</v>
      </c>
      <c r="D30" s="45" t="s">
        <v>829</v>
      </c>
      <c r="E30" s="45" t="s">
        <v>824</v>
      </c>
      <c r="F30" s="45" t="s">
        <v>834</v>
      </c>
      <c r="G30" s="47">
        <v>45638.0</v>
      </c>
      <c r="J30" s="42">
        <v>49395.0</v>
      </c>
      <c r="K30" s="42">
        <v>1.0</v>
      </c>
      <c r="L30" s="42"/>
      <c r="M30" s="42">
        <f t="shared" si="1"/>
        <v>300</v>
      </c>
    </row>
    <row r="31">
      <c r="A31" s="45" t="s">
        <v>590</v>
      </c>
      <c r="B31" s="46">
        <v>52166.0</v>
      </c>
      <c r="C31" s="45" t="s">
        <v>833</v>
      </c>
      <c r="D31" s="45" t="s">
        <v>829</v>
      </c>
      <c r="E31" s="45" t="s">
        <v>824</v>
      </c>
      <c r="F31" s="45" t="s">
        <v>834</v>
      </c>
      <c r="G31" s="47">
        <v>45646.0</v>
      </c>
      <c r="J31" s="42">
        <v>50031.0</v>
      </c>
      <c r="K31" s="42">
        <v>1.0</v>
      </c>
      <c r="L31" s="42"/>
      <c r="M31" s="42">
        <f t="shared" si="1"/>
        <v>300</v>
      </c>
    </row>
    <row r="32">
      <c r="A32" s="45" t="s">
        <v>440</v>
      </c>
      <c r="B32" s="46">
        <v>57605.0</v>
      </c>
      <c r="C32" s="45" t="s">
        <v>833</v>
      </c>
      <c r="D32" s="45" t="s">
        <v>829</v>
      </c>
      <c r="E32" s="45" t="s">
        <v>824</v>
      </c>
      <c r="F32" s="45" t="s">
        <v>834</v>
      </c>
      <c r="G32" s="47">
        <v>45586.0</v>
      </c>
      <c r="J32" s="42">
        <v>50401.0</v>
      </c>
      <c r="K32" s="42">
        <v>1.0</v>
      </c>
      <c r="L32" s="42"/>
      <c r="M32" s="42">
        <f t="shared" si="1"/>
        <v>300</v>
      </c>
    </row>
    <row r="33">
      <c r="A33" s="45" t="s">
        <v>846</v>
      </c>
      <c r="B33" s="46">
        <v>48603.0</v>
      </c>
      <c r="C33" s="45" t="s">
        <v>833</v>
      </c>
      <c r="D33" s="45" t="s">
        <v>829</v>
      </c>
      <c r="E33" s="45" t="s">
        <v>824</v>
      </c>
      <c r="F33" s="45" t="s">
        <v>831</v>
      </c>
      <c r="G33" s="47">
        <v>45637.0</v>
      </c>
      <c r="J33" s="42">
        <v>50674.0</v>
      </c>
      <c r="K33" s="42">
        <v>1.0</v>
      </c>
      <c r="L33" s="42"/>
      <c r="M33" s="42">
        <f t="shared" si="1"/>
        <v>300</v>
      </c>
    </row>
    <row r="34">
      <c r="A34" s="45" t="s">
        <v>625</v>
      </c>
      <c r="B34" s="46">
        <v>57486.0</v>
      </c>
      <c r="C34" s="45" t="s">
        <v>833</v>
      </c>
      <c r="D34" s="45" t="s">
        <v>829</v>
      </c>
      <c r="E34" s="45" t="s">
        <v>824</v>
      </c>
      <c r="F34" s="45" t="s">
        <v>831</v>
      </c>
      <c r="G34" s="47">
        <v>45569.0</v>
      </c>
      <c r="J34" s="42">
        <v>51439.0</v>
      </c>
      <c r="K34" s="42">
        <v>1.0</v>
      </c>
      <c r="L34" s="42"/>
      <c r="M34" s="42">
        <f t="shared" si="1"/>
        <v>300</v>
      </c>
    </row>
    <row r="35">
      <c r="A35" s="45" t="s">
        <v>625</v>
      </c>
      <c r="B35" s="46">
        <v>57486.0</v>
      </c>
      <c r="C35" s="45" t="s">
        <v>833</v>
      </c>
      <c r="D35" s="45" t="s">
        <v>829</v>
      </c>
      <c r="E35" s="45" t="s">
        <v>824</v>
      </c>
      <c r="F35" s="45" t="s">
        <v>840</v>
      </c>
      <c r="G35" s="47">
        <v>45646.0</v>
      </c>
      <c r="J35" s="42">
        <v>51910.0</v>
      </c>
      <c r="K35" s="42">
        <v>2.0</v>
      </c>
      <c r="L35" s="42"/>
      <c r="M35" s="42">
        <f t="shared" si="1"/>
        <v>600</v>
      </c>
    </row>
    <row r="36">
      <c r="A36" s="45" t="s">
        <v>588</v>
      </c>
      <c r="B36" s="46">
        <v>42079.0</v>
      </c>
      <c r="C36" s="45" t="s">
        <v>833</v>
      </c>
      <c r="D36" s="45" t="s">
        <v>829</v>
      </c>
      <c r="E36" s="45" t="s">
        <v>824</v>
      </c>
      <c r="F36" s="45" t="s">
        <v>834</v>
      </c>
      <c r="G36" s="47">
        <v>45625.0</v>
      </c>
      <c r="J36" s="42">
        <v>51917.0</v>
      </c>
      <c r="K36" s="42">
        <v>1.0</v>
      </c>
      <c r="L36" s="42"/>
      <c r="M36" s="42">
        <f t="shared" si="1"/>
        <v>300</v>
      </c>
    </row>
    <row r="37">
      <c r="A37" s="45" t="s">
        <v>847</v>
      </c>
      <c r="B37" s="46">
        <v>58902.0</v>
      </c>
      <c r="C37" s="45" t="s">
        <v>833</v>
      </c>
      <c r="D37" s="45" t="s">
        <v>848</v>
      </c>
      <c r="E37" s="45" t="s">
        <v>824</v>
      </c>
      <c r="F37" s="45" t="s">
        <v>834</v>
      </c>
      <c r="G37" s="47">
        <v>45623.0</v>
      </c>
      <c r="J37" s="42">
        <v>52164.0</v>
      </c>
      <c r="K37" s="42">
        <v>1.0</v>
      </c>
      <c r="L37" s="42"/>
      <c r="M37" s="42">
        <f t="shared" si="1"/>
        <v>300</v>
      </c>
    </row>
    <row r="38">
      <c r="A38" s="45" t="s">
        <v>711</v>
      </c>
      <c r="B38" s="46">
        <v>57680.0</v>
      </c>
      <c r="C38" s="45" t="s">
        <v>833</v>
      </c>
      <c r="D38" s="45" t="s">
        <v>829</v>
      </c>
      <c r="E38" s="45" t="s">
        <v>824</v>
      </c>
      <c r="F38" s="45" t="s">
        <v>834</v>
      </c>
      <c r="G38" s="47">
        <v>45614.0</v>
      </c>
      <c r="J38" s="42">
        <v>52166.0</v>
      </c>
      <c r="K38" s="42">
        <v>1.0</v>
      </c>
      <c r="L38" s="42"/>
      <c r="M38" s="42">
        <f t="shared" si="1"/>
        <v>300</v>
      </c>
    </row>
    <row r="39">
      <c r="A39" s="45" t="s">
        <v>711</v>
      </c>
      <c r="B39" s="46">
        <v>57680.0</v>
      </c>
      <c r="C39" s="45" t="s">
        <v>833</v>
      </c>
      <c r="D39" s="45" t="s">
        <v>829</v>
      </c>
      <c r="E39" s="45" t="s">
        <v>824</v>
      </c>
      <c r="F39" s="45" t="s">
        <v>834</v>
      </c>
      <c r="G39" s="47">
        <v>45621.0</v>
      </c>
      <c r="J39" s="42">
        <v>52338.0</v>
      </c>
      <c r="K39" s="42">
        <v>1.0</v>
      </c>
      <c r="L39" s="42"/>
      <c r="M39" s="42">
        <f t="shared" si="1"/>
        <v>300</v>
      </c>
    </row>
    <row r="40">
      <c r="A40" s="45" t="s">
        <v>595</v>
      </c>
      <c r="B40" s="46">
        <v>44278.0</v>
      </c>
      <c r="C40" s="45" t="s">
        <v>833</v>
      </c>
      <c r="D40" s="45" t="s">
        <v>829</v>
      </c>
      <c r="E40" s="45" t="s">
        <v>824</v>
      </c>
      <c r="F40" s="45" t="s">
        <v>834</v>
      </c>
      <c r="G40" s="47">
        <v>45593.0</v>
      </c>
      <c r="J40" s="42">
        <v>52386.0</v>
      </c>
      <c r="K40" s="42">
        <v>1.0</v>
      </c>
      <c r="L40" s="42"/>
      <c r="M40" s="42">
        <f t="shared" si="1"/>
        <v>300</v>
      </c>
    </row>
    <row r="41">
      <c r="A41" s="45" t="s">
        <v>595</v>
      </c>
      <c r="B41" s="46">
        <v>44278.0</v>
      </c>
      <c r="C41" s="45" t="s">
        <v>833</v>
      </c>
      <c r="D41" s="45" t="s">
        <v>829</v>
      </c>
      <c r="E41" s="45" t="s">
        <v>824</v>
      </c>
      <c r="F41" s="45" t="s">
        <v>840</v>
      </c>
      <c r="G41" s="47">
        <v>45642.0</v>
      </c>
      <c r="J41" s="42">
        <v>52532.0</v>
      </c>
      <c r="K41" s="42">
        <v>2.0</v>
      </c>
      <c r="L41" s="42"/>
      <c r="M41" s="42">
        <f t="shared" si="1"/>
        <v>600</v>
      </c>
    </row>
    <row r="42">
      <c r="A42" s="45" t="s">
        <v>606</v>
      </c>
      <c r="B42" s="46">
        <v>53271.0</v>
      </c>
      <c r="C42" s="45" t="s">
        <v>833</v>
      </c>
      <c r="D42" s="45" t="s">
        <v>829</v>
      </c>
      <c r="E42" s="45" t="s">
        <v>824</v>
      </c>
      <c r="F42" s="45" t="s">
        <v>830</v>
      </c>
      <c r="G42" s="47">
        <v>45644.0</v>
      </c>
      <c r="J42" s="42">
        <v>53180.0</v>
      </c>
      <c r="K42" s="42">
        <v>1.0</v>
      </c>
      <c r="L42" s="42"/>
      <c r="M42" s="42">
        <f t="shared" si="1"/>
        <v>300</v>
      </c>
    </row>
    <row r="43">
      <c r="A43" s="45" t="s">
        <v>849</v>
      </c>
      <c r="B43" s="46">
        <v>56901.0</v>
      </c>
      <c r="C43" s="45" t="s">
        <v>833</v>
      </c>
      <c r="D43" s="45" t="s">
        <v>829</v>
      </c>
      <c r="E43" s="45" t="s">
        <v>824</v>
      </c>
      <c r="F43" s="45" t="s">
        <v>834</v>
      </c>
      <c r="G43" s="47">
        <v>45614.0</v>
      </c>
      <c r="J43" s="42">
        <v>53271.0</v>
      </c>
      <c r="K43" s="42">
        <v>1.0</v>
      </c>
      <c r="L43" s="42"/>
      <c r="M43" s="42">
        <f t="shared" si="1"/>
        <v>300</v>
      </c>
    </row>
    <row r="44">
      <c r="A44" s="45" t="s">
        <v>850</v>
      </c>
      <c r="B44" s="46">
        <v>58558.0</v>
      </c>
      <c r="C44" s="45" t="s">
        <v>833</v>
      </c>
      <c r="D44" s="45" t="s">
        <v>829</v>
      </c>
      <c r="E44" s="45" t="s">
        <v>824</v>
      </c>
      <c r="F44" s="45" t="s">
        <v>834</v>
      </c>
      <c r="G44" s="47">
        <v>45614.0</v>
      </c>
      <c r="J44" s="42">
        <v>54435.0</v>
      </c>
      <c r="K44" s="42">
        <v>1.0</v>
      </c>
      <c r="L44" s="42"/>
      <c r="M44" s="42">
        <f t="shared" si="1"/>
        <v>300</v>
      </c>
    </row>
    <row r="45">
      <c r="A45" s="45" t="s">
        <v>608</v>
      </c>
      <c r="B45" s="46">
        <v>58583.0</v>
      </c>
      <c r="C45" s="45" t="s">
        <v>833</v>
      </c>
      <c r="D45" s="45" t="s">
        <v>829</v>
      </c>
      <c r="E45" s="45" t="s">
        <v>824</v>
      </c>
      <c r="F45" s="45" t="s">
        <v>834</v>
      </c>
      <c r="G45" s="47">
        <v>45622.0</v>
      </c>
      <c r="J45" s="42">
        <v>54469.0</v>
      </c>
      <c r="K45" s="42"/>
      <c r="L45" s="42">
        <v>1.0</v>
      </c>
      <c r="M45" s="42">
        <f t="shared" si="1"/>
        <v>1000</v>
      </c>
    </row>
    <row r="46">
      <c r="A46" s="45" t="s">
        <v>851</v>
      </c>
      <c r="B46" s="46">
        <v>58595.0</v>
      </c>
      <c r="C46" s="45" t="s">
        <v>833</v>
      </c>
      <c r="D46" s="45" t="s">
        <v>829</v>
      </c>
      <c r="E46" s="45" t="s">
        <v>824</v>
      </c>
      <c r="F46" s="45" t="s">
        <v>834</v>
      </c>
      <c r="G46" s="47">
        <v>45645.0</v>
      </c>
      <c r="J46" s="42">
        <v>54496.0</v>
      </c>
      <c r="K46" s="42">
        <v>1.0</v>
      </c>
      <c r="L46" s="42"/>
      <c r="M46" s="42">
        <f t="shared" si="1"/>
        <v>300</v>
      </c>
    </row>
    <row r="47">
      <c r="A47" s="45" t="s">
        <v>456</v>
      </c>
      <c r="B47" s="46">
        <v>58707.0</v>
      </c>
      <c r="C47" s="45" t="s">
        <v>833</v>
      </c>
      <c r="D47" s="45" t="s">
        <v>829</v>
      </c>
      <c r="E47" s="45" t="s">
        <v>824</v>
      </c>
      <c r="F47" s="45" t="s">
        <v>831</v>
      </c>
      <c r="G47" s="47">
        <v>45637.0</v>
      </c>
      <c r="J47" s="42">
        <v>54606.0</v>
      </c>
      <c r="K47" s="42">
        <v>1.0</v>
      </c>
      <c r="L47" s="42"/>
      <c r="M47" s="42">
        <f t="shared" si="1"/>
        <v>300</v>
      </c>
    </row>
    <row r="48">
      <c r="A48" s="45" t="s">
        <v>401</v>
      </c>
      <c r="B48" s="46">
        <v>45268.0</v>
      </c>
      <c r="C48" s="45" t="s">
        <v>833</v>
      </c>
      <c r="D48" s="45" t="s">
        <v>829</v>
      </c>
      <c r="E48" s="45" t="s">
        <v>824</v>
      </c>
      <c r="F48" s="45" t="s">
        <v>834</v>
      </c>
      <c r="G48" s="47">
        <v>45580.0</v>
      </c>
      <c r="J48" s="42">
        <v>54836.0</v>
      </c>
      <c r="K48" s="42">
        <v>1.0</v>
      </c>
      <c r="L48" s="42"/>
      <c r="M48" s="42">
        <f t="shared" si="1"/>
        <v>300</v>
      </c>
    </row>
    <row r="49">
      <c r="A49" s="45" t="s">
        <v>519</v>
      </c>
      <c r="B49" s="46">
        <v>56155.0</v>
      </c>
      <c r="C49" s="45" t="s">
        <v>833</v>
      </c>
      <c r="D49" s="45" t="s">
        <v>829</v>
      </c>
      <c r="E49" s="45" t="s">
        <v>824</v>
      </c>
      <c r="F49" s="45" t="s">
        <v>834</v>
      </c>
      <c r="G49" s="47">
        <v>45631.0</v>
      </c>
      <c r="J49" s="42">
        <v>54954.0</v>
      </c>
      <c r="K49" s="42">
        <v>1.0</v>
      </c>
      <c r="L49" s="42"/>
      <c r="M49" s="42">
        <f t="shared" si="1"/>
        <v>300</v>
      </c>
    </row>
    <row r="50">
      <c r="A50" s="45" t="s">
        <v>374</v>
      </c>
      <c r="B50" s="46">
        <v>42431.0</v>
      </c>
      <c r="C50" s="45" t="s">
        <v>833</v>
      </c>
      <c r="D50" s="45" t="s">
        <v>829</v>
      </c>
      <c r="E50" s="45" t="s">
        <v>824</v>
      </c>
      <c r="F50" s="45" t="s">
        <v>840</v>
      </c>
      <c r="G50" s="47">
        <v>45603.0</v>
      </c>
      <c r="J50" s="42">
        <v>55013.0</v>
      </c>
      <c r="K50" s="42">
        <v>2.0</v>
      </c>
      <c r="L50" s="42"/>
      <c r="M50" s="42">
        <f t="shared" si="1"/>
        <v>600</v>
      </c>
    </row>
    <row r="51">
      <c r="A51" s="45" t="s">
        <v>852</v>
      </c>
      <c r="B51" s="46">
        <v>43684.0</v>
      </c>
      <c r="C51" s="45" t="s">
        <v>833</v>
      </c>
      <c r="D51" s="45" t="s">
        <v>829</v>
      </c>
      <c r="E51" s="45" t="s">
        <v>824</v>
      </c>
      <c r="F51" s="45" t="s">
        <v>853</v>
      </c>
      <c r="G51" s="47">
        <v>45567.0</v>
      </c>
      <c r="J51" s="42">
        <v>55500.0</v>
      </c>
      <c r="K51" s="42">
        <v>2.0</v>
      </c>
      <c r="L51" s="42"/>
      <c r="M51" s="42">
        <f t="shared" si="1"/>
        <v>600</v>
      </c>
    </row>
    <row r="52">
      <c r="A52" s="45" t="s">
        <v>854</v>
      </c>
      <c r="B52" s="46">
        <v>45616.0</v>
      </c>
      <c r="C52" s="45" t="s">
        <v>833</v>
      </c>
      <c r="D52" s="45" t="s">
        <v>829</v>
      </c>
      <c r="E52" s="45" t="s">
        <v>824</v>
      </c>
      <c r="F52" s="45" t="s">
        <v>831</v>
      </c>
      <c r="G52" s="47">
        <v>45596.0</v>
      </c>
      <c r="J52" s="42">
        <v>55576.0</v>
      </c>
      <c r="K52" s="42">
        <v>3.0</v>
      </c>
      <c r="L52" s="42"/>
      <c r="M52" s="42">
        <f t="shared" si="1"/>
        <v>900</v>
      </c>
    </row>
    <row r="53">
      <c r="A53" s="45" t="s">
        <v>855</v>
      </c>
      <c r="B53" s="46">
        <v>45769.0</v>
      </c>
      <c r="C53" s="45" t="s">
        <v>833</v>
      </c>
      <c r="D53" s="45" t="s">
        <v>829</v>
      </c>
      <c r="E53" s="45" t="s">
        <v>825</v>
      </c>
      <c r="F53" s="45" t="s">
        <v>831</v>
      </c>
      <c r="G53" s="47">
        <v>45624.0</v>
      </c>
      <c r="J53" s="42">
        <v>55578.0</v>
      </c>
      <c r="K53" s="42">
        <v>2.0</v>
      </c>
      <c r="L53" s="42"/>
      <c r="M53" s="42">
        <f t="shared" si="1"/>
        <v>600</v>
      </c>
    </row>
    <row r="54">
      <c r="A54" s="45" t="s">
        <v>611</v>
      </c>
      <c r="B54" s="46">
        <v>46947.0</v>
      </c>
      <c r="C54" s="45" t="s">
        <v>833</v>
      </c>
      <c r="D54" s="45" t="s">
        <v>829</v>
      </c>
      <c r="E54" s="45" t="s">
        <v>824</v>
      </c>
      <c r="F54" s="45" t="s">
        <v>834</v>
      </c>
      <c r="G54" s="47">
        <v>45628.0</v>
      </c>
      <c r="J54" s="42">
        <v>56144.0</v>
      </c>
      <c r="K54" s="42">
        <v>1.0</v>
      </c>
      <c r="L54" s="42"/>
      <c r="M54" s="42">
        <f t="shared" si="1"/>
        <v>300</v>
      </c>
    </row>
    <row r="55">
      <c r="A55" s="45" t="s">
        <v>445</v>
      </c>
      <c r="B55" s="46">
        <v>47251.0</v>
      </c>
      <c r="C55" s="45" t="s">
        <v>833</v>
      </c>
      <c r="D55" s="45" t="s">
        <v>829</v>
      </c>
      <c r="E55" s="45" t="s">
        <v>824</v>
      </c>
      <c r="F55" s="45" t="s">
        <v>834</v>
      </c>
      <c r="G55" s="47">
        <v>45608.0</v>
      </c>
      <c r="J55" s="42">
        <v>56147.0</v>
      </c>
      <c r="K55" s="42">
        <v>1.0</v>
      </c>
      <c r="L55" s="42"/>
      <c r="M55" s="42">
        <f t="shared" si="1"/>
        <v>300</v>
      </c>
    </row>
    <row r="56">
      <c r="A56" s="45" t="s">
        <v>856</v>
      </c>
      <c r="B56" s="46">
        <v>47603.0</v>
      </c>
      <c r="C56" s="45" t="s">
        <v>833</v>
      </c>
      <c r="D56" s="45" t="s">
        <v>829</v>
      </c>
      <c r="E56" s="45" t="s">
        <v>824</v>
      </c>
      <c r="F56" s="45" t="s">
        <v>853</v>
      </c>
      <c r="G56" s="47">
        <v>45567.0</v>
      </c>
      <c r="J56" s="42">
        <v>56155.0</v>
      </c>
      <c r="K56" s="42">
        <v>1.0</v>
      </c>
      <c r="L56" s="42"/>
      <c r="M56" s="42">
        <f t="shared" si="1"/>
        <v>300</v>
      </c>
    </row>
    <row r="57">
      <c r="A57" s="45" t="s">
        <v>763</v>
      </c>
      <c r="B57" s="46">
        <v>47840.0</v>
      </c>
      <c r="C57" s="45" t="s">
        <v>833</v>
      </c>
      <c r="D57" s="45" t="s">
        <v>829</v>
      </c>
      <c r="E57" s="45" t="s">
        <v>824</v>
      </c>
      <c r="F57" s="45" t="s">
        <v>831</v>
      </c>
      <c r="G57" s="47">
        <v>45583.0</v>
      </c>
      <c r="J57" s="42">
        <v>56157.0</v>
      </c>
      <c r="K57" s="42">
        <v>1.0</v>
      </c>
      <c r="L57" s="42"/>
      <c r="M57" s="42">
        <f t="shared" si="1"/>
        <v>300</v>
      </c>
    </row>
    <row r="58">
      <c r="A58" s="45" t="s">
        <v>763</v>
      </c>
      <c r="B58" s="46">
        <v>47840.0</v>
      </c>
      <c r="C58" s="45" t="s">
        <v>833</v>
      </c>
      <c r="D58" s="45" t="s">
        <v>829</v>
      </c>
      <c r="E58" s="45" t="s">
        <v>824</v>
      </c>
      <c r="F58" s="45" t="s">
        <v>840</v>
      </c>
      <c r="G58" s="47">
        <v>45631.0</v>
      </c>
      <c r="J58" s="42">
        <v>56164.0</v>
      </c>
      <c r="K58" s="42">
        <v>1.0</v>
      </c>
      <c r="L58" s="42"/>
      <c r="M58" s="42">
        <f t="shared" si="1"/>
        <v>300</v>
      </c>
    </row>
    <row r="59">
      <c r="A59" s="45" t="s">
        <v>601</v>
      </c>
      <c r="B59" s="46">
        <v>48209.0</v>
      </c>
      <c r="C59" s="45" t="s">
        <v>833</v>
      </c>
      <c r="D59" s="45" t="s">
        <v>829</v>
      </c>
      <c r="E59" s="45" t="s">
        <v>824</v>
      </c>
      <c r="F59" s="45" t="s">
        <v>834</v>
      </c>
      <c r="G59" s="47">
        <v>45602.0</v>
      </c>
      <c r="J59" s="42">
        <v>56178.0</v>
      </c>
      <c r="K59" s="42"/>
      <c r="L59" s="42">
        <v>1.0</v>
      </c>
      <c r="M59" s="42">
        <f t="shared" si="1"/>
        <v>1000</v>
      </c>
    </row>
    <row r="60">
      <c r="A60" s="45" t="s">
        <v>382</v>
      </c>
      <c r="B60" s="46">
        <v>50031.0</v>
      </c>
      <c r="C60" s="45" t="s">
        <v>833</v>
      </c>
      <c r="D60" s="45" t="s">
        <v>829</v>
      </c>
      <c r="E60" s="45" t="s">
        <v>824</v>
      </c>
      <c r="F60" s="45" t="s">
        <v>840</v>
      </c>
      <c r="G60" s="47">
        <v>45572.0</v>
      </c>
      <c r="J60" s="42">
        <v>56218.0</v>
      </c>
      <c r="K60" s="42">
        <v>1.0</v>
      </c>
      <c r="L60" s="42"/>
      <c r="M60" s="42">
        <f t="shared" si="1"/>
        <v>300</v>
      </c>
    </row>
    <row r="61">
      <c r="A61" s="45" t="s">
        <v>528</v>
      </c>
      <c r="B61" s="46">
        <v>51439.0</v>
      </c>
      <c r="C61" s="45" t="s">
        <v>833</v>
      </c>
      <c r="D61" s="45" t="s">
        <v>829</v>
      </c>
      <c r="E61" s="45" t="s">
        <v>824</v>
      </c>
      <c r="F61" s="45" t="s">
        <v>840</v>
      </c>
      <c r="G61" s="47">
        <v>45638.0</v>
      </c>
      <c r="J61" s="42">
        <v>56249.0</v>
      </c>
      <c r="K61" s="42">
        <v>1.0</v>
      </c>
      <c r="L61" s="42"/>
      <c r="M61" s="42">
        <f t="shared" si="1"/>
        <v>300</v>
      </c>
    </row>
    <row r="62">
      <c r="A62" s="45" t="s">
        <v>726</v>
      </c>
      <c r="B62" s="46">
        <v>52532.0</v>
      </c>
      <c r="C62" s="45" t="s">
        <v>833</v>
      </c>
      <c r="D62" s="45" t="s">
        <v>829</v>
      </c>
      <c r="E62" s="45" t="s">
        <v>824</v>
      </c>
      <c r="F62" s="45" t="s">
        <v>834</v>
      </c>
      <c r="G62" s="47">
        <v>45639.0</v>
      </c>
      <c r="J62" s="42">
        <v>56250.0</v>
      </c>
      <c r="K62" s="42">
        <v>2.0</v>
      </c>
      <c r="L62" s="42"/>
      <c r="M62" s="42">
        <f t="shared" si="1"/>
        <v>600</v>
      </c>
    </row>
    <row r="63">
      <c r="A63" s="45" t="s">
        <v>726</v>
      </c>
      <c r="B63" s="46">
        <v>52532.0</v>
      </c>
      <c r="C63" s="45" t="s">
        <v>833</v>
      </c>
      <c r="D63" s="45" t="s">
        <v>829</v>
      </c>
      <c r="E63" s="45" t="s">
        <v>824</v>
      </c>
      <c r="F63" s="45" t="s">
        <v>840</v>
      </c>
      <c r="G63" s="47">
        <v>45639.0</v>
      </c>
      <c r="J63" s="42">
        <v>56252.0</v>
      </c>
      <c r="K63" s="42"/>
      <c r="L63" s="42">
        <v>3.0</v>
      </c>
      <c r="M63" s="42">
        <f t="shared" si="1"/>
        <v>3000</v>
      </c>
    </row>
    <row r="64">
      <c r="A64" s="45" t="s">
        <v>614</v>
      </c>
      <c r="B64" s="46">
        <v>54469.0</v>
      </c>
      <c r="C64" s="45" t="s">
        <v>833</v>
      </c>
      <c r="D64" s="45" t="s">
        <v>829</v>
      </c>
      <c r="E64" s="45" t="s">
        <v>825</v>
      </c>
      <c r="F64" s="45" t="s">
        <v>857</v>
      </c>
      <c r="G64" s="47">
        <v>45643.0</v>
      </c>
      <c r="J64" s="42">
        <v>56256.0</v>
      </c>
      <c r="K64" s="42">
        <v>1.0</v>
      </c>
      <c r="L64" s="42"/>
      <c r="M64" s="42">
        <f t="shared" si="1"/>
        <v>300</v>
      </c>
    </row>
    <row r="65">
      <c r="A65" s="45" t="s">
        <v>559</v>
      </c>
      <c r="B65" s="46">
        <v>54496.0</v>
      </c>
      <c r="C65" s="45" t="s">
        <v>833</v>
      </c>
      <c r="D65" s="45" t="s">
        <v>829</v>
      </c>
      <c r="E65" s="45" t="s">
        <v>824</v>
      </c>
      <c r="F65" s="45" t="s">
        <v>834</v>
      </c>
      <c r="G65" s="47">
        <v>45607.0</v>
      </c>
      <c r="J65" s="42">
        <v>56262.0</v>
      </c>
      <c r="K65" s="42">
        <v>2.0</v>
      </c>
      <c r="L65" s="42"/>
      <c r="M65" s="42">
        <f t="shared" si="1"/>
        <v>600</v>
      </c>
    </row>
    <row r="66">
      <c r="A66" s="45" t="s">
        <v>705</v>
      </c>
      <c r="B66" s="46">
        <v>55013.0</v>
      </c>
      <c r="C66" s="45" t="s">
        <v>833</v>
      </c>
      <c r="D66" s="45" t="s">
        <v>829</v>
      </c>
      <c r="E66" s="45" t="s">
        <v>824</v>
      </c>
      <c r="F66" s="45" t="s">
        <v>830</v>
      </c>
      <c r="G66" s="47">
        <v>45622.0</v>
      </c>
      <c r="J66" s="42">
        <v>56264.0</v>
      </c>
      <c r="K66" s="42">
        <v>1.0</v>
      </c>
      <c r="L66" s="42"/>
      <c r="M66" s="42">
        <f t="shared" si="1"/>
        <v>300</v>
      </c>
    </row>
    <row r="67">
      <c r="A67" s="45" t="s">
        <v>705</v>
      </c>
      <c r="B67" s="46">
        <v>55013.0</v>
      </c>
      <c r="C67" s="45" t="s">
        <v>833</v>
      </c>
      <c r="D67" s="45" t="s">
        <v>829</v>
      </c>
      <c r="E67" s="45" t="s">
        <v>824</v>
      </c>
      <c r="F67" s="45" t="s">
        <v>831</v>
      </c>
      <c r="G67" s="47">
        <v>45637.0</v>
      </c>
      <c r="J67" s="42">
        <v>56267.0</v>
      </c>
      <c r="K67" s="42">
        <v>2.0</v>
      </c>
      <c r="L67" s="42"/>
      <c r="M67" s="42">
        <f t="shared" si="1"/>
        <v>600</v>
      </c>
    </row>
    <row r="68">
      <c r="A68" s="45" t="s">
        <v>858</v>
      </c>
      <c r="B68" s="46">
        <v>55500.0</v>
      </c>
      <c r="C68" s="45" t="s">
        <v>833</v>
      </c>
      <c r="D68" s="45" t="s">
        <v>829</v>
      </c>
      <c r="E68" s="45" t="s">
        <v>824</v>
      </c>
      <c r="F68" s="45" t="s">
        <v>831</v>
      </c>
      <c r="G68" s="47">
        <v>45602.0</v>
      </c>
      <c r="J68" s="42">
        <v>56303.0</v>
      </c>
      <c r="K68" s="42">
        <v>1.0</v>
      </c>
      <c r="L68" s="42"/>
      <c r="M68" s="42">
        <f t="shared" si="1"/>
        <v>300</v>
      </c>
    </row>
    <row r="69">
      <c r="A69" s="45" t="s">
        <v>858</v>
      </c>
      <c r="B69" s="46">
        <v>55500.0</v>
      </c>
      <c r="C69" s="45" t="s">
        <v>833</v>
      </c>
      <c r="D69" s="45" t="s">
        <v>829</v>
      </c>
      <c r="E69" s="45" t="s">
        <v>824</v>
      </c>
      <c r="F69" s="45" t="s">
        <v>840</v>
      </c>
      <c r="G69" s="47">
        <v>45609.0</v>
      </c>
      <c r="J69" s="42">
        <v>56314.0</v>
      </c>
      <c r="K69" s="42"/>
      <c r="L69" s="42">
        <v>1.0</v>
      </c>
      <c r="M69" s="42">
        <f t="shared" si="1"/>
        <v>1000</v>
      </c>
    </row>
    <row r="70">
      <c r="A70" s="45" t="s">
        <v>859</v>
      </c>
      <c r="B70" s="46">
        <v>55578.0</v>
      </c>
      <c r="C70" s="45" t="s">
        <v>833</v>
      </c>
      <c r="D70" s="45" t="s">
        <v>829</v>
      </c>
      <c r="E70" s="45" t="s">
        <v>824</v>
      </c>
      <c r="F70" s="45" t="s">
        <v>831</v>
      </c>
      <c r="G70" s="47">
        <v>45623.0</v>
      </c>
      <c r="J70" s="42">
        <v>56323.0</v>
      </c>
      <c r="K70" s="42"/>
      <c r="L70" s="42">
        <v>1.0</v>
      </c>
      <c r="M70" s="42">
        <f t="shared" si="1"/>
        <v>1000</v>
      </c>
    </row>
    <row r="71">
      <c r="A71" s="45" t="s">
        <v>859</v>
      </c>
      <c r="B71" s="46">
        <v>55578.0</v>
      </c>
      <c r="C71" s="45" t="s">
        <v>833</v>
      </c>
      <c r="D71" s="45" t="s">
        <v>829</v>
      </c>
      <c r="E71" s="45" t="s">
        <v>824</v>
      </c>
      <c r="F71" s="45" t="s">
        <v>834</v>
      </c>
      <c r="G71" s="47">
        <v>45644.0</v>
      </c>
      <c r="J71" s="42">
        <v>56353.0</v>
      </c>
      <c r="K71" s="42">
        <v>2.0</v>
      </c>
      <c r="L71" s="42"/>
      <c r="M71" s="42">
        <f t="shared" si="1"/>
        <v>600</v>
      </c>
    </row>
    <row r="72">
      <c r="A72" s="45" t="s">
        <v>860</v>
      </c>
      <c r="B72" s="46">
        <v>56157.0</v>
      </c>
      <c r="C72" s="45" t="s">
        <v>833</v>
      </c>
      <c r="D72" s="45" t="s">
        <v>829</v>
      </c>
      <c r="E72" s="45" t="s">
        <v>824</v>
      </c>
      <c r="F72" s="45" t="s">
        <v>831</v>
      </c>
      <c r="G72" s="47">
        <v>45604.0</v>
      </c>
      <c r="J72" s="42">
        <v>56371.0</v>
      </c>
      <c r="K72" s="42"/>
      <c r="L72" s="42">
        <v>1.0</v>
      </c>
      <c r="M72" s="42">
        <f t="shared" si="1"/>
        <v>1000</v>
      </c>
    </row>
    <row r="73">
      <c r="A73" s="45" t="s">
        <v>605</v>
      </c>
      <c r="B73" s="46">
        <v>56178.0</v>
      </c>
      <c r="C73" s="45" t="s">
        <v>833</v>
      </c>
      <c r="D73" s="45" t="s">
        <v>829</v>
      </c>
      <c r="E73" s="45" t="s">
        <v>825</v>
      </c>
      <c r="F73" s="45" t="s">
        <v>845</v>
      </c>
      <c r="G73" s="47">
        <v>45576.0</v>
      </c>
      <c r="J73" s="42">
        <v>56375.0</v>
      </c>
      <c r="K73" s="42">
        <v>1.0</v>
      </c>
      <c r="L73" s="42"/>
      <c r="M73" s="42">
        <f t="shared" si="1"/>
        <v>300</v>
      </c>
    </row>
    <row r="74">
      <c r="A74" s="45" t="s">
        <v>372</v>
      </c>
      <c r="B74" s="46">
        <v>56218.0</v>
      </c>
      <c r="C74" s="45" t="s">
        <v>833</v>
      </c>
      <c r="D74" s="45" t="s">
        <v>829</v>
      </c>
      <c r="E74" s="45" t="s">
        <v>824</v>
      </c>
      <c r="F74" s="45" t="s">
        <v>834</v>
      </c>
      <c r="G74" s="47">
        <v>45610.0</v>
      </c>
      <c r="J74" s="42">
        <v>56386.0</v>
      </c>
      <c r="K74" s="42">
        <v>2.0</v>
      </c>
      <c r="L74" s="42"/>
      <c r="M74" s="42">
        <f t="shared" si="1"/>
        <v>600</v>
      </c>
    </row>
    <row r="75">
      <c r="A75" s="45" t="s">
        <v>373</v>
      </c>
      <c r="B75" s="46">
        <v>56249.0</v>
      </c>
      <c r="C75" s="45" t="s">
        <v>833</v>
      </c>
      <c r="D75" s="45" t="s">
        <v>829</v>
      </c>
      <c r="E75" s="45" t="s">
        <v>824</v>
      </c>
      <c r="F75" s="45" t="s">
        <v>834</v>
      </c>
      <c r="G75" s="47">
        <v>45601.0</v>
      </c>
      <c r="J75" s="42">
        <v>56402.0</v>
      </c>
      <c r="K75" s="42">
        <v>1.0</v>
      </c>
      <c r="L75" s="42"/>
      <c r="M75" s="42">
        <f t="shared" si="1"/>
        <v>300</v>
      </c>
    </row>
    <row r="76">
      <c r="A76" s="45" t="s">
        <v>619</v>
      </c>
      <c r="B76" s="46">
        <v>56250.0</v>
      </c>
      <c r="C76" s="45" t="s">
        <v>833</v>
      </c>
      <c r="D76" s="45" t="s">
        <v>829</v>
      </c>
      <c r="E76" s="45" t="s">
        <v>824</v>
      </c>
      <c r="F76" s="45" t="s">
        <v>840</v>
      </c>
      <c r="G76" s="47">
        <v>45619.0</v>
      </c>
      <c r="J76" s="42">
        <v>56422.0</v>
      </c>
      <c r="K76" s="42">
        <v>1.0</v>
      </c>
      <c r="L76" s="42"/>
      <c r="M76" s="42">
        <f t="shared" si="1"/>
        <v>300</v>
      </c>
    </row>
    <row r="77">
      <c r="A77" s="45" t="s">
        <v>619</v>
      </c>
      <c r="B77" s="46">
        <v>56250.0</v>
      </c>
      <c r="C77" s="45" t="s">
        <v>833</v>
      </c>
      <c r="D77" s="45" t="s">
        <v>829</v>
      </c>
      <c r="E77" s="45" t="s">
        <v>824</v>
      </c>
      <c r="F77" s="45" t="s">
        <v>831</v>
      </c>
      <c r="G77" s="47">
        <v>45622.0</v>
      </c>
      <c r="J77" s="42">
        <v>56424.0</v>
      </c>
      <c r="K77" s="42">
        <v>1.0</v>
      </c>
      <c r="L77" s="42"/>
      <c r="M77" s="42">
        <f t="shared" si="1"/>
        <v>300</v>
      </c>
    </row>
    <row r="78">
      <c r="A78" s="45" t="s">
        <v>629</v>
      </c>
      <c r="B78" s="46">
        <v>56252.0</v>
      </c>
      <c r="C78" s="45" t="s">
        <v>833</v>
      </c>
      <c r="D78" s="45" t="s">
        <v>829</v>
      </c>
      <c r="E78" s="45" t="s">
        <v>825</v>
      </c>
      <c r="F78" s="45" t="s">
        <v>845</v>
      </c>
      <c r="G78" s="47">
        <v>45608.0</v>
      </c>
      <c r="J78" s="42">
        <v>56430.0</v>
      </c>
      <c r="K78" s="42"/>
      <c r="L78" s="42">
        <v>1.0</v>
      </c>
      <c r="M78" s="42">
        <f t="shared" si="1"/>
        <v>1000</v>
      </c>
    </row>
    <row r="79">
      <c r="A79" s="45" t="s">
        <v>629</v>
      </c>
      <c r="B79" s="46">
        <v>56252.0</v>
      </c>
      <c r="C79" s="45" t="s">
        <v>833</v>
      </c>
      <c r="D79" s="45" t="s">
        <v>829</v>
      </c>
      <c r="E79" s="45" t="s">
        <v>825</v>
      </c>
      <c r="F79" s="45" t="s">
        <v>845</v>
      </c>
      <c r="G79" s="47">
        <v>45638.0</v>
      </c>
      <c r="J79" s="42">
        <v>56468.0</v>
      </c>
      <c r="K79" s="42"/>
      <c r="L79" s="42">
        <v>1.0</v>
      </c>
      <c r="M79" s="42">
        <f t="shared" si="1"/>
        <v>1000</v>
      </c>
    </row>
    <row r="80">
      <c r="A80" s="45" t="s">
        <v>629</v>
      </c>
      <c r="B80" s="46">
        <v>56252.0</v>
      </c>
      <c r="C80" s="45" t="s">
        <v>833</v>
      </c>
      <c r="D80" s="45" t="s">
        <v>829</v>
      </c>
      <c r="E80" s="45" t="s">
        <v>825</v>
      </c>
      <c r="F80" s="45" t="s">
        <v>845</v>
      </c>
      <c r="G80" s="47">
        <v>45656.0</v>
      </c>
      <c r="J80" s="42">
        <v>56493.0</v>
      </c>
      <c r="K80" s="42">
        <v>1.0</v>
      </c>
      <c r="L80" s="42"/>
      <c r="M80" s="42">
        <f t="shared" si="1"/>
        <v>300</v>
      </c>
    </row>
    <row r="81">
      <c r="A81" s="45" t="s">
        <v>514</v>
      </c>
      <c r="B81" s="46">
        <v>56262.0</v>
      </c>
      <c r="C81" s="45" t="s">
        <v>833</v>
      </c>
      <c r="D81" s="45" t="s">
        <v>829</v>
      </c>
      <c r="E81" s="45" t="s">
        <v>824</v>
      </c>
      <c r="F81" s="45" t="s">
        <v>834</v>
      </c>
      <c r="G81" s="47">
        <v>45579.0</v>
      </c>
      <c r="J81" s="42">
        <v>56504.0</v>
      </c>
      <c r="K81" s="42">
        <v>2.0</v>
      </c>
      <c r="L81" s="42"/>
      <c r="M81" s="42">
        <f t="shared" si="1"/>
        <v>600</v>
      </c>
    </row>
    <row r="82">
      <c r="A82" s="45" t="s">
        <v>514</v>
      </c>
      <c r="B82" s="46">
        <v>56262.0</v>
      </c>
      <c r="C82" s="45" t="s">
        <v>833</v>
      </c>
      <c r="D82" s="45" t="s">
        <v>829</v>
      </c>
      <c r="E82" s="45" t="s">
        <v>824</v>
      </c>
      <c r="F82" s="45" t="s">
        <v>840</v>
      </c>
      <c r="G82" s="47">
        <v>45631.0</v>
      </c>
      <c r="J82" s="42">
        <v>56514.0</v>
      </c>
      <c r="K82" s="42">
        <v>1.0</v>
      </c>
      <c r="L82" s="42"/>
      <c r="M82" s="42">
        <f t="shared" si="1"/>
        <v>300</v>
      </c>
    </row>
    <row r="83">
      <c r="A83" s="45" t="s">
        <v>547</v>
      </c>
      <c r="B83" s="46">
        <v>56264.0</v>
      </c>
      <c r="C83" s="45" t="s">
        <v>833</v>
      </c>
      <c r="D83" s="45" t="s">
        <v>829</v>
      </c>
      <c r="E83" s="45" t="s">
        <v>824</v>
      </c>
      <c r="F83" s="45" t="s">
        <v>834</v>
      </c>
      <c r="G83" s="47">
        <v>45611.0</v>
      </c>
      <c r="J83" s="42">
        <v>56521.0</v>
      </c>
      <c r="K83" s="42">
        <v>1.0</v>
      </c>
      <c r="L83" s="42"/>
      <c r="M83" s="42">
        <f t="shared" si="1"/>
        <v>300</v>
      </c>
    </row>
    <row r="84">
      <c r="A84" s="45" t="s">
        <v>861</v>
      </c>
      <c r="B84" s="46">
        <v>56267.0</v>
      </c>
      <c r="C84" s="45" t="s">
        <v>833</v>
      </c>
      <c r="D84" s="45" t="s">
        <v>829</v>
      </c>
      <c r="E84" s="45" t="s">
        <v>824</v>
      </c>
      <c r="F84" s="45" t="s">
        <v>834</v>
      </c>
      <c r="G84" s="47">
        <v>45618.0</v>
      </c>
      <c r="J84" s="42">
        <v>56534.0</v>
      </c>
      <c r="K84" s="42">
        <v>1.0</v>
      </c>
      <c r="L84" s="42"/>
      <c r="M84" s="42">
        <f t="shared" si="1"/>
        <v>300</v>
      </c>
    </row>
    <row r="85">
      <c r="A85" s="45" t="s">
        <v>861</v>
      </c>
      <c r="B85" s="46">
        <v>56267.0</v>
      </c>
      <c r="C85" s="45" t="s">
        <v>833</v>
      </c>
      <c r="D85" s="45" t="s">
        <v>829</v>
      </c>
      <c r="E85" s="45" t="s">
        <v>824</v>
      </c>
      <c r="F85" s="45" t="s">
        <v>834</v>
      </c>
      <c r="G85" s="47">
        <v>45623.0</v>
      </c>
      <c r="J85" s="42">
        <v>56542.0</v>
      </c>
      <c r="K85" s="42">
        <v>1.0</v>
      </c>
      <c r="L85" s="42"/>
      <c r="M85" s="42">
        <f t="shared" si="1"/>
        <v>300</v>
      </c>
    </row>
    <row r="86">
      <c r="A86" s="45" t="s">
        <v>541</v>
      </c>
      <c r="B86" s="46">
        <v>56303.0</v>
      </c>
      <c r="C86" s="45" t="s">
        <v>833</v>
      </c>
      <c r="D86" s="45" t="s">
        <v>829</v>
      </c>
      <c r="E86" s="45" t="s">
        <v>824</v>
      </c>
      <c r="F86" s="45" t="s">
        <v>830</v>
      </c>
      <c r="G86" s="47">
        <v>45615.0</v>
      </c>
      <c r="J86" s="42">
        <v>56548.0</v>
      </c>
      <c r="K86" s="42">
        <v>1.0</v>
      </c>
      <c r="L86" s="42">
        <v>1.0</v>
      </c>
      <c r="M86" s="42">
        <f t="shared" si="1"/>
        <v>1300</v>
      </c>
    </row>
    <row r="87">
      <c r="A87" s="45" t="s">
        <v>600</v>
      </c>
      <c r="B87" s="46">
        <v>56314.0</v>
      </c>
      <c r="C87" s="45" t="s">
        <v>833</v>
      </c>
      <c r="D87" s="45" t="s">
        <v>829</v>
      </c>
      <c r="E87" s="45" t="s">
        <v>825</v>
      </c>
      <c r="F87" s="45" t="s">
        <v>840</v>
      </c>
      <c r="G87" s="47">
        <v>45608.0</v>
      </c>
      <c r="J87" s="42">
        <v>56576.0</v>
      </c>
      <c r="K87" s="42">
        <v>1.0</v>
      </c>
      <c r="L87" s="42">
        <v>1.0</v>
      </c>
      <c r="M87" s="42">
        <f t="shared" si="1"/>
        <v>1300</v>
      </c>
    </row>
    <row r="88">
      <c r="A88" s="45" t="s">
        <v>607</v>
      </c>
      <c r="B88" s="46">
        <v>56323.0</v>
      </c>
      <c r="C88" s="45" t="s">
        <v>833</v>
      </c>
      <c r="D88" s="45" t="s">
        <v>829</v>
      </c>
      <c r="E88" s="45" t="s">
        <v>825</v>
      </c>
      <c r="F88" s="45" t="s">
        <v>845</v>
      </c>
      <c r="G88" s="47">
        <v>45615.0</v>
      </c>
      <c r="J88" s="42">
        <v>56588.0</v>
      </c>
      <c r="K88" s="42">
        <v>1.0</v>
      </c>
      <c r="L88" s="42"/>
      <c r="M88" s="42">
        <f t="shared" si="1"/>
        <v>300</v>
      </c>
    </row>
    <row r="89">
      <c r="A89" s="45" t="s">
        <v>862</v>
      </c>
      <c r="B89" s="46">
        <v>56371.0</v>
      </c>
      <c r="C89" s="45" t="s">
        <v>833</v>
      </c>
      <c r="D89" s="45" t="s">
        <v>829</v>
      </c>
      <c r="E89" s="45" t="s">
        <v>825</v>
      </c>
      <c r="F89" s="45" t="s">
        <v>845</v>
      </c>
      <c r="G89" s="47">
        <v>45656.0</v>
      </c>
      <c r="J89" s="42">
        <v>56589.0</v>
      </c>
      <c r="K89" s="42">
        <v>1.0</v>
      </c>
      <c r="L89" s="42"/>
      <c r="M89" s="42">
        <f t="shared" si="1"/>
        <v>300</v>
      </c>
    </row>
    <row r="90">
      <c r="A90" s="45" t="s">
        <v>571</v>
      </c>
      <c r="B90" s="46">
        <v>56375.0</v>
      </c>
      <c r="C90" s="45" t="s">
        <v>833</v>
      </c>
      <c r="D90" s="45" t="s">
        <v>829</v>
      </c>
      <c r="E90" s="45" t="s">
        <v>824</v>
      </c>
      <c r="F90" s="45" t="s">
        <v>830</v>
      </c>
      <c r="G90" s="47">
        <v>45652.0</v>
      </c>
      <c r="J90" s="42">
        <v>56865.0</v>
      </c>
      <c r="K90" s="42">
        <v>3.0</v>
      </c>
      <c r="L90" s="42"/>
      <c r="M90" s="42">
        <f t="shared" si="1"/>
        <v>900</v>
      </c>
    </row>
    <row r="91">
      <c r="A91" s="45" t="s">
        <v>613</v>
      </c>
      <c r="B91" s="46">
        <v>56386.0</v>
      </c>
      <c r="C91" s="45" t="s">
        <v>833</v>
      </c>
      <c r="D91" s="45" t="s">
        <v>829</v>
      </c>
      <c r="E91" s="45" t="s">
        <v>824</v>
      </c>
      <c r="F91" s="45" t="s">
        <v>863</v>
      </c>
      <c r="G91" s="47">
        <v>45579.0</v>
      </c>
      <c r="J91" s="42">
        <v>56878.0</v>
      </c>
      <c r="K91" s="42">
        <v>2.0</v>
      </c>
      <c r="L91" s="42"/>
      <c r="M91" s="42">
        <f t="shared" si="1"/>
        <v>600</v>
      </c>
    </row>
    <row r="92">
      <c r="A92" s="45" t="s">
        <v>613</v>
      </c>
      <c r="B92" s="46">
        <v>56386.0</v>
      </c>
      <c r="C92" s="45" t="s">
        <v>833</v>
      </c>
      <c r="D92" s="45" t="s">
        <v>829</v>
      </c>
      <c r="E92" s="45" t="s">
        <v>824</v>
      </c>
      <c r="F92" s="45" t="s">
        <v>834</v>
      </c>
      <c r="G92" s="47">
        <v>45653.0</v>
      </c>
      <c r="J92" s="42">
        <v>56901.0</v>
      </c>
      <c r="K92" s="42">
        <v>1.0</v>
      </c>
      <c r="L92" s="42"/>
      <c r="M92" s="42">
        <f t="shared" si="1"/>
        <v>300</v>
      </c>
    </row>
    <row r="93">
      <c r="A93" s="45" t="s">
        <v>475</v>
      </c>
      <c r="B93" s="46">
        <v>56402.0</v>
      </c>
      <c r="C93" s="45" t="s">
        <v>833</v>
      </c>
      <c r="D93" s="45" t="s">
        <v>829</v>
      </c>
      <c r="E93" s="45" t="s">
        <v>824</v>
      </c>
      <c r="F93" s="45" t="s">
        <v>834</v>
      </c>
      <c r="G93" s="47">
        <v>45617.0</v>
      </c>
      <c r="J93" s="42">
        <v>56941.0</v>
      </c>
      <c r="K93" s="42">
        <v>1.0</v>
      </c>
      <c r="L93" s="42"/>
      <c r="M93" s="42">
        <f t="shared" si="1"/>
        <v>300</v>
      </c>
    </row>
    <row r="94">
      <c r="A94" s="45" t="s">
        <v>864</v>
      </c>
      <c r="B94" s="46">
        <v>56422.0</v>
      </c>
      <c r="C94" s="45" t="s">
        <v>833</v>
      </c>
      <c r="D94" s="45" t="s">
        <v>829</v>
      </c>
      <c r="E94" s="45" t="s">
        <v>824</v>
      </c>
      <c r="F94" s="45" t="s">
        <v>831</v>
      </c>
      <c r="G94" s="47">
        <v>45568.0</v>
      </c>
      <c r="J94" s="42">
        <v>57034.0</v>
      </c>
      <c r="K94" s="42">
        <v>1.0</v>
      </c>
      <c r="L94" s="42"/>
      <c r="M94" s="42">
        <f t="shared" si="1"/>
        <v>300</v>
      </c>
    </row>
    <row r="95">
      <c r="A95" s="45" t="s">
        <v>531</v>
      </c>
      <c r="B95" s="46">
        <v>56424.0</v>
      </c>
      <c r="C95" s="45" t="s">
        <v>833</v>
      </c>
      <c r="D95" s="45" t="s">
        <v>829</v>
      </c>
      <c r="E95" s="45" t="s">
        <v>824</v>
      </c>
      <c r="F95" s="45" t="s">
        <v>840</v>
      </c>
      <c r="G95" s="47">
        <v>45652.0</v>
      </c>
      <c r="J95" s="42">
        <v>57224.0</v>
      </c>
      <c r="K95" s="42">
        <v>1.0</v>
      </c>
      <c r="L95" s="42"/>
      <c r="M95" s="42">
        <f t="shared" si="1"/>
        <v>300</v>
      </c>
    </row>
    <row r="96">
      <c r="A96" s="45" t="s">
        <v>865</v>
      </c>
      <c r="B96" s="46">
        <v>56468.0</v>
      </c>
      <c r="C96" s="45" t="s">
        <v>833</v>
      </c>
      <c r="D96" s="45" t="s">
        <v>829</v>
      </c>
      <c r="E96" s="45" t="s">
        <v>825</v>
      </c>
      <c r="F96" s="45" t="s">
        <v>857</v>
      </c>
      <c r="G96" s="47">
        <v>45636.0</v>
      </c>
      <c r="J96" s="42">
        <v>57266.0</v>
      </c>
      <c r="K96" s="42">
        <v>1.0</v>
      </c>
      <c r="L96" s="42"/>
      <c r="M96" s="42">
        <f t="shared" si="1"/>
        <v>300</v>
      </c>
    </row>
    <row r="97">
      <c r="A97" s="45" t="s">
        <v>866</v>
      </c>
      <c r="B97" s="46">
        <v>56493.0</v>
      </c>
      <c r="C97" s="45" t="s">
        <v>833</v>
      </c>
      <c r="D97" s="45" t="s">
        <v>829</v>
      </c>
      <c r="E97" s="45" t="s">
        <v>824</v>
      </c>
      <c r="F97" s="45" t="s">
        <v>831</v>
      </c>
      <c r="G97" s="47">
        <v>45617.0</v>
      </c>
      <c r="J97" s="42">
        <v>57443.0</v>
      </c>
      <c r="K97" s="42">
        <v>3.0</v>
      </c>
      <c r="L97" s="42"/>
      <c r="M97" s="42">
        <f t="shared" si="1"/>
        <v>900</v>
      </c>
    </row>
    <row r="98">
      <c r="A98" s="45" t="s">
        <v>668</v>
      </c>
      <c r="B98" s="46">
        <v>56514.0</v>
      </c>
      <c r="C98" s="45" t="s">
        <v>833</v>
      </c>
      <c r="D98" s="45" t="s">
        <v>829</v>
      </c>
      <c r="E98" s="45" t="s">
        <v>824</v>
      </c>
      <c r="F98" s="45" t="s">
        <v>831</v>
      </c>
      <c r="G98" s="47">
        <v>45623.0</v>
      </c>
      <c r="J98" s="42">
        <v>57486.0</v>
      </c>
      <c r="K98" s="42">
        <v>2.0</v>
      </c>
      <c r="L98" s="42"/>
      <c r="M98" s="42">
        <f t="shared" si="1"/>
        <v>600</v>
      </c>
    </row>
    <row r="99">
      <c r="A99" s="45" t="s">
        <v>867</v>
      </c>
      <c r="B99" s="46">
        <v>56521.0</v>
      </c>
      <c r="C99" s="45" t="s">
        <v>833</v>
      </c>
      <c r="D99" s="45" t="s">
        <v>829</v>
      </c>
      <c r="E99" s="45" t="s">
        <v>824</v>
      </c>
      <c r="F99" s="45" t="s">
        <v>834</v>
      </c>
      <c r="G99" s="47">
        <v>45652.0</v>
      </c>
      <c r="J99" s="42">
        <v>57513.0</v>
      </c>
      <c r="K99" s="42">
        <v>3.0</v>
      </c>
      <c r="L99" s="42">
        <v>1.0</v>
      </c>
      <c r="M99" s="42">
        <f t="shared" si="1"/>
        <v>1900</v>
      </c>
    </row>
    <row r="100">
      <c r="A100" s="45" t="s">
        <v>868</v>
      </c>
      <c r="B100" s="46">
        <v>56534.0</v>
      </c>
      <c r="C100" s="45" t="s">
        <v>833</v>
      </c>
      <c r="D100" s="45" t="s">
        <v>829</v>
      </c>
      <c r="E100" s="45" t="s">
        <v>824</v>
      </c>
      <c r="F100" s="45" t="s">
        <v>840</v>
      </c>
      <c r="G100" s="47">
        <v>45610.0</v>
      </c>
      <c r="J100" s="42">
        <v>57605.0</v>
      </c>
      <c r="K100" s="42">
        <v>1.0</v>
      </c>
      <c r="L100" s="42"/>
      <c r="M100" s="42">
        <f t="shared" si="1"/>
        <v>300</v>
      </c>
    </row>
    <row r="101">
      <c r="A101" s="45" t="s">
        <v>510</v>
      </c>
      <c r="B101" s="46">
        <v>56542.0</v>
      </c>
      <c r="C101" s="45" t="s">
        <v>833</v>
      </c>
      <c r="D101" s="45" t="s">
        <v>829</v>
      </c>
      <c r="E101" s="45" t="s">
        <v>824</v>
      </c>
      <c r="F101" s="45" t="s">
        <v>834</v>
      </c>
      <c r="G101" s="47">
        <v>45623.0</v>
      </c>
      <c r="J101" s="42">
        <v>57680.0</v>
      </c>
      <c r="K101" s="42">
        <v>2.0</v>
      </c>
      <c r="L101" s="42"/>
      <c r="M101" s="42">
        <f t="shared" si="1"/>
        <v>600</v>
      </c>
    </row>
    <row r="102">
      <c r="A102" s="45" t="s">
        <v>618</v>
      </c>
      <c r="B102" s="46">
        <v>56548.0</v>
      </c>
      <c r="C102" s="45" t="s">
        <v>833</v>
      </c>
      <c r="D102" s="45" t="s">
        <v>829</v>
      </c>
      <c r="E102" s="45" t="s">
        <v>825</v>
      </c>
      <c r="F102" s="45" t="s">
        <v>845</v>
      </c>
      <c r="G102" s="47">
        <v>45609.0</v>
      </c>
      <c r="J102" s="42">
        <v>57950.0</v>
      </c>
      <c r="K102" s="42">
        <v>2.0</v>
      </c>
      <c r="L102" s="42"/>
      <c r="M102" s="42">
        <f t="shared" si="1"/>
        <v>600</v>
      </c>
    </row>
    <row r="103">
      <c r="A103" s="45" t="s">
        <v>618</v>
      </c>
      <c r="B103" s="46">
        <v>56548.0</v>
      </c>
      <c r="C103" s="45" t="s">
        <v>833</v>
      </c>
      <c r="D103" s="45" t="s">
        <v>829</v>
      </c>
      <c r="E103" s="45" t="s">
        <v>824</v>
      </c>
      <c r="F103" s="45" t="s">
        <v>830</v>
      </c>
      <c r="G103" s="47">
        <v>45618.0</v>
      </c>
      <c r="J103" s="42">
        <v>58552.0</v>
      </c>
      <c r="K103" s="42">
        <v>1.0</v>
      </c>
      <c r="L103" s="42"/>
      <c r="M103" s="42">
        <f t="shared" si="1"/>
        <v>300</v>
      </c>
    </row>
    <row r="104">
      <c r="A104" s="45" t="s">
        <v>575</v>
      </c>
      <c r="B104" s="46">
        <v>56588.0</v>
      </c>
      <c r="C104" s="45" t="s">
        <v>833</v>
      </c>
      <c r="D104" s="45" t="s">
        <v>829</v>
      </c>
      <c r="E104" s="45" t="s">
        <v>824</v>
      </c>
      <c r="F104" s="45" t="s">
        <v>831</v>
      </c>
      <c r="G104" s="47">
        <v>45603.0</v>
      </c>
      <c r="J104" s="42">
        <v>58558.0</v>
      </c>
      <c r="K104" s="42">
        <v>1.0</v>
      </c>
      <c r="L104" s="42"/>
      <c r="M104" s="42">
        <f t="shared" si="1"/>
        <v>300</v>
      </c>
    </row>
    <row r="105">
      <c r="A105" s="45" t="s">
        <v>610</v>
      </c>
      <c r="B105" s="46">
        <v>56589.0</v>
      </c>
      <c r="C105" s="45" t="s">
        <v>833</v>
      </c>
      <c r="D105" s="45" t="s">
        <v>829</v>
      </c>
      <c r="E105" s="45" t="s">
        <v>824</v>
      </c>
      <c r="F105" s="45" t="s">
        <v>834</v>
      </c>
      <c r="G105" s="47">
        <v>45652.0</v>
      </c>
      <c r="J105" s="42">
        <v>58582.0</v>
      </c>
      <c r="K105" s="42">
        <v>1.0</v>
      </c>
      <c r="L105" s="42"/>
      <c r="M105" s="42">
        <f t="shared" si="1"/>
        <v>300</v>
      </c>
    </row>
    <row r="106">
      <c r="A106" s="45" t="s">
        <v>795</v>
      </c>
      <c r="B106" s="46">
        <v>56865.0</v>
      </c>
      <c r="C106" s="45" t="s">
        <v>833</v>
      </c>
      <c r="D106" s="45" t="s">
        <v>829</v>
      </c>
      <c r="E106" s="45" t="s">
        <v>824</v>
      </c>
      <c r="F106" s="45" t="s">
        <v>834</v>
      </c>
      <c r="G106" s="47">
        <v>45610.0</v>
      </c>
      <c r="J106" s="42">
        <v>58583.0</v>
      </c>
      <c r="K106" s="42">
        <v>1.0</v>
      </c>
      <c r="L106" s="42"/>
      <c r="M106" s="42">
        <f t="shared" si="1"/>
        <v>300</v>
      </c>
    </row>
    <row r="107">
      <c r="A107" s="45" t="s">
        <v>795</v>
      </c>
      <c r="B107" s="46">
        <v>56865.0</v>
      </c>
      <c r="C107" s="45" t="s">
        <v>833</v>
      </c>
      <c r="D107" s="45" t="s">
        <v>829</v>
      </c>
      <c r="E107" s="45" t="s">
        <v>824</v>
      </c>
      <c r="F107" s="45" t="s">
        <v>834</v>
      </c>
      <c r="G107" s="47">
        <v>45644.0</v>
      </c>
      <c r="J107" s="42">
        <v>58585.0</v>
      </c>
      <c r="K107" s="42">
        <v>1.0</v>
      </c>
      <c r="L107" s="42"/>
      <c r="M107" s="42">
        <f t="shared" si="1"/>
        <v>300</v>
      </c>
    </row>
    <row r="108">
      <c r="A108" s="45" t="s">
        <v>795</v>
      </c>
      <c r="B108" s="46">
        <v>56865.0</v>
      </c>
      <c r="C108" s="45" t="s">
        <v>833</v>
      </c>
      <c r="D108" s="45" t="s">
        <v>829</v>
      </c>
      <c r="E108" s="45" t="s">
        <v>824</v>
      </c>
      <c r="F108" s="45" t="s">
        <v>834</v>
      </c>
      <c r="G108" s="47">
        <v>45652.0</v>
      </c>
      <c r="J108" s="42">
        <v>58595.0</v>
      </c>
      <c r="K108" s="42">
        <v>1.0</v>
      </c>
      <c r="L108" s="42"/>
      <c r="M108" s="42">
        <f t="shared" si="1"/>
        <v>300</v>
      </c>
    </row>
    <row r="109">
      <c r="A109" s="45" t="s">
        <v>869</v>
      </c>
      <c r="B109" s="46">
        <v>56878.0</v>
      </c>
      <c r="C109" s="45" t="s">
        <v>833</v>
      </c>
      <c r="D109" s="45" t="s">
        <v>829</v>
      </c>
      <c r="E109" s="45" t="s">
        <v>824</v>
      </c>
      <c r="F109" s="45" t="s">
        <v>834</v>
      </c>
      <c r="G109" s="47">
        <v>45581.0</v>
      </c>
      <c r="J109" s="42">
        <v>58701.0</v>
      </c>
      <c r="K109" s="42">
        <v>1.0</v>
      </c>
      <c r="L109" s="42"/>
      <c r="M109" s="42">
        <f t="shared" si="1"/>
        <v>300</v>
      </c>
    </row>
    <row r="110">
      <c r="A110" s="45" t="s">
        <v>869</v>
      </c>
      <c r="B110" s="46">
        <v>56878.0</v>
      </c>
      <c r="C110" s="45" t="s">
        <v>833</v>
      </c>
      <c r="D110" s="45" t="s">
        <v>829</v>
      </c>
      <c r="E110" s="45" t="s">
        <v>824</v>
      </c>
      <c r="F110" s="45" t="s">
        <v>840</v>
      </c>
      <c r="G110" s="47">
        <v>45597.0</v>
      </c>
      <c r="J110" s="42">
        <v>58707.0</v>
      </c>
      <c r="K110" s="42">
        <v>1.0</v>
      </c>
      <c r="L110" s="42"/>
      <c r="M110" s="42">
        <f t="shared" si="1"/>
        <v>300</v>
      </c>
    </row>
    <row r="111">
      <c r="A111" s="45" t="s">
        <v>592</v>
      </c>
      <c r="B111" s="46">
        <v>56941.0</v>
      </c>
      <c r="C111" s="45" t="s">
        <v>833</v>
      </c>
      <c r="D111" s="45" t="s">
        <v>829</v>
      </c>
      <c r="E111" s="45" t="s">
        <v>824</v>
      </c>
      <c r="F111" s="45" t="s">
        <v>830</v>
      </c>
      <c r="G111" s="47">
        <v>45572.0</v>
      </c>
      <c r="J111" s="42">
        <v>58902.0</v>
      </c>
      <c r="K111" s="42">
        <v>1.0</v>
      </c>
      <c r="L111" s="42"/>
      <c r="M111" s="42">
        <f t="shared" si="1"/>
        <v>300</v>
      </c>
    </row>
    <row r="112">
      <c r="A112" s="45" t="s">
        <v>870</v>
      </c>
      <c r="B112" s="46">
        <v>57034.0</v>
      </c>
      <c r="C112" s="45" t="s">
        <v>833</v>
      </c>
      <c r="D112" s="45" t="s">
        <v>829</v>
      </c>
      <c r="E112" s="45" t="s">
        <v>824</v>
      </c>
      <c r="F112" s="45" t="s">
        <v>834</v>
      </c>
      <c r="G112" s="47">
        <v>45627.0</v>
      </c>
      <c r="J112" s="42">
        <v>59067.0</v>
      </c>
      <c r="K112" s="42">
        <v>1.0</v>
      </c>
      <c r="L112" s="42"/>
      <c r="M112" s="42">
        <f t="shared" si="1"/>
        <v>300</v>
      </c>
    </row>
    <row r="113">
      <c r="A113" s="45" t="s">
        <v>871</v>
      </c>
      <c r="B113" s="46">
        <v>57224.0</v>
      </c>
      <c r="C113" s="45" t="s">
        <v>833</v>
      </c>
      <c r="D113" s="45" t="s">
        <v>829</v>
      </c>
      <c r="E113" s="45" t="s">
        <v>824</v>
      </c>
      <c r="F113" s="45" t="s">
        <v>831</v>
      </c>
      <c r="G113" s="47">
        <v>45617.0</v>
      </c>
      <c r="J113" s="42">
        <v>59155.0</v>
      </c>
      <c r="K113" s="42">
        <v>1.0</v>
      </c>
      <c r="L113" s="42"/>
      <c r="M113" s="42">
        <f t="shared" si="1"/>
        <v>300</v>
      </c>
    </row>
    <row r="114">
      <c r="A114" s="45" t="s">
        <v>724</v>
      </c>
      <c r="B114" s="46">
        <v>57266.0</v>
      </c>
      <c r="C114" s="45" t="s">
        <v>833</v>
      </c>
      <c r="D114" s="45" t="s">
        <v>829</v>
      </c>
      <c r="E114" s="45" t="s">
        <v>824</v>
      </c>
      <c r="F114" s="45" t="s">
        <v>830</v>
      </c>
      <c r="G114" s="47">
        <v>45617.0</v>
      </c>
      <c r="J114" s="42">
        <v>59199.0</v>
      </c>
      <c r="K114" s="42">
        <v>3.0</v>
      </c>
      <c r="L114" s="42"/>
      <c r="M114" s="42">
        <f t="shared" si="1"/>
        <v>900</v>
      </c>
    </row>
    <row r="115">
      <c r="A115" s="45" t="s">
        <v>743</v>
      </c>
      <c r="B115" s="46">
        <v>57443.0</v>
      </c>
      <c r="C115" s="45" t="s">
        <v>833</v>
      </c>
      <c r="D115" s="45" t="s">
        <v>829</v>
      </c>
      <c r="E115" s="45" t="s">
        <v>824</v>
      </c>
      <c r="F115" s="45" t="s">
        <v>834</v>
      </c>
      <c r="G115" s="47">
        <v>45567.0</v>
      </c>
    </row>
    <row r="116">
      <c r="A116" s="45" t="s">
        <v>743</v>
      </c>
      <c r="B116" s="46">
        <v>57443.0</v>
      </c>
      <c r="C116" s="45" t="s">
        <v>833</v>
      </c>
      <c r="D116" s="45" t="s">
        <v>829</v>
      </c>
      <c r="E116" s="45" t="s">
        <v>824</v>
      </c>
      <c r="F116" s="45" t="s">
        <v>834</v>
      </c>
      <c r="G116" s="47">
        <v>45603.0</v>
      </c>
    </row>
    <row r="117">
      <c r="A117" s="45" t="s">
        <v>743</v>
      </c>
      <c r="B117" s="46">
        <v>57443.0</v>
      </c>
      <c r="C117" s="45" t="s">
        <v>833</v>
      </c>
      <c r="D117" s="45" t="s">
        <v>829</v>
      </c>
      <c r="E117" s="45" t="s">
        <v>824</v>
      </c>
      <c r="F117" s="45" t="s">
        <v>840</v>
      </c>
      <c r="G117" s="47">
        <v>45603.0</v>
      </c>
    </row>
    <row r="118">
      <c r="A118" s="45" t="s">
        <v>667</v>
      </c>
      <c r="B118" s="46">
        <v>57513.0</v>
      </c>
      <c r="C118" s="45" t="s">
        <v>833</v>
      </c>
      <c r="D118" s="45" t="s">
        <v>829</v>
      </c>
      <c r="E118" s="45" t="s">
        <v>824</v>
      </c>
      <c r="F118" s="45" t="s">
        <v>834</v>
      </c>
      <c r="G118" s="47">
        <v>45579.0</v>
      </c>
    </row>
    <row r="119">
      <c r="A119" s="45" t="s">
        <v>667</v>
      </c>
      <c r="B119" s="46">
        <v>57513.0</v>
      </c>
      <c r="C119" s="45" t="s">
        <v>833</v>
      </c>
      <c r="D119" s="45" t="s">
        <v>829</v>
      </c>
      <c r="E119" s="45" t="s">
        <v>824</v>
      </c>
      <c r="F119" s="45" t="s">
        <v>834</v>
      </c>
      <c r="G119" s="47">
        <v>45602.0</v>
      </c>
    </row>
    <row r="120">
      <c r="A120" s="45" t="s">
        <v>667</v>
      </c>
      <c r="B120" s="46">
        <v>57513.0</v>
      </c>
      <c r="C120" s="45" t="s">
        <v>833</v>
      </c>
      <c r="D120" s="45" t="s">
        <v>829</v>
      </c>
      <c r="E120" s="45" t="s">
        <v>825</v>
      </c>
      <c r="F120" s="45" t="s">
        <v>845</v>
      </c>
      <c r="G120" s="47">
        <v>45602.0</v>
      </c>
    </row>
    <row r="121">
      <c r="A121" s="45" t="s">
        <v>667</v>
      </c>
      <c r="B121" s="46">
        <v>57513.0</v>
      </c>
      <c r="C121" s="45" t="s">
        <v>833</v>
      </c>
      <c r="D121" s="45" t="s">
        <v>829</v>
      </c>
      <c r="E121" s="45" t="s">
        <v>824</v>
      </c>
      <c r="F121" s="45" t="s">
        <v>831</v>
      </c>
      <c r="G121" s="47">
        <v>45632.0</v>
      </c>
    </row>
    <row r="122">
      <c r="A122" s="45" t="s">
        <v>738</v>
      </c>
      <c r="B122" s="46">
        <v>59067.0</v>
      </c>
      <c r="C122" s="45" t="s">
        <v>833</v>
      </c>
      <c r="D122" s="45" t="s">
        <v>829</v>
      </c>
      <c r="E122" s="45" t="s">
        <v>824</v>
      </c>
      <c r="F122" s="45" t="s">
        <v>834</v>
      </c>
      <c r="G122" s="47">
        <v>45609.0</v>
      </c>
    </row>
    <row r="123">
      <c r="A123" s="45" t="s">
        <v>872</v>
      </c>
      <c r="B123" s="46">
        <v>59199.0</v>
      </c>
      <c r="C123" s="45" t="s">
        <v>833</v>
      </c>
      <c r="D123" s="45" t="s">
        <v>829</v>
      </c>
      <c r="E123" s="45" t="s">
        <v>824</v>
      </c>
      <c r="F123" s="45" t="s">
        <v>834</v>
      </c>
      <c r="G123" s="47">
        <v>45629.0</v>
      </c>
    </row>
    <row r="124">
      <c r="A124" s="45" t="s">
        <v>872</v>
      </c>
      <c r="B124" s="46">
        <v>59199.0</v>
      </c>
      <c r="C124" s="45" t="s">
        <v>833</v>
      </c>
      <c r="D124" s="45" t="s">
        <v>829</v>
      </c>
      <c r="E124" s="45" t="s">
        <v>824</v>
      </c>
      <c r="F124" s="45" t="s">
        <v>834</v>
      </c>
      <c r="G124" s="47">
        <v>45636.0</v>
      </c>
    </row>
    <row r="125">
      <c r="A125" s="45" t="s">
        <v>872</v>
      </c>
      <c r="B125" s="46">
        <v>59199.0</v>
      </c>
      <c r="C125" s="45" t="s">
        <v>833</v>
      </c>
      <c r="D125" s="45" t="s">
        <v>829</v>
      </c>
      <c r="E125" s="45" t="s">
        <v>824</v>
      </c>
      <c r="F125" s="45" t="s">
        <v>834</v>
      </c>
      <c r="G125" s="47">
        <v>45653.0</v>
      </c>
    </row>
    <row r="126">
      <c r="A126" s="45" t="s">
        <v>775</v>
      </c>
      <c r="B126" s="46">
        <v>47221.0</v>
      </c>
      <c r="C126" s="45" t="s">
        <v>833</v>
      </c>
      <c r="D126" s="45" t="s">
        <v>829</v>
      </c>
      <c r="E126" s="45" t="s">
        <v>824</v>
      </c>
      <c r="F126" s="45" t="s">
        <v>834</v>
      </c>
      <c r="G126" s="47">
        <v>45652.0</v>
      </c>
    </row>
    <row r="127">
      <c r="A127" s="45" t="s">
        <v>873</v>
      </c>
      <c r="B127" s="46">
        <v>54435.0</v>
      </c>
      <c r="C127" s="45" t="s">
        <v>833</v>
      </c>
      <c r="D127" s="45" t="s">
        <v>829</v>
      </c>
      <c r="E127" s="45" t="s">
        <v>824</v>
      </c>
      <c r="F127" s="45" t="s">
        <v>874</v>
      </c>
      <c r="G127" s="47">
        <v>45581.0</v>
      </c>
    </row>
    <row r="128">
      <c r="A128" s="45" t="s">
        <v>875</v>
      </c>
      <c r="B128" s="46">
        <v>56504.0</v>
      </c>
      <c r="C128" s="45" t="s">
        <v>833</v>
      </c>
      <c r="D128" s="45" t="s">
        <v>829</v>
      </c>
      <c r="E128" s="45" t="s">
        <v>824</v>
      </c>
      <c r="F128" s="45" t="s">
        <v>831</v>
      </c>
      <c r="G128" s="47">
        <v>45630.0</v>
      </c>
    </row>
    <row r="129">
      <c r="A129" s="45" t="s">
        <v>875</v>
      </c>
      <c r="B129" s="46">
        <v>56504.0</v>
      </c>
      <c r="C129" s="45" t="s">
        <v>833</v>
      </c>
      <c r="D129" s="45" t="s">
        <v>829</v>
      </c>
      <c r="E129" s="45" t="s">
        <v>824</v>
      </c>
      <c r="F129" s="45" t="s">
        <v>831</v>
      </c>
      <c r="G129" s="47">
        <v>45631.0</v>
      </c>
    </row>
    <row r="130">
      <c r="A130" s="45" t="s">
        <v>624</v>
      </c>
      <c r="B130" s="46">
        <v>55576.0</v>
      </c>
      <c r="C130" s="45" t="s">
        <v>833</v>
      </c>
      <c r="D130" s="45" t="s">
        <v>829</v>
      </c>
      <c r="E130" s="45" t="s">
        <v>824</v>
      </c>
      <c r="F130" s="45" t="s">
        <v>834</v>
      </c>
      <c r="G130" s="47">
        <v>45632.0</v>
      </c>
    </row>
    <row r="131">
      <c r="A131" s="45" t="s">
        <v>624</v>
      </c>
      <c r="B131" s="46">
        <v>55576.0</v>
      </c>
      <c r="C131" s="45" t="s">
        <v>833</v>
      </c>
      <c r="D131" s="45" t="s">
        <v>829</v>
      </c>
      <c r="E131" s="45" t="s">
        <v>824</v>
      </c>
      <c r="F131" s="45" t="s">
        <v>834</v>
      </c>
      <c r="G131" s="47">
        <v>45637.0</v>
      </c>
    </row>
    <row r="132">
      <c r="A132" s="45" t="s">
        <v>624</v>
      </c>
      <c r="B132" s="46">
        <v>55576.0</v>
      </c>
      <c r="C132" s="45" t="s">
        <v>833</v>
      </c>
      <c r="D132" s="45" t="s">
        <v>829</v>
      </c>
      <c r="E132" s="45" t="s">
        <v>824</v>
      </c>
      <c r="F132" s="45" t="s">
        <v>834</v>
      </c>
      <c r="G132" s="47">
        <v>45642.0</v>
      </c>
    </row>
    <row r="133">
      <c r="A133" s="45" t="s">
        <v>403</v>
      </c>
      <c r="B133" s="46">
        <v>41565.0</v>
      </c>
      <c r="C133" s="45" t="s">
        <v>833</v>
      </c>
      <c r="D133" s="45" t="s">
        <v>829</v>
      </c>
      <c r="E133" s="45" t="s">
        <v>824</v>
      </c>
      <c r="F133" s="45" t="s">
        <v>840</v>
      </c>
      <c r="G133" s="47">
        <v>45582.0</v>
      </c>
    </row>
    <row r="134">
      <c r="A134" s="45" t="s">
        <v>496</v>
      </c>
      <c r="B134" s="46">
        <v>41567.0</v>
      </c>
      <c r="C134" s="45" t="s">
        <v>833</v>
      </c>
      <c r="D134" s="45" t="s">
        <v>829</v>
      </c>
      <c r="E134" s="45" t="s">
        <v>824</v>
      </c>
      <c r="F134" s="45" t="s">
        <v>840</v>
      </c>
      <c r="G134" s="47">
        <v>45580.0</v>
      </c>
    </row>
    <row r="135">
      <c r="A135" s="45" t="s">
        <v>627</v>
      </c>
      <c r="B135" s="46">
        <v>42551.0</v>
      </c>
      <c r="C135" s="45" t="s">
        <v>833</v>
      </c>
      <c r="D135" s="45" t="s">
        <v>829</v>
      </c>
      <c r="E135" s="45" t="s">
        <v>824</v>
      </c>
      <c r="F135" s="45" t="s">
        <v>834</v>
      </c>
      <c r="G135" s="47">
        <v>45588.0</v>
      </c>
    </row>
    <row r="136">
      <c r="A136" s="45" t="s">
        <v>627</v>
      </c>
      <c r="B136" s="46">
        <v>42551.0</v>
      </c>
      <c r="C136" s="45" t="s">
        <v>833</v>
      </c>
      <c r="D136" s="45" t="s">
        <v>829</v>
      </c>
      <c r="E136" s="45" t="s">
        <v>824</v>
      </c>
      <c r="F136" s="45" t="s">
        <v>834</v>
      </c>
      <c r="G136" s="47">
        <v>45649.0</v>
      </c>
    </row>
    <row r="137">
      <c r="A137" s="45" t="s">
        <v>876</v>
      </c>
      <c r="B137" s="46">
        <v>56576.0</v>
      </c>
      <c r="C137" s="45" t="s">
        <v>833</v>
      </c>
      <c r="D137" s="45" t="s">
        <v>829</v>
      </c>
      <c r="E137" s="45" t="s">
        <v>825</v>
      </c>
      <c r="F137" s="45" t="s">
        <v>857</v>
      </c>
      <c r="G137" s="47">
        <v>45586.0</v>
      </c>
    </row>
    <row r="138">
      <c r="A138" s="45" t="s">
        <v>876</v>
      </c>
      <c r="B138" s="46">
        <v>56576.0</v>
      </c>
      <c r="C138" s="45" t="s">
        <v>833</v>
      </c>
      <c r="D138" s="45" t="s">
        <v>829</v>
      </c>
      <c r="E138" s="45" t="s">
        <v>824</v>
      </c>
      <c r="F138" s="45" t="s">
        <v>831</v>
      </c>
      <c r="G138" s="47">
        <v>45656.0</v>
      </c>
    </row>
    <row r="139">
      <c r="A139" s="45" t="s">
        <v>467</v>
      </c>
      <c r="B139" s="46">
        <v>42172.0</v>
      </c>
      <c r="C139" s="45" t="s">
        <v>833</v>
      </c>
      <c r="D139" s="45" t="s">
        <v>829</v>
      </c>
      <c r="E139" s="45" t="s">
        <v>824</v>
      </c>
      <c r="F139" s="45" t="s">
        <v>830</v>
      </c>
      <c r="G139" s="47">
        <v>45617.0</v>
      </c>
    </row>
    <row r="140">
      <c r="A140" s="45" t="s">
        <v>406</v>
      </c>
      <c r="B140" s="46">
        <v>42256.0</v>
      </c>
      <c r="C140" s="45" t="s">
        <v>833</v>
      </c>
      <c r="D140" s="45" t="s">
        <v>829</v>
      </c>
      <c r="E140" s="45" t="s">
        <v>824</v>
      </c>
      <c r="F140" s="45" t="s">
        <v>830</v>
      </c>
      <c r="G140" s="47">
        <v>45602.0</v>
      </c>
    </row>
    <row r="141">
      <c r="A141" s="45" t="s">
        <v>616</v>
      </c>
      <c r="B141" s="46">
        <v>42924.0</v>
      </c>
      <c r="C141" s="45" t="s">
        <v>833</v>
      </c>
      <c r="D141" s="45" t="s">
        <v>829</v>
      </c>
      <c r="E141" s="45" t="s">
        <v>825</v>
      </c>
      <c r="F141" s="45" t="s">
        <v>877</v>
      </c>
      <c r="G141" s="47">
        <v>45603.0</v>
      </c>
    </row>
    <row r="142">
      <c r="A142" s="45" t="s">
        <v>617</v>
      </c>
      <c r="B142" s="46">
        <v>42976.0</v>
      </c>
      <c r="C142" s="45" t="s">
        <v>833</v>
      </c>
      <c r="D142" s="45" t="s">
        <v>829</v>
      </c>
      <c r="E142" s="45" t="s">
        <v>825</v>
      </c>
      <c r="F142" s="45" t="s">
        <v>845</v>
      </c>
      <c r="G142" s="47">
        <v>45574.0</v>
      </c>
    </row>
    <row r="143">
      <c r="A143" s="45" t="s">
        <v>490</v>
      </c>
      <c r="B143" s="46">
        <v>52386.0</v>
      </c>
      <c r="C143" s="45" t="s">
        <v>833</v>
      </c>
      <c r="D143" s="45" t="s">
        <v>829</v>
      </c>
      <c r="E143" s="45" t="s">
        <v>824</v>
      </c>
      <c r="F143" s="45" t="s">
        <v>840</v>
      </c>
      <c r="G143" s="47">
        <v>45589.0</v>
      </c>
    </row>
    <row r="144">
      <c r="A144" s="45" t="s">
        <v>545</v>
      </c>
      <c r="B144" s="46">
        <v>53180.0</v>
      </c>
      <c r="C144" s="45" t="s">
        <v>833</v>
      </c>
      <c r="D144" s="45" t="s">
        <v>829</v>
      </c>
      <c r="E144" s="45" t="s">
        <v>824</v>
      </c>
      <c r="F144" s="45" t="s">
        <v>830</v>
      </c>
      <c r="G144" s="47">
        <v>45617.0</v>
      </c>
    </row>
    <row r="145">
      <c r="A145" s="45" t="s">
        <v>581</v>
      </c>
      <c r="B145" s="46">
        <v>56144.0</v>
      </c>
      <c r="C145" s="45" t="s">
        <v>833</v>
      </c>
      <c r="D145" s="45" t="s">
        <v>829</v>
      </c>
      <c r="E145" s="45" t="s">
        <v>824</v>
      </c>
      <c r="F145" s="45" t="s">
        <v>853</v>
      </c>
      <c r="G145" s="47">
        <v>45567.0</v>
      </c>
    </row>
    <row r="146">
      <c r="A146" s="45" t="s">
        <v>878</v>
      </c>
      <c r="B146" s="46">
        <v>56147.0</v>
      </c>
      <c r="C146" s="45" t="s">
        <v>833</v>
      </c>
      <c r="D146" s="45" t="s">
        <v>829</v>
      </c>
      <c r="E146" s="45" t="s">
        <v>824</v>
      </c>
      <c r="F146" s="45" t="s">
        <v>840</v>
      </c>
      <c r="G146" s="47">
        <v>45580.0</v>
      </c>
    </row>
    <row r="147">
      <c r="A147" s="45" t="s">
        <v>879</v>
      </c>
      <c r="B147" s="46">
        <v>57950.0</v>
      </c>
      <c r="C147" s="45" t="s">
        <v>833</v>
      </c>
      <c r="D147" s="45" t="s">
        <v>829</v>
      </c>
      <c r="E147" s="45" t="s">
        <v>824</v>
      </c>
      <c r="F147" s="45" t="s">
        <v>831</v>
      </c>
      <c r="G147" s="47">
        <v>45590.0</v>
      </c>
    </row>
    <row r="148">
      <c r="A148" s="45" t="s">
        <v>879</v>
      </c>
      <c r="B148" s="46">
        <v>57950.0</v>
      </c>
      <c r="C148" s="45" t="s">
        <v>833</v>
      </c>
      <c r="D148" s="45" t="s">
        <v>829</v>
      </c>
      <c r="E148" s="45" t="s">
        <v>824</v>
      </c>
      <c r="F148" s="45" t="s">
        <v>840</v>
      </c>
      <c r="G148" s="47">
        <v>45618.0</v>
      </c>
      <c r="J148" s="48"/>
      <c r="K148" s="48"/>
      <c r="L148" s="48"/>
    </row>
    <row r="149">
      <c r="A149" s="45" t="s">
        <v>576</v>
      </c>
      <c r="B149" s="46">
        <v>48740.0</v>
      </c>
      <c r="C149" s="45" t="s">
        <v>833</v>
      </c>
      <c r="D149" s="45" t="s">
        <v>829</v>
      </c>
      <c r="E149" s="45" t="s">
        <v>825</v>
      </c>
      <c r="F149" s="45" t="s">
        <v>857</v>
      </c>
      <c r="G149" s="47">
        <v>45607.0</v>
      </c>
      <c r="J149" s="48"/>
      <c r="K149" s="48"/>
      <c r="L149" s="48"/>
    </row>
    <row r="150">
      <c r="A150" s="49"/>
      <c r="B150" s="49"/>
      <c r="C150" s="49"/>
      <c r="D150" s="49"/>
      <c r="E150" s="49"/>
      <c r="F150" s="49"/>
      <c r="G150" s="49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</row>
    <row r="151">
      <c r="A151" s="49"/>
      <c r="B151" s="49"/>
      <c r="C151" s="49"/>
      <c r="D151" s="49"/>
      <c r="E151" s="49"/>
      <c r="F151" s="49"/>
      <c r="G151" s="49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</row>
    <row r="152">
      <c r="A152" s="49"/>
      <c r="B152" s="49"/>
      <c r="C152" s="49"/>
      <c r="D152" s="49"/>
      <c r="E152" s="49"/>
      <c r="F152" s="49"/>
      <c r="G152" s="49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</row>
    <row r="153">
      <c r="A153" s="49"/>
      <c r="B153" s="49"/>
      <c r="C153" s="49"/>
      <c r="D153" s="49"/>
      <c r="E153" s="49"/>
      <c r="F153" s="49"/>
      <c r="G153" s="49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</row>
    <row r="154">
      <c r="A154" s="49"/>
      <c r="B154" s="49"/>
      <c r="C154" s="49"/>
      <c r="D154" s="49"/>
      <c r="E154" s="49"/>
      <c r="F154" s="49"/>
      <c r="G154" s="49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</row>
    <row r="155">
      <c r="A155" s="49"/>
      <c r="B155" s="49"/>
      <c r="C155" s="49"/>
      <c r="D155" s="49"/>
      <c r="E155" s="49"/>
      <c r="F155" s="49"/>
      <c r="G155" s="49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</row>
    <row r="156">
      <c r="A156" s="49"/>
      <c r="B156" s="49"/>
      <c r="C156" s="49"/>
      <c r="D156" s="49"/>
      <c r="E156" s="49"/>
      <c r="F156" s="49"/>
      <c r="G156" s="49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</row>
    <row r="157">
      <c r="A157" s="49"/>
      <c r="B157" s="49"/>
      <c r="C157" s="49"/>
      <c r="D157" s="49"/>
      <c r="E157" s="49"/>
      <c r="F157" s="49"/>
      <c r="G157" s="49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</row>
    <row r="158">
      <c r="A158" s="49"/>
      <c r="B158" s="49"/>
      <c r="C158" s="49"/>
      <c r="D158" s="49"/>
      <c r="E158" s="49"/>
      <c r="F158" s="49"/>
      <c r="G158" s="49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</row>
    <row r="159">
      <c r="A159" s="49"/>
      <c r="B159" s="49"/>
      <c r="C159" s="49"/>
      <c r="D159" s="49"/>
      <c r="E159" s="49"/>
      <c r="F159" s="49"/>
      <c r="G159" s="49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</row>
    <row r="160">
      <c r="A160" s="49"/>
      <c r="B160" s="49"/>
      <c r="C160" s="49"/>
      <c r="D160" s="49"/>
      <c r="E160" s="49"/>
      <c r="F160" s="49"/>
      <c r="G160" s="49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</row>
    <row r="161">
      <c r="A161" s="49"/>
      <c r="B161" s="49"/>
      <c r="C161" s="49"/>
      <c r="D161" s="49"/>
      <c r="E161" s="49"/>
      <c r="F161" s="49"/>
      <c r="G161" s="49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</row>
    <row r="162">
      <c r="A162" s="49"/>
      <c r="B162" s="49"/>
      <c r="C162" s="49"/>
      <c r="D162" s="49"/>
      <c r="E162" s="49"/>
      <c r="F162" s="49"/>
      <c r="G162" s="49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</row>
    <row r="163">
      <c r="A163" s="49"/>
      <c r="B163" s="49"/>
      <c r="C163" s="49"/>
      <c r="D163" s="49"/>
      <c r="E163" s="49"/>
      <c r="F163" s="49"/>
      <c r="G163" s="49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</row>
    <row r="164">
      <c r="A164" s="49"/>
      <c r="B164" s="49"/>
      <c r="C164" s="49"/>
      <c r="D164" s="49"/>
      <c r="E164" s="49"/>
      <c r="F164" s="49"/>
      <c r="G164" s="49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</row>
    <row r="165">
      <c r="A165" s="49"/>
      <c r="B165" s="49"/>
      <c r="C165" s="49"/>
      <c r="D165" s="49"/>
      <c r="E165" s="49"/>
      <c r="F165" s="49"/>
      <c r="G165" s="49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</row>
    <row r="166">
      <c r="A166" s="49"/>
      <c r="B166" s="49"/>
      <c r="C166" s="49"/>
      <c r="D166" s="49"/>
      <c r="E166" s="49"/>
      <c r="F166" s="49"/>
      <c r="G166" s="49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</row>
    <row r="167">
      <c r="A167" s="49"/>
      <c r="B167" s="49"/>
      <c r="C167" s="49"/>
      <c r="D167" s="49"/>
      <c r="E167" s="49"/>
      <c r="F167" s="49"/>
      <c r="G167" s="49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</row>
    <row r="168">
      <c r="A168" s="49"/>
      <c r="B168" s="49"/>
      <c r="C168" s="49"/>
      <c r="D168" s="49"/>
      <c r="E168" s="49"/>
      <c r="F168" s="49"/>
      <c r="G168" s="49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</row>
    <row r="169">
      <c r="A169" s="49"/>
      <c r="B169" s="49"/>
      <c r="C169" s="49"/>
      <c r="D169" s="49"/>
      <c r="E169" s="49"/>
      <c r="F169" s="49"/>
      <c r="G169" s="49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</row>
    <row r="170">
      <c r="A170" s="49"/>
      <c r="B170" s="49"/>
      <c r="C170" s="49"/>
      <c r="D170" s="49"/>
      <c r="E170" s="49"/>
      <c r="F170" s="49"/>
      <c r="G170" s="49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</row>
    <row r="171">
      <c r="A171" s="49"/>
      <c r="B171" s="49"/>
      <c r="C171" s="49"/>
      <c r="D171" s="49"/>
      <c r="E171" s="49"/>
      <c r="F171" s="49"/>
      <c r="G171" s="49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</row>
    <row r="172">
      <c r="A172" s="49"/>
      <c r="B172" s="49"/>
      <c r="C172" s="49"/>
      <c r="D172" s="49"/>
      <c r="E172" s="49"/>
      <c r="F172" s="49"/>
      <c r="G172" s="49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</row>
    <row r="173">
      <c r="A173" s="49"/>
      <c r="B173" s="49"/>
      <c r="C173" s="49"/>
      <c r="D173" s="49"/>
      <c r="E173" s="49"/>
      <c r="F173" s="49"/>
      <c r="G173" s="49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</row>
    <row r="174">
      <c r="A174" s="49"/>
      <c r="B174" s="49"/>
      <c r="C174" s="49"/>
      <c r="D174" s="49"/>
      <c r="E174" s="49"/>
      <c r="F174" s="49"/>
      <c r="G174" s="49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</row>
    <row r="175">
      <c r="A175" s="49"/>
      <c r="B175" s="49"/>
      <c r="C175" s="49"/>
      <c r="D175" s="49"/>
      <c r="E175" s="49"/>
      <c r="F175" s="49"/>
      <c r="G175" s="49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</row>
    <row r="176">
      <c r="A176" s="49"/>
      <c r="B176" s="49"/>
      <c r="C176" s="49"/>
      <c r="D176" s="49"/>
      <c r="E176" s="49"/>
      <c r="F176" s="49"/>
      <c r="G176" s="49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</row>
    <row r="177">
      <c r="A177" s="49"/>
      <c r="B177" s="49"/>
      <c r="C177" s="49"/>
      <c r="D177" s="49"/>
      <c r="E177" s="49"/>
      <c r="F177" s="49"/>
      <c r="G177" s="49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</row>
    <row r="178">
      <c r="A178" s="49"/>
      <c r="B178" s="49"/>
      <c r="C178" s="49"/>
      <c r="D178" s="49"/>
      <c r="E178" s="49"/>
      <c r="F178" s="49"/>
      <c r="G178" s="49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</row>
    <row r="179">
      <c r="A179" s="49"/>
      <c r="B179" s="49"/>
      <c r="C179" s="49"/>
      <c r="D179" s="49"/>
      <c r="E179" s="49"/>
      <c r="F179" s="49"/>
      <c r="G179" s="49"/>
      <c r="H179" s="48"/>
      <c r="I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</row>
    <row r="180">
      <c r="A180" s="49"/>
      <c r="B180" s="49"/>
      <c r="C180" s="49"/>
      <c r="D180" s="49"/>
      <c r="E180" s="49"/>
      <c r="F180" s="49"/>
      <c r="G180" s="49"/>
      <c r="H180" s="48"/>
      <c r="I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</row>
    <row r="181">
      <c r="A181" s="50"/>
      <c r="B181" s="50"/>
      <c r="C181" s="50"/>
      <c r="D181" s="50"/>
      <c r="E181" s="50"/>
      <c r="F181" s="50"/>
      <c r="G181" s="50"/>
    </row>
    <row r="182">
      <c r="A182" s="50"/>
      <c r="B182" s="50"/>
      <c r="C182" s="50"/>
      <c r="D182" s="50"/>
      <c r="E182" s="50"/>
      <c r="F182" s="50"/>
      <c r="G182" s="50"/>
    </row>
    <row r="183">
      <c r="A183" s="50"/>
      <c r="B183" s="50"/>
      <c r="C183" s="50"/>
      <c r="D183" s="50"/>
      <c r="E183" s="50"/>
      <c r="F183" s="50"/>
      <c r="G183" s="50"/>
    </row>
    <row r="184">
      <c r="A184" s="50"/>
      <c r="B184" s="50"/>
      <c r="C184" s="50"/>
      <c r="D184" s="50"/>
      <c r="E184" s="50"/>
      <c r="F184" s="50"/>
      <c r="G184" s="50"/>
    </row>
    <row r="185">
      <c r="A185" s="50"/>
      <c r="B185" s="50"/>
      <c r="C185" s="50"/>
      <c r="D185" s="50"/>
      <c r="E185" s="50"/>
      <c r="F185" s="50"/>
      <c r="G185" s="50"/>
    </row>
    <row r="186">
      <c r="A186" s="50"/>
      <c r="B186" s="50"/>
      <c r="C186" s="50"/>
      <c r="D186" s="50"/>
      <c r="E186" s="50"/>
      <c r="F186" s="50"/>
      <c r="G186" s="50"/>
    </row>
    <row r="187">
      <c r="A187" s="50"/>
      <c r="B187" s="50"/>
      <c r="C187" s="50"/>
      <c r="D187" s="50"/>
      <c r="E187" s="50"/>
      <c r="F187" s="50"/>
      <c r="G187" s="50"/>
    </row>
    <row r="188">
      <c r="A188" s="50"/>
      <c r="B188" s="50"/>
      <c r="C188" s="50"/>
      <c r="D188" s="50"/>
      <c r="E188" s="50"/>
      <c r="F188" s="50"/>
      <c r="G188" s="50"/>
    </row>
    <row r="189">
      <c r="A189" s="50"/>
      <c r="B189" s="50"/>
      <c r="C189" s="50"/>
      <c r="D189" s="50"/>
      <c r="E189" s="50"/>
      <c r="F189" s="50"/>
      <c r="G189" s="50"/>
    </row>
    <row r="190">
      <c r="A190" s="50"/>
      <c r="B190" s="50"/>
      <c r="C190" s="50"/>
      <c r="D190" s="50"/>
      <c r="E190" s="50"/>
      <c r="F190" s="50"/>
      <c r="G190" s="50"/>
    </row>
    <row r="191">
      <c r="A191" s="50"/>
      <c r="B191" s="50"/>
      <c r="C191" s="50"/>
      <c r="D191" s="50"/>
      <c r="E191" s="50"/>
      <c r="F191" s="50"/>
      <c r="G191" s="50"/>
    </row>
    <row r="192">
      <c r="A192" s="50"/>
      <c r="B192" s="50"/>
      <c r="C192" s="50"/>
      <c r="D192" s="50"/>
      <c r="E192" s="50"/>
      <c r="F192" s="50"/>
      <c r="G192" s="50"/>
    </row>
    <row r="193">
      <c r="A193" s="50"/>
      <c r="B193" s="50"/>
      <c r="C193" s="50"/>
      <c r="D193" s="50"/>
      <c r="E193" s="50"/>
      <c r="F193" s="50"/>
      <c r="G193" s="50"/>
    </row>
    <row r="194">
      <c r="A194" s="50"/>
      <c r="B194" s="50"/>
      <c r="C194" s="50"/>
      <c r="D194" s="50"/>
      <c r="E194" s="50"/>
      <c r="F194" s="50"/>
      <c r="G194" s="50"/>
    </row>
    <row r="195">
      <c r="A195" s="50"/>
      <c r="B195" s="50"/>
      <c r="C195" s="50"/>
      <c r="D195" s="50"/>
      <c r="E195" s="50"/>
      <c r="F195" s="50"/>
      <c r="G195" s="50"/>
    </row>
    <row r="196">
      <c r="A196" s="50"/>
      <c r="B196" s="50"/>
      <c r="C196" s="50"/>
      <c r="D196" s="50"/>
      <c r="E196" s="50"/>
      <c r="F196" s="50"/>
      <c r="G196" s="50"/>
    </row>
    <row r="197">
      <c r="A197" s="50"/>
      <c r="B197" s="50"/>
      <c r="C197" s="50"/>
      <c r="D197" s="50"/>
      <c r="E197" s="50"/>
      <c r="F197" s="50"/>
      <c r="G197" s="50"/>
    </row>
    <row r="198">
      <c r="A198" s="50"/>
      <c r="B198" s="50"/>
      <c r="C198" s="50"/>
      <c r="D198" s="50"/>
      <c r="E198" s="50"/>
      <c r="F198" s="50"/>
      <c r="G198" s="50"/>
    </row>
    <row r="199">
      <c r="A199" s="50"/>
      <c r="B199" s="50"/>
      <c r="C199" s="50"/>
      <c r="D199" s="50"/>
      <c r="E199" s="50"/>
      <c r="F199" s="50"/>
      <c r="G199" s="50"/>
    </row>
    <row r="200">
      <c r="A200" s="50"/>
      <c r="B200" s="50"/>
      <c r="C200" s="50"/>
      <c r="D200" s="50"/>
      <c r="E200" s="50"/>
      <c r="F200" s="50"/>
      <c r="G200" s="50"/>
    </row>
    <row r="201">
      <c r="A201" s="50"/>
      <c r="B201" s="50"/>
      <c r="C201" s="50"/>
      <c r="D201" s="50"/>
      <c r="E201" s="50"/>
      <c r="F201" s="50"/>
      <c r="G201" s="50"/>
    </row>
    <row r="202">
      <c r="A202" s="50"/>
      <c r="B202" s="50"/>
      <c r="C202" s="50"/>
      <c r="D202" s="50"/>
      <c r="E202" s="50"/>
      <c r="F202" s="50"/>
      <c r="G202" s="50"/>
    </row>
    <row r="203">
      <c r="A203" s="50"/>
      <c r="B203" s="50"/>
      <c r="C203" s="50"/>
      <c r="D203" s="50"/>
      <c r="E203" s="50"/>
      <c r="F203" s="50"/>
      <c r="G203" s="50"/>
    </row>
    <row r="204">
      <c r="A204" s="50"/>
      <c r="B204" s="50"/>
      <c r="C204" s="50"/>
      <c r="D204" s="50"/>
      <c r="E204" s="50"/>
      <c r="F204" s="50"/>
      <c r="G204" s="50"/>
    </row>
    <row r="205">
      <c r="A205" s="50"/>
      <c r="B205" s="50"/>
      <c r="C205" s="50"/>
      <c r="D205" s="50"/>
      <c r="E205" s="50"/>
      <c r="F205" s="50"/>
      <c r="G205" s="50"/>
    </row>
    <row r="206">
      <c r="A206" s="50"/>
      <c r="B206" s="50"/>
      <c r="C206" s="50"/>
      <c r="D206" s="50"/>
      <c r="E206" s="50"/>
      <c r="F206" s="50"/>
      <c r="G206" s="50"/>
    </row>
    <row r="207">
      <c r="A207" s="50"/>
      <c r="B207" s="50"/>
      <c r="C207" s="50"/>
      <c r="D207" s="50"/>
      <c r="E207" s="50"/>
      <c r="F207" s="50"/>
      <c r="G207" s="50"/>
    </row>
    <row r="208">
      <c r="A208" s="50"/>
      <c r="B208" s="50"/>
      <c r="C208" s="50"/>
      <c r="D208" s="50"/>
      <c r="E208" s="50"/>
      <c r="F208" s="50"/>
      <c r="G208" s="50"/>
    </row>
    <row r="209">
      <c r="A209" s="50"/>
      <c r="B209" s="50"/>
      <c r="C209" s="50"/>
      <c r="D209" s="50"/>
      <c r="E209" s="50"/>
      <c r="F209" s="50"/>
      <c r="G209" s="50"/>
    </row>
    <row r="210">
      <c r="A210" s="50"/>
      <c r="B210" s="50"/>
      <c r="C210" s="50"/>
      <c r="D210" s="50"/>
      <c r="E210" s="50"/>
      <c r="F210" s="50"/>
      <c r="G210" s="50"/>
    </row>
    <row r="211">
      <c r="A211" s="50"/>
      <c r="B211" s="50"/>
      <c r="C211" s="50"/>
      <c r="D211" s="50"/>
      <c r="E211" s="50"/>
      <c r="F211" s="50"/>
      <c r="G211" s="50"/>
    </row>
    <row r="212">
      <c r="A212" s="50"/>
      <c r="B212" s="50"/>
      <c r="C212" s="50"/>
      <c r="D212" s="50"/>
      <c r="E212" s="50"/>
      <c r="F212" s="50"/>
      <c r="G212" s="50"/>
    </row>
    <row r="213">
      <c r="A213" s="50"/>
      <c r="B213" s="50"/>
      <c r="C213" s="50"/>
      <c r="D213" s="50"/>
      <c r="E213" s="50"/>
      <c r="F213" s="50"/>
      <c r="G213" s="50"/>
    </row>
    <row r="214">
      <c r="A214" s="50"/>
      <c r="B214" s="50"/>
      <c r="C214" s="50"/>
      <c r="D214" s="50"/>
      <c r="E214" s="50"/>
      <c r="F214" s="50"/>
      <c r="G214" s="50"/>
    </row>
    <row r="215">
      <c r="A215" s="50"/>
      <c r="B215" s="50"/>
      <c r="C215" s="50"/>
      <c r="D215" s="50"/>
      <c r="E215" s="50"/>
      <c r="F215" s="50"/>
      <c r="G215" s="50"/>
    </row>
    <row r="216">
      <c r="A216" s="50"/>
      <c r="B216" s="50"/>
      <c r="C216" s="50"/>
      <c r="D216" s="50"/>
      <c r="E216" s="50"/>
      <c r="F216" s="50"/>
      <c r="G216" s="50"/>
    </row>
    <row r="217">
      <c r="A217" s="50"/>
      <c r="B217" s="50"/>
      <c r="C217" s="50"/>
      <c r="D217" s="50"/>
      <c r="E217" s="50"/>
      <c r="F217" s="50"/>
      <c r="G217" s="50"/>
    </row>
    <row r="218">
      <c r="A218" s="50"/>
      <c r="B218" s="50"/>
      <c r="C218" s="50"/>
      <c r="D218" s="50"/>
      <c r="E218" s="50"/>
      <c r="F218" s="50"/>
      <c r="G218" s="50"/>
    </row>
    <row r="219">
      <c r="A219" s="50"/>
      <c r="B219" s="50"/>
      <c r="C219" s="50"/>
      <c r="D219" s="50"/>
      <c r="E219" s="50"/>
      <c r="F219" s="50"/>
      <c r="G219" s="50"/>
    </row>
    <row r="220">
      <c r="A220" s="50"/>
      <c r="B220" s="50"/>
      <c r="C220" s="50"/>
      <c r="D220" s="50"/>
      <c r="E220" s="50"/>
      <c r="F220" s="50"/>
      <c r="G220" s="50"/>
    </row>
    <row r="221">
      <c r="A221" s="50"/>
      <c r="B221" s="50"/>
      <c r="C221" s="50"/>
      <c r="D221" s="50"/>
      <c r="E221" s="50"/>
      <c r="F221" s="50"/>
      <c r="G221" s="50"/>
    </row>
    <row r="222">
      <c r="A222" s="50"/>
      <c r="B222" s="50"/>
      <c r="C222" s="50"/>
      <c r="D222" s="50"/>
      <c r="E222" s="50"/>
      <c r="F222" s="50"/>
      <c r="G222" s="50"/>
    </row>
    <row r="223">
      <c r="A223" s="50"/>
      <c r="B223" s="50"/>
      <c r="C223" s="50"/>
      <c r="D223" s="50"/>
      <c r="E223" s="50"/>
      <c r="F223" s="50"/>
      <c r="G223" s="50"/>
    </row>
    <row r="224">
      <c r="A224" s="50"/>
      <c r="B224" s="50"/>
      <c r="C224" s="50"/>
      <c r="D224" s="50"/>
      <c r="E224" s="50"/>
      <c r="F224" s="50"/>
      <c r="G224" s="50"/>
    </row>
    <row r="225">
      <c r="A225" s="50"/>
      <c r="B225" s="50"/>
      <c r="C225" s="50"/>
      <c r="D225" s="50"/>
      <c r="E225" s="50"/>
      <c r="F225" s="50"/>
      <c r="G225" s="50"/>
    </row>
    <row r="226">
      <c r="A226" s="50"/>
      <c r="B226" s="50"/>
      <c r="C226" s="50"/>
      <c r="D226" s="50"/>
      <c r="E226" s="50"/>
      <c r="F226" s="50"/>
      <c r="G226" s="50"/>
    </row>
    <row r="227">
      <c r="A227" s="50"/>
      <c r="B227" s="50"/>
      <c r="C227" s="50"/>
      <c r="D227" s="50"/>
      <c r="E227" s="50"/>
      <c r="F227" s="50"/>
      <c r="G227" s="50"/>
    </row>
    <row r="228">
      <c r="A228" s="50"/>
      <c r="B228" s="50"/>
      <c r="C228" s="50"/>
      <c r="D228" s="50"/>
      <c r="E228" s="50"/>
      <c r="F228" s="50"/>
      <c r="G228" s="50"/>
    </row>
    <row r="229">
      <c r="A229" s="50"/>
      <c r="B229" s="50"/>
      <c r="C229" s="50"/>
      <c r="D229" s="50"/>
      <c r="E229" s="50"/>
      <c r="F229" s="50"/>
      <c r="G229" s="50"/>
    </row>
    <row r="230">
      <c r="A230" s="50"/>
      <c r="B230" s="50"/>
      <c r="C230" s="50"/>
      <c r="D230" s="50"/>
      <c r="E230" s="50"/>
      <c r="F230" s="50"/>
      <c r="G230" s="50"/>
    </row>
    <row r="231">
      <c r="A231" s="50"/>
      <c r="B231" s="50"/>
      <c r="C231" s="50"/>
      <c r="D231" s="50"/>
      <c r="E231" s="50"/>
      <c r="F231" s="50"/>
      <c r="G231" s="50"/>
    </row>
    <row r="232">
      <c r="A232" s="50"/>
      <c r="B232" s="50"/>
      <c r="C232" s="50"/>
      <c r="D232" s="50"/>
      <c r="E232" s="50"/>
      <c r="F232" s="50"/>
      <c r="G232" s="50"/>
    </row>
    <row r="233">
      <c r="A233" s="50"/>
      <c r="B233" s="50"/>
      <c r="C233" s="50"/>
      <c r="D233" s="50"/>
      <c r="E233" s="50"/>
      <c r="F233" s="50"/>
      <c r="G233" s="50"/>
    </row>
    <row r="234">
      <c r="A234" s="50"/>
      <c r="B234" s="50"/>
      <c r="C234" s="50"/>
      <c r="D234" s="50"/>
      <c r="E234" s="50"/>
      <c r="F234" s="50"/>
      <c r="G234" s="50"/>
    </row>
    <row r="235">
      <c r="A235" s="50"/>
      <c r="B235" s="50"/>
      <c r="C235" s="50"/>
      <c r="D235" s="50"/>
      <c r="E235" s="50"/>
      <c r="F235" s="50"/>
      <c r="G235" s="50"/>
    </row>
    <row r="236">
      <c r="A236" s="50"/>
      <c r="B236" s="50"/>
      <c r="C236" s="50"/>
      <c r="D236" s="50"/>
      <c r="E236" s="50"/>
      <c r="F236" s="50"/>
      <c r="G236" s="50"/>
    </row>
    <row r="237">
      <c r="A237" s="50"/>
      <c r="B237" s="50"/>
      <c r="C237" s="50"/>
      <c r="D237" s="50"/>
      <c r="E237" s="50"/>
      <c r="F237" s="50"/>
      <c r="G237" s="50"/>
    </row>
    <row r="238">
      <c r="A238" s="50"/>
      <c r="B238" s="50"/>
      <c r="C238" s="50"/>
      <c r="D238" s="50"/>
      <c r="E238" s="50"/>
      <c r="F238" s="50"/>
      <c r="G238" s="50"/>
    </row>
    <row r="239">
      <c r="A239" s="50"/>
      <c r="B239" s="50"/>
      <c r="C239" s="50"/>
      <c r="D239" s="50"/>
      <c r="E239" s="50"/>
      <c r="F239" s="50"/>
      <c r="G239" s="50"/>
    </row>
    <row r="240">
      <c r="A240" s="50"/>
      <c r="B240" s="50"/>
      <c r="C240" s="50"/>
      <c r="D240" s="50"/>
      <c r="E240" s="50"/>
      <c r="F240" s="50"/>
      <c r="G240" s="50"/>
    </row>
    <row r="241">
      <c r="A241" s="50"/>
      <c r="B241" s="50"/>
      <c r="C241" s="50"/>
      <c r="D241" s="50"/>
      <c r="E241" s="50"/>
      <c r="F241" s="50"/>
      <c r="G241" s="50"/>
    </row>
    <row r="242">
      <c r="A242" s="50"/>
      <c r="B242" s="50"/>
      <c r="C242" s="50"/>
      <c r="D242" s="50"/>
      <c r="E242" s="50"/>
      <c r="F242" s="50"/>
      <c r="G242" s="50"/>
    </row>
    <row r="243">
      <c r="A243" s="50"/>
      <c r="B243" s="50"/>
      <c r="C243" s="50"/>
      <c r="D243" s="50"/>
      <c r="E243" s="50"/>
      <c r="F243" s="50"/>
      <c r="G243" s="50"/>
    </row>
    <row r="244">
      <c r="A244" s="50"/>
      <c r="B244" s="50"/>
      <c r="C244" s="50"/>
      <c r="D244" s="50"/>
      <c r="E244" s="50"/>
      <c r="F244" s="50"/>
      <c r="G244" s="50"/>
    </row>
    <row r="245">
      <c r="A245" s="50"/>
      <c r="B245" s="50"/>
      <c r="C245" s="50"/>
      <c r="D245" s="50"/>
      <c r="E245" s="50"/>
      <c r="F245" s="50"/>
      <c r="G245" s="50"/>
    </row>
    <row r="246">
      <c r="A246" s="50"/>
      <c r="B246" s="50"/>
      <c r="C246" s="50"/>
      <c r="D246" s="50"/>
      <c r="E246" s="50"/>
      <c r="F246" s="50"/>
      <c r="G246" s="50"/>
    </row>
    <row r="247">
      <c r="A247" s="50"/>
      <c r="B247" s="50"/>
      <c r="C247" s="50"/>
      <c r="D247" s="50"/>
      <c r="E247" s="50"/>
      <c r="F247" s="50"/>
      <c r="G247" s="50"/>
    </row>
    <row r="248">
      <c r="A248" s="50"/>
      <c r="B248" s="50"/>
      <c r="C248" s="50"/>
      <c r="D248" s="50"/>
      <c r="E248" s="50"/>
      <c r="F248" s="50"/>
      <c r="G248" s="50"/>
    </row>
    <row r="249">
      <c r="A249" s="50"/>
      <c r="B249" s="50"/>
      <c r="C249" s="50"/>
      <c r="D249" s="50"/>
      <c r="E249" s="50"/>
      <c r="F249" s="50"/>
      <c r="G249" s="50"/>
    </row>
    <row r="250">
      <c r="A250" s="50"/>
      <c r="B250" s="50"/>
      <c r="C250" s="50"/>
      <c r="D250" s="50"/>
      <c r="E250" s="50"/>
      <c r="F250" s="50"/>
      <c r="G250" s="50"/>
    </row>
    <row r="251">
      <c r="A251" s="50"/>
      <c r="B251" s="50"/>
      <c r="C251" s="50"/>
      <c r="D251" s="50"/>
      <c r="E251" s="50"/>
      <c r="F251" s="50"/>
      <c r="G251" s="50"/>
    </row>
    <row r="252">
      <c r="A252" s="50"/>
      <c r="B252" s="50"/>
      <c r="C252" s="50"/>
      <c r="D252" s="50"/>
      <c r="E252" s="50"/>
      <c r="F252" s="50"/>
      <c r="G252" s="50"/>
    </row>
    <row r="253">
      <c r="A253" s="50"/>
      <c r="B253" s="50"/>
      <c r="C253" s="50"/>
      <c r="D253" s="50"/>
      <c r="E253" s="50"/>
      <c r="F253" s="50"/>
      <c r="G253" s="50"/>
    </row>
    <row r="254">
      <c r="A254" s="50"/>
      <c r="B254" s="50"/>
      <c r="C254" s="50"/>
      <c r="D254" s="50"/>
      <c r="E254" s="50"/>
      <c r="F254" s="50"/>
      <c r="G254" s="50"/>
    </row>
    <row r="255">
      <c r="A255" s="50"/>
      <c r="B255" s="50"/>
      <c r="C255" s="50"/>
      <c r="D255" s="50"/>
      <c r="E255" s="50"/>
      <c r="F255" s="50"/>
      <c r="G255" s="50"/>
    </row>
    <row r="256">
      <c r="A256" s="50"/>
      <c r="B256" s="50"/>
      <c r="C256" s="50"/>
      <c r="D256" s="50"/>
      <c r="E256" s="50"/>
      <c r="F256" s="50"/>
      <c r="G256" s="50"/>
    </row>
    <row r="257">
      <c r="A257" s="50"/>
      <c r="B257" s="50"/>
      <c r="C257" s="50"/>
      <c r="D257" s="50"/>
      <c r="E257" s="50"/>
      <c r="F257" s="50"/>
      <c r="G257" s="50"/>
    </row>
    <row r="258">
      <c r="A258" s="50"/>
      <c r="B258" s="50"/>
      <c r="C258" s="50"/>
      <c r="D258" s="50"/>
      <c r="E258" s="50"/>
      <c r="F258" s="50"/>
      <c r="G258" s="50"/>
    </row>
    <row r="259">
      <c r="A259" s="50"/>
      <c r="B259" s="50"/>
      <c r="C259" s="50"/>
      <c r="D259" s="50"/>
      <c r="E259" s="50"/>
      <c r="F259" s="50"/>
      <c r="G259" s="50"/>
    </row>
    <row r="260">
      <c r="A260" s="50"/>
      <c r="B260" s="50"/>
      <c r="C260" s="50"/>
      <c r="D260" s="50"/>
      <c r="E260" s="50"/>
      <c r="F260" s="50"/>
      <c r="G260" s="50"/>
    </row>
    <row r="261">
      <c r="A261" s="50"/>
      <c r="B261" s="50"/>
      <c r="C261" s="50"/>
      <c r="D261" s="50"/>
      <c r="E261" s="50"/>
      <c r="F261" s="50"/>
      <c r="G261" s="50"/>
    </row>
    <row r="262">
      <c r="A262" s="50"/>
      <c r="B262" s="50"/>
      <c r="C262" s="50"/>
      <c r="D262" s="50"/>
      <c r="E262" s="50"/>
      <c r="F262" s="50"/>
      <c r="G262" s="50"/>
    </row>
    <row r="263">
      <c r="A263" s="50"/>
      <c r="B263" s="50"/>
      <c r="C263" s="50"/>
      <c r="D263" s="50"/>
      <c r="E263" s="50"/>
      <c r="F263" s="50"/>
      <c r="G263" s="50"/>
    </row>
    <row r="264">
      <c r="A264" s="50"/>
      <c r="B264" s="50"/>
      <c r="C264" s="50"/>
      <c r="D264" s="50"/>
      <c r="E264" s="50"/>
      <c r="F264" s="50"/>
      <c r="G264" s="50"/>
    </row>
    <row r="265">
      <c r="A265" s="50"/>
      <c r="B265" s="50"/>
      <c r="C265" s="50"/>
      <c r="D265" s="50"/>
      <c r="E265" s="50"/>
      <c r="F265" s="50"/>
      <c r="G265" s="50"/>
    </row>
    <row r="266">
      <c r="A266" s="50"/>
      <c r="B266" s="50"/>
      <c r="C266" s="50"/>
      <c r="D266" s="50"/>
      <c r="E266" s="50"/>
      <c r="F266" s="50"/>
      <c r="G266" s="50"/>
    </row>
    <row r="267">
      <c r="A267" s="50"/>
      <c r="B267" s="50"/>
      <c r="C267" s="50"/>
      <c r="D267" s="50"/>
      <c r="E267" s="50"/>
      <c r="F267" s="50"/>
      <c r="G267" s="50"/>
    </row>
    <row r="268">
      <c r="A268" s="50"/>
      <c r="B268" s="50"/>
      <c r="C268" s="50"/>
      <c r="D268" s="50"/>
      <c r="E268" s="50"/>
      <c r="F268" s="50"/>
      <c r="G268" s="50"/>
    </row>
    <row r="269">
      <c r="A269" s="50"/>
      <c r="B269" s="50"/>
      <c r="C269" s="50"/>
      <c r="D269" s="50"/>
      <c r="E269" s="50"/>
      <c r="F269" s="50"/>
      <c r="G269" s="50"/>
    </row>
    <row r="270">
      <c r="A270" s="50"/>
      <c r="B270" s="50"/>
      <c r="C270" s="50"/>
      <c r="D270" s="50"/>
      <c r="E270" s="50"/>
      <c r="F270" s="50"/>
      <c r="G270" s="50"/>
    </row>
    <row r="271">
      <c r="A271" s="50"/>
      <c r="B271" s="50"/>
      <c r="C271" s="50"/>
      <c r="D271" s="50"/>
      <c r="E271" s="50"/>
      <c r="F271" s="50"/>
      <c r="G271" s="50"/>
    </row>
    <row r="272">
      <c r="A272" s="50"/>
      <c r="B272" s="50"/>
      <c r="C272" s="50"/>
      <c r="D272" s="50"/>
      <c r="E272" s="50"/>
      <c r="F272" s="50"/>
      <c r="G272" s="50"/>
    </row>
    <row r="273">
      <c r="A273" s="50"/>
      <c r="B273" s="50"/>
      <c r="C273" s="50"/>
      <c r="D273" s="50"/>
      <c r="E273" s="50"/>
      <c r="F273" s="50"/>
      <c r="G273" s="50"/>
    </row>
    <row r="274">
      <c r="A274" s="50"/>
      <c r="B274" s="50"/>
      <c r="C274" s="50"/>
      <c r="D274" s="50"/>
      <c r="E274" s="50"/>
      <c r="F274" s="50"/>
      <c r="G274" s="50"/>
    </row>
    <row r="275">
      <c r="A275" s="50"/>
      <c r="B275" s="50"/>
      <c r="C275" s="50"/>
      <c r="D275" s="50"/>
      <c r="E275" s="50"/>
      <c r="F275" s="50"/>
      <c r="G275" s="50"/>
    </row>
    <row r="276">
      <c r="A276" s="50"/>
      <c r="B276" s="50"/>
      <c r="C276" s="50"/>
      <c r="D276" s="50"/>
      <c r="E276" s="50"/>
      <c r="F276" s="50"/>
      <c r="G276" s="50"/>
    </row>
    <row r="277">
      <c r="A277" s="50"/>
      <c r="B277" s="50"/>
      <c r="C277" s="50"/>
      <c r="D277" s="50"/>
      <c r="E277" s="50"/>
      <c r="F277" s="50"/>
      <c r="G277" s="50"/>
    </row>
    <row r="278">
      <c r="A278" s="50"/>
      <c r="B278" s="50"/>
      <c r="C278" s="50"/>
      <c r="D278" s="50"/>
      <c r="E278" s="50"/>
      <c r="F278" s="50"/>
      <c r="G278" s="50"/>
    </row>
    <row r="279">
      <c r="A279" s="50"/>
      <c r="B279" s="50"/>
      <c r="C279" s="50"/>
      <c r="D279" s="50"/>
      <c r="E279" s="50"/>
      <c r="F279" s="50"/>
      <c r="G279" s="50"/>
    </row>
    <row r="280">
      <c r="A280" s="50"/>
      <c r="B280" s="50"/>
      <c r="C280" s="50"/>
      <c r="D280" s="50"/>
      <c r="E280" s="50"/>
      <c r="F280" s="50"/>
      <c r="G280" s="50"/>
    </row>
    <row r="281">
      <c r="A281" s="50"/>
      <c r="B281" s="50"/>
      <c r="C281" s="50"/>
      <c r="D281" s="50"/>
      <c r="E281" s="50"/>
      <c r="F281" s="50"/>
      <c r="G281" s="50"/>
    </row>
    <row r="282">
      <c r="A282" s="50"/>
      <c r="B282" s="50"/>
      <c r="C282" s="50"/>
      <c r="D282" s="50"/>
      <c r="E282" s="50"/>
      <c r="F282" s="50"/>
      <c r="G282" s="50"/>
    </row>
    <row r="283">
      <c r="A283" s="50"/>
      <c r="B283" s="50"/>
      <c r="C283" s="50"/>
      <c r="D283" s="50"/>
      <c r="E283" s="50"/>
      <c r="F283" s="50"/>
      <c r="G283" s="50"/>
    </row>
    <row r="284">
      <c r="A284" s="50"/>
      <c r="B284" s="50"/>
      <c r="C284" s="50"/>
      <c r="D284" s="50"/>
      <c r="E284" s="50"/>
      <c r="F284" s="50"/>
      <c r="G284" s="50"/>
    </row>
    <row r="285">
      <c r="A285" s="50"/>
      <c r="B285" s="50"/>
      <c r="C285" s="50"/>
      <c r="D285" s="50"/>
      <c r="E285" s="50"/>
      <c r="F285" s="50"/>
      <c r="G285" s="50"/>
    </row>
    <row r="286">
      <c r="A286" s="50"/>
      <c r="B286" s="50"/>
      <c r="C286" s="50"/>
      <c r="D286" s="50"/>
      <c r="E286" s="50"/>
      <c r="F286" s="50"/>
      <c r="G286" s="50"/>
    </row>
    <row r="287">
      <c r="A287" s="50"/>
      <c r="B287" s="50"/>
      <c r="C287" s="50"/>
      <c r="D287" s="50"/>
      <c r="E287" s="50"/>
      <c r="F287" s="50"/>
      <c r="G287" s="50"/>
    </row>
    <row r="288">
      <c r="A288" s="50"/>
      <c r="B288" s="50"/>
      <c r="C288" s="50"/>
      <c r="D288" s="50"/>
      <c r="E288" s="50"/>
      <c r="F288" s="50"/>
      <c r="G288" s="50"/>
    </row>
    <row r="289">
      <c r="A289" s="50"/>
      <c r="B289" s="50"/>
      <c r="C289" s="50"/>
      <c r="D289" s="50"/>
      <c r="E289" s="50"/>
      <c r="F289" s="50"/>
      <c r="G289" s="50"/>
    </row>
    <row r="290">
      <c r="A290" s="50"/>
      <c r="B290" s="50"/>
      <c r="C290" s="50"/>
      <c r="D290" s="50"/>
      <c r="E290" s="50"/>
      <c r="F290" s="50"/>
      <c r="G290" s="50"/>
    </row>
    <row r="291">
      <c r="A291" s="50"/>
      <c r="B291" s="50"/>
      <c r="C291" s="50"/>
      <c r="D291" s="50"/>
      <c r="E291" s="50"/>
      <c r="F291" s="50"/>
      <c r="G291" s="50"/>
    </row>
    <row r="292">
      <c r="A292" s="50"/>
      <c r="B292" s="50"/>
      <c r="C292" s="50"/>
      <c r="D292" s="50"/>
      <c r="E292" s="50"/>
      <c r="F292" s="50"/>
      <c r="G292" s="50"/>
    </row>
    <row r="293">
      <c r="A293" s="50"/>
      <c r="B293" s="50"/>
      <c r="C293" s="50"/>
      <c r="D293" s="50"/>
      <c r="E293" s="50"/>
      <c r="F293" s="50"/>
      <c r="G293" s="50"/>
    </row>
    <row r="294">
      <c r="A294" s="50"/>
      <c r="B294" s="50"/>
      <c r="C294" s="50"/>
      <c r="D294" s="50"/>
      <c r="E294" s="50"/>
      <c r="F294" s="50"/>
      <c r="G294" s="50"/>
    </row>
    <row r="295">
      <c r="A295" s="50"/>
      <c r="B295" s="50"/>
      <c r="C295" s="50"/>
      <c r="D295" s="50"/>
      <c r="E295" s="50"/>
      <c r="F295" s="50"/>
      <c r="G295" s="50"/>
    </row>
    <row r="296">
      <c r="A296" s="50"/>
      <c r="B296" s="50"/>
      <c r="C296" s="50"/>
      <c r="D296" s="50"/>
      <c r="E296" s="50"/>
      <c r="F296" s="50"/>
      <c r="G296" s="50"/>
    </row>
    <row r="297">
      <c r="A297" s="50"/>
      <c r="B297" s="50"/>
      <c r="C297" s="50"/>
      <c r="D297" s="50"/>
      <c r="E297" s="50"/>
      <c r="F297" s="50"/>
      <c r="G297" s="50"/>
    </row>
    <row r="298">
      <c r="A298" s="50"/>
      <c r="B298" s="50"/>
      <c r="C298" s="50"/>
      <c r="D298" s="50"/>
      <c r="E298" s="50"/>
      <c r="F298" s="50"/>
      <c r="G298" s="50"/>
    </row>
    <row r="299">
      <c r="A299" s="50"/>
      <c r="B299" s="50"/>
      <c r="C299" s="50"/>
      <c r="D299" s="50"/>
      <c r="E299" s="50"/>
      <c r="F299" s="50"/>
      <c r="G299" s="50"/>
    </row>
    <row r="300">
      <c r="A300" s="50"/>
      <c r="B300" s="50"/>
      <c r="C300" s="50"/>
      <c r="D300" s="50"/>
      <c r="E300" s="50"/>
      <c r="F300" s="50"/>
      <c r="G300" s="50"/>
    </row>
    <row r="301">
      <c r="A301" s="50"/>
      <c r="B301" s="50"/>
      <c r="C301" s="50"/>
      <c r="D301" s="50"/>
      <c r="E301" s="50"/>
      <c r="F301" s="50"/>
      <c r="G301" s="50"/>
    </row>
    <row r="302">
      <c r="A302" s="50"/>
      <c r="B302" s="50"/>
      <c r="C302" s="50"/>
      <c r="D302" s="50"/>
      <c r="E302" s="50"/>
      <c r="F302" s="50"/>
      <c r="G302" s="50"/>
    </row>
    <row r="303">
      <c r="A303" s="50"/>
      <c r="B303" s="50"/>
      <c r="C303" s="50"/>
      <c r="D303" s="50"/>
      <c r="E303" s="50"/>
      <c r="F303" s="50"/>
      <c r="G303" s="50"/>
    </row>
    <row r="304">
      <c r="A304" s="50"/>
      <c r="B304" s="50"/>
      <c r="C304" s="50"/>
      <c r="D304" s="50"/>
      <c r="E304" s="50"/>
      <c r="F304" s="50"/>
      <c r="G304" s="50"/>
    </row>
    <row r="305">
      <c r="A305" s="50"/>
      <c r="B305" s="50"/>
      <c r="C305" s="50"/>
      <c r="D305" s="50"/>
      <c r="E305" s="50"/>
      <c r="F305" s="50"/>
      <c r="G305" s="50"/>
    </row>
    <row r="306">
      <c r="A306" s="50"/>
      <c r="B306" s="50"/>
      <c r="C306" s="50"/>
      <c r="D306" s="50"/>
      <c r="E306" s="50"/>
      <c r="F306" s="50"/>
      <c r="G306" s="50"/>
    </row>
    <row r="307">
      <c r="A307" s="50"/>
      <c r="B307" s="50"/>
      <c r="C307" s="50"/>
      <c r="D307" s="50"/>
      <c r="E307" s="50"/>
      <c r="F307" s="50"/>
      <c r="G307" s="50"/>
    </row>
    <row r="308">
      <c r="A308" s="50"/>
      <c r="B308" s="50"/>
      <c r="C308" s="50"/>
      <c r="D308" s="50"/>
      <c r="E308" s="50"/>
      <c r="F308" s="50"/>
      <c r="G308" s="50"/>
    </row>
    <row r="309">
      <c r="A309" s="50"/>
      <c r="B309" s="50"/>
      <c r="C309" s="50"/>
      <c r="D309" s="50"/>
      <c r="E309" s="50"/>
      <c r="F309" s="50"/>
      <c r="G309" s="50"/>
    </row>
    <row r="310">
      <c r="A310" s="50"/>
      <c r="B310" s="50"/>
      <c r="C310" s="50"/>
      <c r="D310" s="50"/>
      <c r="E310" s="50"/>
      <c r="F310" s="50"/>
      <c r="G310" s="50"/>
    </row>
    <row r="311">
      <c r="A311" s="50"/>
      <c r="B311" s="50"/>
      <c r="C311" s="50"/>
      <c r="D311" s="50"/>
      <c r="E311" s="50"/>
      <c r="F311" s="50"/>
      <c r="G311" s="50"/>
    </row>
    <row r="312">
      <c r="A312" s="50"/>
      <c r="B312" s="50"/>
      <c r="C312" s="50"/>
      <c r="D312" s="50"/>
      <c r="E312" s="50"/>
      <c r="F312" s="50"/>
      <c r="G312" s="50"/>
    </row>
    <row r="313">
      <c r="A313" s="50"/>
      <c r="B313" s="50"/>
      <c r="C313" s="50"/>
      <c r="D313" s="50"/>
      <c r="E313" s="50"/>
      <c r="F313" s="50"/>
      <c r="G313" s="50"/>
    </row>
    <row r="314">
      <c r="A314" s="50"/>
      <c r="B314" s="50"/>
      <c r="C314" s="50"/>
      <c r="D314" s="50"/>
      <c r="E314" s="50"/>
      <c r="F314" s="50"/>
      <c r="G314" s="50"/>
    </row>
    <row r="315">
      <c r="A315" s="50"/>
      <c r="B315" s="50"/>
      <c r="C315" s="50"/>
      <c r="D315" s="50"/>
      <c r="E315" s="50"/>
      <c r="F315" s="50"/>
      <c r="G315" s="50"/>
    </row>
    <row r="316">
      <c r="A316" s="50"/>
      <c r="B316" s="50"/>
      <c r="C316" s="50"/>
      <c r="D316" s="50"/>
      <c r="E316" s="50"/>
      <c r="F316" s="50"/>
      <c r="G316" s="50"/>
    </row>
    <row r="317">
      <c r="A317" s="50"/>
      <c r="B317" s="50"/>
      <c r="C317" s="50"/>
      <c r="D317" s="50"/>
      <c r="E317" s="50"/>
      <c r="F317" s="50"/>
      <c r="G317" s="50"/>
    </row>
    <row r="318">
      <c r="A318" s="50"/>
      <c r="B318" s="50"/>
      <c r="C318" s="50"/>
      <c r="D318" s="50"/>
      <c r="E318" s="50"/>
      <c r="F318" s="50"/>
      <c r="G318" s="50"/>
    </row>
    <row r="319">
      <c r="A319" s="50"/>
      <c r="B319" s="50"/>
      <c r="C319" s="50"/>
      <c r="D319" s="50"/>
      <c r="E319" s="50"/>
      <c r="F319" s="50"/>
      <c r="G319" s="50"/>
    </row>
    <row r="320">
      <c r="A320" s="50"/>
      <c r="B320" s="50"/>
      <c r="C320" s="50"/>
      <c r="D320" s="50"/>
      <c r="E320" s="50"/>
      <c r="F320" s="50"/>
      <c r="G320" s="50"/>
    </row>
    <row r="321">
      <c r="A321" s="50"/>
      <c r="B321" s="50"/>
      <c r="C321" s="50"/>
      <c r="D321" s="50"/>
      <c r="E321" s="50"/>
      <c r="F321" s="50"/>
      <c r="G321" s="50"/>
    </row>
    <row r="322">
      <c r="A322" s="50"/>
      <c r="B322" s="50"/>
      <c r="C322" s="50"/>
      <c r="D322" s="50"/>
      <c r="E322" s="50"/>
      <c r="F322" s="50"/>
      <c r="G322" s="50"/>
    </row>
    <row r="323">
      <c r="A323" s="50"/>
      <c r="B323" s="50"/>
      <c r="C323" s="50"/>
      <c r="D323" s="50"/>
      <c r="E323" s="50"/>
      <c r="F323" s="50"/>
      <c r="G323" s="50"/>
    </row>
    <row r="324">
      <c r="A324" s="50"/>
      <c r="B324" s="50"/>
      <c r="C324" s="50"/>
      <c r="D324" s="50"/>
      <c r="E324" s="50"/>
      <c r="F324" s="50"/>
      <c r="G324" s="50"/>
    </row>
    <row r="325">
      <c r="A325" s="50"/>
      <c r="B325" s="50"/>
      <c r="C325" s="50"/>
      <c r="D325" s="50"/>
      <c r="E325" s="50"/>
      <c r="F325" s="50"/>
      <c r="G325" s="50"/>
    </row>
    <row r="326">
      <c r="A326" s="50"/>
      <c r="B326" s="50"/>
      <c r="C326" s="50"/>
      <c r="D326" s="50"/>
      <c r="E326" s="50"/>
      <c r="F326" s="50"/>
      <c r="G326" s="50"/>
    </row>
    <row r="327">
      <c r="A327" s="50"/>
      <c r="B327" s="50"/>
      <c r="C327" s="50"/>
      <c r="D327" s="50"/>
      <c r="E327" s="50"/>
      <c r="F327" s="50"/>
      <c r="G327" s="50"/>
    </row>
    <row r="328">
      <c r="A328" s="50"/>
      <c r="B328" s="50"/>
      <c r="C328" s="50"/>
      <c r="D328" s="50"/>
      <c r="E328" s="50"/>
      <c r="F328" s="50"/>
      <c r="G328" s="50"/>
    </row>
    <row r="329">
      <c r="A329" s="50"/>
      <c r="B329" s="50"/>
      <c r="C329" s="50"/>
      <c r="D329" s="50"/>
      <c r="E329" s="50"/>
      <c r="F329" s="50"/>
      <c r="G329" s="50"/>
    </row>
    <row r="330">
      <c r="A330" s="50"/>
      <c r="B330" s="50"/>
      <c r="C330" s="50"/>
      <c r="D330" s="50"/>
      <c r="E330" s="50"/>
      <c r="F330" s="50"/>
      <c r="G330" s="50"/>
    </row>
    <row r="331">
      <c r="A331" s="50"/>
      <c r="B331" s="50"/>
      <c r="C331" s="50"/>
      <c r="D331" s="50"/>
      <c r="E331" s="50"/>
      <c r="F331" s="50"/>
      <c r="G331" s="50"/>
    </row>
    <row r="332">
      <c r="A332" s="50"/>
      <c r="B332" s="50"/>
      <c r="C332" s="50"/>
      <c r="D332" s="50"/>
      <c r="E332" s="50"/>
      <c r="F332" s="50"/>
      <c r="G332" s="50"/>
    </row>
    <row r="333">
      <c r="A333" s="50"/>
      <c r="B333" s="50"/>
      <c r="C333" s="50"/>
      <c r="D333" s="50"/>
      <c r="E333" s="50"/>
      <c r="F333" s="50"/>
      <c r="G333" s="50"/>
    </row>
    <row r="334">
      <c r="A334" s="50"/>
      <c r="B334" s="50"/>
      <c r="C334" s="50"/>
      <c r="D334" s="50"/>
      <c r="E334" s="50"/>
      <c r="F334" s="50"/>
      <c r="G334" s="50"/>
    </row>
    <row r="335">
      <c r="A335" s="50"/>
      <c r="B335" s="50"/>
      <c r="C335" s="50"/>
      <c r="D335" s="50"/>
      <c r="E335" s="50"/>
      <c r="F335" s="50"/>
      <c r="G335" s="50"/>
    </row>
    <row r="336">
      <c r="A336" s="50"/>
      <c r="B336" s="50"/>
      <c r="C336" s="50"/>
      <c r="D336" s="50"/>
      <c r="E336" s="50"/>
      <c r="F336" s="50"/>
      <c r="G336" s="50"/>
    </row>
    <row r="337">
      <c r="A337" s="50"/>
      <c r="B337" s="50"/>
      <c r="C337" s="50"/>
      <c r="D337" s="50"/>
      <c r="E337" s="50"/>
      <c r="F337" s="50"/>
      <c r="G337" s="50"/>
    </row>
    <row r="338">
      <c r="A338" s="50"/>
      <c r="B338" s="50"/>
      <c r="C338" s="50"/>
      <c r="D338" s="50"/>
      <c r="E338" s="50"/>
      <c r="F338" s="50"/>
      <c r="G338" s="50"/>
    </row>
    <row r="339">
      <c r="A339" s="50"/>
      <c r="B339" s="50"/>
      <c r="C339" s="50"/>
      <c r="D339" s="50"/>
      <c r="E339" s="50"/>
      <c r="F339" s="50"/>
      <c r="G339" s="50"/>
    </row>
    <row r="340">
      <c r="A340" s="50"/>
      <c r="B340" s="50"/>
      <c r="C340" s="50"/>
      <c r="D340" s="50"/>
      <c r="E340" s="50"/>
      <c r="F340" s="50"/>
      <c r="G340" s="50"/>
    </row>
    <row r="341">
      <c r="A341" s="50"/>
      <c r="B341" s="50"/>
      <c r="C341" s="50"/>
      <c r="D341" s="50"/>
      <c r="E341" s="50"/>
      <c r="F341" s="50"/>
      <c r="G341" s="50"/>
    </row>
    <row r="342">
      <c r="A342" s="50"/>
      <c r="B342" s="50"/>
      <c r="C342" s="50"/>
      <c r="D342" s="50"/>
      <c r="E342" s="50"/>
      <c r="F342" s="50"/>
      <c r="G342" s="50"/>
    </row>
    <row r="343">
      <c r="A343" s="50"/>
      <c r="B343" s="50"/>
      <c r="C343" s="50"/>
      <c r="D343" s="50"/>
      <c r="E343" s="50"/>
      <c r="F343" s="50"/>
      <c r="G343" s="50"/>
    </row>
    <row r="344">
      <c r="A344" s="50"/>
      <c r="B344" s="50"/>
      <c r="C344" s="50"/>
      <c r="D344" s="50"/>
      <c r="E344" s="50"/>
      <c r="F344" s="50"/>
      <c r="G344" s="50"/>
    </row>
    <row r="345">
      <c r="A345" s="50"/>
      <c r="B345" s="50"/>
      <c r="C345" s="50"/>
      <c r="D345" s="50"/>
      <c r="E345" s="50"/>
      <c r="F345" s="50"/>
      <c r="G345" s="50"/>
    </row>
    <row r="346">
      <c r="A346" s="50"/>
      <c r="B346" s="50"/>
      <c r="C346" s="50"/>
      <c r="D346" s="50"/>
      <c r="E346" s="50"/>
      <c r="F346" s="50"/>
      <c r="G346" s="50"/>
    </row>
    <row r="347">
      <c r="A347" s="50"/>
      <c r="B347" s="50"/>
      <c r="C347" s="50"/>
      <c r="D347" s="50"/>
      <c r="E347" s="50"/>
      <c r="F347" s="50"/>
      <c r="G347" s="50"/>
    </row>
    <row r="348">
      <c r="A348" s="50"/>
      <c r="B348" s="50"/>
      <c r="C348" s="50"/>
      <c r="D348" s="50"/>
      <c r="E348" s="50"/>
      <c r="F348" s="50"/>
      <c r="G348" s="50"/>
    </row>
    <row r="349">
      <c r="A349" s="50"/>
      <c r="B349" s="50"/>
      <c r="C349" s="50"/>
      <c r="D349" s="50"/>
      <c r="E349" s="50"/>
      <c r="F349" s="50"/>
      <c r="G349" s="50"/>
    </row>
    <row r="350">
      <c r="A350" s="50"/>
      <c r="B350" s="50"/>
      <c r="C350" s="50"/>
      <c r="D350" s="50"/>
      <c r="E350" s="50"/>
      <c r="F350" s="50"/>
      <c r="G350" s="50"/>
    </row>
    <row r="351">
      <c r="A351" s="50"/>
      <c r="B351" s="50"/>
      <c r="C351" s="50"/>
      <c r="D351" s="50"/>
      <c r="E351" s="50"/>
      <c r="F351" s="50"/>
      <c r="G351" s="50"/>
    </row>
    <row r="352">
      <c r="A352" s="50"/>
      <c r="B352" s="50"/>
      <c r="C352" s="50"/>
      <c r="D352" s="50"/>
      <c r="E352" s="50"/>
      <c r="F352" s="50"/>
      <c r="G352" s="50"/>
    </row>
    <row r="353">
      <c r="A353" s="50"/>
      <c r="B353" s="50"/>
      <c r="C353" s="50"/>
      <c r="D353" s="50"/>
      <c r="E353" s="50"/>
      <c r="F353" s="50"/>
      <c r="G353" s="50"/>
    </row>
    <row r="354">
      <c r="A354" s="50"/>
      <c r="B354" s="50"/>
      <c r="C354" s="50"/>
      <c r="D354" s="50"/>
      <c r="E354" s="50"/>
      <c r="F354" s="50"/>
      <c r="G354" s="50"/>
    </row>
    <row r="355">
      <c r="A355" s="50"/>
      <c r="B355" s="50"/>
      <c r="C355" s="50"/>
      <c r="D355" s="50"/>
      <c r="E355" s="50"/>
      <c r="F355" s="50"/>
      <c r="G355" s="50"/>
    </row>
    <row r="356">
      <c r="A356" s="50"/>
      <c r="B356" s="50"/>
      <c r="C356" s="50"/>
      <c r="D356" s="50"/>
      <c r="E356" s="50"/>
      <c r="F356" s="50"/>
      <c r="G356" s="50"/>
    </row>
    <row r="357">
      <c r="A357" s="50"/>
      <c r="B357" s="50"/>
      <c r="C357" s="50"/>
      <c r="D357" s="50"/>
      <c r="E357" s="50"/>
      <c r="F357" s="50"/>
      <c r="G357" s="50"/>
    </row>
    <row r="358">
      <c r="A358" s="50"/>
      <c r="B358" s="50"/>
      <c r="C358" s="50"/>
      <c r="D358" s="50"/>
      <c r="E358" s="50"/>
      <c r="F358" s="50"/>
      <c r="G358" s="50"/>
    </row>
    <row r="359">
      <c r="A359" s="50"/>
      <c r="B359" s="50"/>
      <c r="C359" s="50"/>
      <c r="D359" s="50"/>
      <c r="E359" s="50"/>
      <c r="F359" s="50"/>
      <c r="G359" s="50"/>
    </row>
    <row r="360">
      <c r="A360" s="50"/>
      <c r="B360" s="50"/>
      <c r="C360" s="50"/>
      <c r="D360" s="50"/>
      <c r="E360" s="50"/>
      <c r="F360" s="50"/>
      <c r="G360" s="50"/>
    </row>
    <row r="361">
      <c r="A361" s="50"/>
      <c r="B361" s="50"/>
      <c r="C361" s="50"/>
      <c r="D361" s="50"/>
      <c r="E361" s="50"/>
      <c r="F361" s="50"/>
      <c r="G361" s="50"/>
    </row>
    <row r="362">
      <c r="A362" s="50"/>
      <c r="B362" s="50"/>
      <c r="C362" s="50"/>
      <c r="D362" s="50"/>
      <c r="E362" s="50"/>
      <c r="F362" s="50"/>
      <c r="G362" s="50"/>
    </row>
    <row r="363">
      <c r="A363" s="50"/>
      <c r="B363" s="50"/>
      <c r="C363" s="50"/>
      <c r="D363" s="50"/>
      <c r="E363" s="50"/>
      <c r="F363" s="50"/>
      <c r="G363" s="50"/>
    </row>
    <row r="364">
      <c r="A364" s="50"/>
      <c r="B364" s="50"/>
      <c r="C364" s="50"/>
      <c r="D364" s="50"/>
      <c r="E364" s="50"/>
      <c r="F364" s="50"/>
      <c r="G364" s="50"/>
    </row>
    <row r="365">
      <c r="A365" s="50"/>
      <c r="B365" s="50"/>
      <c r="C365" s="50"/>
      <c r="D365" s="50"/>
      <c r="E365" s="50"/>
      <c r="F365" s="50"/>
      <c r="G365" s="50"/>
    </row>
    <row r="366">
      <c r="A366" s="50"/>
      <c r="B366" s="50"/>
      <c r="C366" s="50"/>
      <c r="D366" s="50"/>
      <c r="E366" s="50"/>
      <c r="F366" s="50"/>
      <c r="G366" s="50"/>
    </row>
    <row r="367">
      <c r="A367" s="50"/>
      <c r="B367" s="50"/>
      <c r="C367" s="50"/>
      <c r="D367" s="50"/>
      <c r="E367" s="50"/>
      <c r="F367" s="50"/>
      <c r="G367" s="50"/>
    </row>
    <row r="368">
      <c r="A368" s="50"/>
      <c r="B368" s="50"/>
      <c r="C368" s="50"/>
      <c r="D368" s="50"/>
      <c r="E368" s="50"/>
      <c r="F368" s="50"/>
      <c r="G368" s="50"/>
    </row>
    <row r="369">
      <c r="A369" s="50"/>
      <c r="B369" s="50"/>
      <c r="C369" s="50"/>
      <c r="D369" s="50"/>
      <c r="E369" s="50"/>
      <c r="F369" s="50"/>
      <c r="G369" s="50"/>
    </row>
    <row r="370">
      <c r="A370" s="50"/>
      <c r="B370" s="50"/>
      <c r="C370" s="50"/>
      <c r="D370" s="50"/>
      <c r="E370" s="50"/>
      <c r="F370" s="50"/>
      <c r="G370" s="50"/>
    </row>
    <row r="371">
      <c r="A371" s="50"/>
      <c r="B371" s="50"/>
      <c r="C371" s="50"/>
      <c r="D371" s="50"/>
      <c r="E371" s="50"/>
      <c r="F371" s="50"/>
      <c r="G371" s="50"/>
    </row>
    <row r="372">
      <c r="A372" s="50"/>
      <c r="B372" s="50"/>
      <c r="C372" s="50"/>
      <c r="D372" s="50"/>
      <c r="E372" s="50"/>
      <c r="F372" s="50"/>
      <c r="G372" s="50"/>
    </row>
    <row r="373">
      <c r="A373" s="50"/>
      <c r="B373" s="50"/>
      <c r="C373" s="50"/>
      <c r="D373" s="50"/>
      <c r="E373" s="50"/>
      <c r="F373" s="50"/>
      <c r="G373" s="50"/>
    </row>
    <row r="374">
      <c r="A374" s="50"/>
      <c r="B374" s="50"/>
      <c r="C374" s="50"/>
      <c r="D374" s="50"/>
      <c r="E374" s="50"/>
      <c r="F374" s="50"/>
      <c r="G374" s="50"/>
    </row>
    <row r="375">
      <c r="A375" s="50"/>
      <c r="B375" s="50"/>
      <c r="C375" s="50"/>
      <c r="D375" s="50"/>
      <c r="E375" s="50"/>
      <c r="F375" s="50"/>
      <c r="G375" s="50"/>
    </row>
    <row r="376">
      <c r="A376" s="50"/>
      <c r="B376" s="50"/>
      <c r="C376" s="50"/>
      <c r="D376" s="50"/>
      <c r="E376" s="50"/>
      <c r="F376" s="50"/>
      <c r="G376" s="50"/>
    </row>
    <row r="377">
      <c r="A377" s="50"/>
      <c r="B377" s="50"/>
      <c r="C377" s="50"/>
      <c r="D377" s="50"/>
      <c r="E377" s="50"/>
      <c r="F377" s="50"/>
      <c r="G377" s="50"/>
    </row>
    <row r="378">
      <c r="A378" s="50"/>
      <c r="B378" s="50"/>
      <c r="C378" s="50"/>
      <c r="D378" s="50"/>
      <c r="E378" s="50"/>
      <c r="F378" s="50"/>
      <c r="G378" s="50"/>
    </row>
    <row r="379">
      <c r="A379" s="50"/>
      <c r="B379" s="50"/>
      <c r="C379" s="50"/>
      <c r="D379" s="50"/>
      <c r="E379" s="50"/>
      <c r="F379" s="50"/>
      <c r="G379" s="50"/>
    </row>
    <row r="380">
      <c r="A380" s="50"/>
      <c r="B380" s="50"/>
      <c r="C380" s="50"/>
      <c r="D380" s="50"/>
      <c r="E380" s="50"/>
      <c r="F380" s="50"/>
      <c r="G380" s="50"/>
    </row>
    <row r="381">
      <c r="A381" s="50"/>
      <c r="B381" s="50"/>
      <c r="C381" s="50"/>
      <c r="D381" s="50"/>
      <c r="E381" s="50"/>
      <c r="F381" s="50"/>
      <c r="G381" s="50"/>
    </row>
    <row r="382">
      <c r="A382" s="50"/>
      <c r="B382" s="50"/>
      <c r="C382" s="50"/>
      <c r="D382" s="50"/>
      <c r="E382" s="50"/>
      <c r="F382" s="50"/>
      <c r="G382" s="50"/>
    </row>
    <row r="383">
      <c r="A383" s="50"/>
      <c r="B383" s="50"/>
      <c r="C383" s="50"/>
      <c r="D383" s="50"/>
      <c r="E383" s="50"/>
      <c r="F383" s="50"/>
      <c r="G383" s="50"/>
    </row>
    <row r="384">
      <c r="A384" s="50"/>
      <c r="B384" s="50"/>
      <c r="C384" s="50"/>
      <c r="D384" s="50"/>
      <c r="E384" s="50"/>
      <c r="F384" s="50"/>
      <c r="G384" s="50"/>
    </row>
    <row r="385">
      <c r="A385" s="50"/>
      <c r="B385" s="50"/>
      <c r="C385" s="50"/>
      <c r="D385" s="50"/>
      <c r="E385" s="50"/>
      <c r="F385" s="50"/>
      <c r="G385" s="50"/>
    </row>
    <row r="386">
      <c r="A386" s="50"/>
      <c r="B386" s="50"/>
      <c r="C386" s="50"/>
      <c r="D386" s="50"/>
      <c r="E386" s="50"/>
      <c r="F386" s="50"/>
      <c r="G386" s="50"/>
    </row>
    <row r="387">
      <c r="A387" s="50"/>
      <c r="B387" s="50"/>
      <c r="C387" s="50"/>
      <c r="D387" s="50"/>
      <c r="E387" s="50"/>
      <c r="F387" s="50"/>
      <c r="G387" s="50"/>
    </row>
    <row r="388">
      <c r="A388" s="50"/>
      <c r="B388" s="50"/>
      <c r="C388" s="50"/>
      <c r="D388" s="50"/>
      <c r="E388" s="50"/>
      <c r="F388" s="50"/>
      <c r="G388" s="50"/>
    </row>
    <row r="389">
      <c r="A389" s="50"/>
      <c r="B389" s="50"/>
      <c r="C389" s="50"/>
      <c r="D389" s="50"/>
      <c r="E389" s="50"/>
      <c r="F389" s="50"/>
      <c r="G389" s="50"/>
    </row>
    <row r="390">
      <c r="A390" s="50"/>
      <c r="B390" s="50"/>
      <c r="C390" s="50"/>
      <c r="D390" s="50"/>
      <c r="E390" s="50"/>
      <c r="F390" s="50"/>
      <c r="G390" s="50"/>
    </row>
    <row r="391">
      <c r="A391" s="50"/>
      <c r="B391" s="50"/>
      <c r="C391" s="50"/>
      <c r="D391" s="50"/>
      <c r="E391" s="50"/>
      <c r="F391" s="50"/>
      <c r="G391" s="50"/>
    </row>
    <row r="392">
      <c r="A392" s="50"/>
      <c r="B392" s="50"/>
      <c r="C392" s="50"/>
      <c r="D392" s="50"/>
      <c r="E392" s="50"/>
      <c r="F392" s="50"/>
      <c r="G392" s="50"/>
    </row>
    <row r="393">
      <c r="A393" s="50"/>
      <c r="B393" s="50"/>
      <c r="C393" s="50"/>
      <c r="D393" s="50"/>
      <c r="E393" s="50"/>
      <c r="F393" s="50"/>
      <c r="G393" s="50"/>
    </row>
    <row r="394">
      <c r="A394" s="50"/>
      <c r="B394" s="50"/>
      <c r="C394" s="50"/>
      <c r="D394" s="50"/>
      <c r="E394" s="50"/>
      <c r="F394" s="50"/>
      <c r="G394" s="50"/>
    </row>
    <row r="395">
      <c r="A395" s="50"/>
      <c r="B395" s="50"/>
      <c r="C395" s="50"/>
      <c r="D395" s="50"/>
      <c r="E395" s="50"/>
      <c r="F395" s="50"/>
      <c r="G395" s="50"/>
    </row>
    <row r="396">
      <c r="A396" s="50"/>
      <c r="B396" s="50"/>
      <c r="C396" s="50"/>
      <c r="D396" s="50"/>
      <c r="E396" s="50"/>
      <c r="F396" s="50"/>
      <c r="G396" s="50"/>
    </row>
    <row r="397">
      <c r="A397" s="50"/>
      <c r="B397" s="50"/>
      <c r="C397" s="50"/>
      <c r="D397" s="50"/>
      <c r="E397" s="50"/>
      <c r="F397" s="50"/>
      <c r="G397" s="50"/>
    </row>
    <row r="398">
      <c r="A398" s="50"/>
      <c r="B398" s="50"/>
      <c r="C398" s="50"/>
      <c r="D398" s="50"/>
      <c r="E398" s="50"/>
      <c r="F398" s="50"/>
      <c r="G398" s="50"/>
    </row>
    <row r="399">
      <c r="A399" s="50"/>
      <c r="B399" s="50"/>
      <c r="C399" s="50"/>
      <c r="D399" s="50"/>
      <c r="E399" s="50"/>
      <c r="F399" s="50"/>
      <c r="G399" s="50"/>
    </row>
    <row r="400">
      <c r="A400" s="50"/>
      <c r="B400" s="50"/>
      <c r="C400" s="50"/>
      <c r="D400" s="50"/>
      <c r="E400" s="50"/>
      <c r="F400" s="50"/>
      <c r="G400" s="50"/>
    </row>
    <row r="401">
      <c r="A401" s="50"/>
      <c r="B401" s="50"/>
      <c r="C401" s="50"/>
      <c r="D401" s="50"/>
      <c r="E401" s="50"/>
      <c r="F401" s="50"/>
      <c r="G401" s="50"/>
    </row>
    <row r="402">
      <c r="A402" s="50"/>
      <c r="B402" s="50"/>
      <c r="C402" s="50"/>
      <c r="D402" s="50"/>
      <c r="E402" s="50"/>
      <c r="F402" s="50"/>
      <c r="G402" s="50"/>
    </row>
    <row r="403">
      <c r="A403" s="50"/>
      <c r="B403" s="50"/>
      <c r="C403" s="50"/>
      <c r="D403" s="50"/>
      <c r="E403" s="50"/>
      <c r="F403" s="50"/>
      <c r="G403" s="50"/>
    </row>
    <row r="404">
      <c r="A404" s="50"/>
      <c r="B404" s="50"/>
      <c r="C404" s="50"/>
      <c r="D404" s="50"/>
      <c r="E404" s="50"/>
      <c r="F404" s="50"/>
      <c r="G404" s="50"/>
    </row>
    <row r="405">
      <c r="A405" s="50"/>
      <c r="B405" s="50"/>
      <c r="C405" s="50"/>
      <c r="D405" s="50"/>
      <c r="E405" s="50"/>
      <c r="F405" s="50"/>
      <c r="G405" s="50"/>
    </row>
    <row r="406">
      <c r="A406" s="50"/>
      <c r="B406" s="50"/>
      <c r="C406" s="50"/>
      <c r="D406" s="50"/>
      <c r="E406" s="50"/>
      <c r="F406" s="50"/>
      <c r="G406" s="50"/>
    </row>
    <row r="407">
      <c r="A407" s="50"/>
      <c r="B407" s="50"/>
      <c r="C407" s="50"/>
      <c r="D407" s="50"/>
      <c r="E407" s="50"/>
      <c r="F407" s="50"/>
      <c r="G407" s="50"/>
    </row>
    <row r="408">
      <c r="A408" s="50"/>
      <c r="B408" s="50"/>
      <c r="C408" s="50"/>
      <c r="D408" s="50"/>
      <c r="E408" s="50"/>
      <c r="F408" s="50"/>
      <c r="G408" s="50"/>
    </row>
    <row r="409">
      <c r="A409" s="50"/>
      <c r="B409" s="50"/>
      <c r="C409" s="50"/>
      <c r="D409" s="50"/>
      <c r="E409" s="50"/>
      <c r="F409" s="50"/>
      <c r="G409" s="50"/>
    </row>
    <row r="410">
      <c r="A410" s="50"/>
      <c r="B410" s="50"/>
      <c r="C410" s="50"/>
      <c r="D410" s="50"/>
      <c r="E410" s="50"/>
      <c r="F410" s="50"/>
      <c r="G410" s="50"/>
    </row>
    <row r="411">
      <c r="A411" s="50"/>
      <c r="B411" s="50"/>
      <c r="C411" s="50"/>
      <c r="D411" s="50"/>
      <c r="E411" s="50"/>
      <c r="F411" s="50"/>
      <c r="G411" s="50"/>
    </row>
    <row r="412">
      <c r="A412" s="50"/>
      <c r="B412" s="50"/>
      <c r="C412" s="50"/>
      <c r="D412" s="50"/>
      <c r="E412" s="50"/>
      <c r="F412" s="50"/>
      <c r="G412" s="50"/>
    </row>
    <row r="413">
      <c r="A413" s="50"/>
      <c r="B413" s="50"/>
      <c r="C413" s="50"/>
      <c r="D413" s="50"/>
      <c r="E413" s="50"/>
      <c r="F413" s="50"/>
      <c r="G413" s="50"/>
    </row>
    <row r="414">
      <c r="A414" s="50"/>
      <c r="B414" s="50"/>
      <c r="C414" s="50"/>
      <c r="D414" s="50"/>
      <c r="E414" s="50"/>
      <c r="F414" s="50"/>
      <c r="G414" s="50"/>
    </row>
    <row r="415">
      <c r="A415" s="50"/>
      <c r="B415" s="50"/>
      <c r="C415" s="50"/>
      <c r="D415" s="50"/>
      <c r="E415" s="50"/>
      <c r="F415" s="50"/>
      <c r="G415" s="50"/>
    </row>
    <row r="416">
      <c r="A416" s="50"/>
      <c r="B416" s="50"/>
      <c r="C416" s="50"/>
      <c r="D416" s="50"/>
      <c r="E416" s="50"/>
      <c r="F416" s="50"/>
      <c r="G416" s="50"/>
    </row>
    <row r="417">
      <c r="A417" s="50"/>
      <c r="B417" s="50"/>
      <c r="C417" s="50"/>
      <c r="D417" s="50"/>
      <c r="E417" s="50"/>
      <c r="F417" s="50"/>
      <c r="G417" s="50"/>
    </row>
    <row r="418">
      <c r="A418" s="50"/>
      <c r="B418" s="50"/>
      <c r="C418" s="50"/>
      <c r="D418" s="50"/>
      <c r="E418" s="50"/>
      <c r="F418" s="50"/>
      <c r="G418" s="50"/>
    </row>
    <row r="419">
      <c r="A419" s="50"/>
      <c r="B419" s="50"/>
      <c r="C419" s="50"/>
      <c r="D419" s="50"/>
      <c r="E419" s="50"/>
      <c r="F419" s="50"/>
      <c r="G419" s="50"/>
    </row>
    <row r="420">
      <c r="A420" s="50"/>
      <c r="B420" s="50"/>
      <c r="C420" s="50"/>
      <c r="D420" s="50"/>
      <c r="E420" s="50"/>
      <c r="F420" s="50"/>
      <c r="G420" s="50"/>
    </row>
    <row r="421">
      <c r="A421" s="50"/>
      <c r="B421" s="50"/>
      <c r="C421" s="50"/>
      <c r="D421" s="50"/>
      <c r="E421" s="50"/>
      <c r="F421" s="50"/>
      <c r="G421" s="50"/>
    </row>
    <row r="422">
      <c r="A422" s="50"/>
      <c r="B422" s="50"/>
      <c r="C422" s="50"/>
      <c r="D422" s="50"/>
      <c r="E422" s="50"/>
      <c r="F422" s="50"/>
      <c r="G422" s="50"/>
    </row>
    <row r="423">
      <c r="A423" s="50"/>
      <c r="B423" s="50"/>
      <c r="C423" s="50"/>
      <c r="D423" s="50"/>
      <c r="E423" s="50"/>
      <c r="F423" s="50"/>
      <c r="G423" s="50"/>
    </row>
    <row r="424">
      <c r="A424" s="50"/>
      <c r="B424" s="50"/>
      <c r="C424" s="50"/>
      <c r="D424" s="50"/>
      <c r="E424" s="50"/>
      <c r="F424" s="50"/>
      <c r="G424" s="50"/>
    </row>
    <row r="425">
      <c r="A425" s="50"/>
      <c r="B425" s="50"/>
      <c r="C425" s="50"/>
      <c r="D425" s="50"/>
      <c r="E425" s="50"/>
      <c r="F425" s="50"/>
      <c r="G425" s="50"/>
    </row>
    <row r="426">
      <c r="A426" s="50"/>
      <c r="B426" s="50"/>
      <c r="C426" s="50"/>
      <c r="D426" s="50"/>
      <c r="E426" s="50"/>
      <c r="F426" s="50"/>
      <c r="G426" s="50"/>
    </row>
    <row r="427">
      <c r="A427" s="50"/>
      <c r="B427" s="50"/>
      <c r="C427" s="50"/>
      <c r="D427" s="50"/>
      <c r="E427" s="50"/>
      <c r="F427" s="50"/>
      <c r="G427" s="50"/>
    </row>
    <row r="428">
      <c r="A428" s="50"/>
      <c r="B428" s="50"/>
      <c r="C428" s="50"/>
      <c r="D428" s="50"/>
      <c r="E428" s="50"/>
      <c r="F428" s="50"/>
      <c r="G428" s="50"/>
    </row>
    <row r="429">
      <c r="A429" s="50"/>
      <c r="B429" s="50"/>
      <c r="C429" s="50"/>
      <c r="D429" s="50"/>
      <c r="E429" s="50"/>
      <c r="F429" s="50"/>
      <c r="G429" s="50"/>
    </row>
    <row r="430">
      <c r="A430" s="50"/>
      <c r="B430" s="50"/>
      <c r="C430" s="50"/>
      <c r="D430" s="50"/>
      <c r="E430" s="50"/>
      <c r="F430" s="50"/>
      <c r="G430" s="50"/>
    </row>
    <row r="431">
      <c r="A431" s="50"/>
      <c r="B431" s="50"/>
      <c r="C431" s="50"/>
      <c r="D431" s="50"/>
      <c r="E431" s="50"/>
      <c r="F431" s="50"/>
      <c r="G431" s="50"/>
    </row>
    <row r="432">
      <c r="A432" s="50"/>
      <c r="B432" s="50"/>
      <c r="C432" s="50"/>
      <c r="D432" s="50"/>
      <c r="E432" s="50"/>
      <c r="F432" s="50"/>
      <c r="G432" s="50"/>
    </row>
    <row r="433">
      <c r="A433" s="50"/>
      <c r="B433" s="50"/>
      <c r="C433" s="50"/>
      <c r="D433" s="50"/>
      <c r="E433" s="50"/>
      <c r="F433" s="50"/>
      <c r="G433" s="50"/>
    </row>
    <row r="434">
      <c r="A434" s="50"/>
      <c r="B434" s="50"/>
      <c r="C434" s="50"/>
      <c r="D434" s="50"/>
      <c r="E434" s="50"/>
      <c r="F434" s="50"/>
      <c r="G434" s="50"/>
    </row>
    <row r="435">
      <c r="A435" s="50"/>
      <c r="B435" s="50"/>
      <c r="C435" s="50"/>
      <c r="D435" s="50"/>
      <c r="E435" s="50"/>
      <c r="F435" s="50"/>
      <c r="G435" s="50"/>
    </row>
    <row r="436">
      <c r="A436" s="50"/>
      <c r="B436" s="50"/>
      <c r="C436" s="50"/>
      <c r="D436" s="50"/>
      <c r="E436" s="50"/>
      <c r="F436" s="50"/>
      <c r="G436" s="50"/>
    </row>
    <row r="437">
      <c r="A437" s="50"/>
      <c r="B437" s="50"/>
      <c r="C437" s="50"/>
      <c r="D437" s="50"/>
      <c r="E437" s="50"/>
      <c r="F437" s="50"/>
      <c r="G437" s="50"/>
    </row>
    <row r="438">
      <c r="A438" s="50"/>
      <c r="B438" s="50"/>
      <c r="C438" s="50"/>
      <c r="D438" s="50"/>
      <c r="E438" s="50"/>
      <c r="F438" s="50"/>
      <c r="G438" s="50"/>
    </row>
    <row r="439">
      <c r="A439" s="50"/>
      <c r="B439" s="50"/>
      <c r="C439" s="50"/>
      <c r="D439" s="50"/>
      <c r="E439" s="50"/>
      <c r="F439" s="50"/>
      <c r="G439" s="50"/>
    </row>
    <row r="440">
      <c r="A440" s="50"/>
      <c r="B440" s="50"/>
      <c r="C440" s="50"/>
      <c r="D440" s="50"/>
      <c r="E440" s="50"/>
      <c r="F440" s="50"/>
      <c r="G440" s="50"/>
    </row>
    <row r="441">
      <c r="A441" s="50"/>
      <c r="B441" s="50"/>
      <c r="C441" s="50"/>
      <c r="D441" s="50"/>
      <c r="E441" s="50"/>
      <c r="F441" s="50"/>
      <c r="G441" s="50"/>
    </row>
    <row r="442">
      <c r="A442" s="50"/>
      <c r="B442" s="50"/>
      <c r="C442" s="50"/>
      <c r="D442" s="50"/>
      <c r="E442" s="50"/>
      <c r="F442" s="50"/>
      <c r="G442" s="50"/>
    </row>
    <row r="443">
      <c r="A443" s="50"/>
      <c r="B443" s="50"/>
      <c r="C443" s="50"/>
      <c r="D443" s="50"/>
      <c r="E443" s="50"/>
      <c r="F443" s="50"/>
      <c r="G443" s="50"/>
    </row>
    <row r="444">
      <c r="A444" s="50"/>
      <c r="B444" s="50"/>
      <c r="C444" s="50"/>
      <c r="D444" s="50"/>
      <c r="E444" s="50"/>
      <c r="F444" s="50"/>
      <c r="G444" s="50"/>
    </row>
    <row r="445">
      <c r="A445" s="50"/>
      <c r="B445" s="50"/>
      <c r="C445" s="50"/>
      <c r="D445" s="50"/>
      <c r="E445" s="50"/>
      <c r="F445" s="50"/>
      <c r="G445" s="50"/>
    </row>
    <row r="446">
      <c r="A446" s="50"/>
      <c r="B446" s="50"/>
      <c r="C446" s="50"/>
      <c r="D446" s="50"/>
      <c r="E446" s="50"/>
      <c r="F446" s="50"/>
      <c r="G446" s="50"/>
    </row>
    <row r="447">
      <c r="A447" s="50"/>
      <c r="B447" s="50"/>
      <c r="C447" s="50"/>
      <c r="D447" s="50"/>
      <c r="E447" s="50"/>
      <c r="F447" s="50"/>
      <c r="G447" s="50"/>
    </row>
    <row r="448">
      <c r="A448" s="50"/>
      <c r="B448" s="50"/>
      <c r="C448" s="50"/>
      <c r="D448" s="50"/>
      <c r="E448" s="50"/>
      <c r="F448" s="50"/>
      <c r="G448" s="50"/>
    </row>
    <row r="449">
      <c r="A449" s="50"/>
      <c r="B449" s="50"/>
      <c r="C449" s="50"/>
      <c r="D449" s="50"/>
      <c r="E449" s="50"/>
      <c r="F449" s="50"/>
      <c r="G449" s="50"/>
    </row>
    <row r="450">
      <c r="A450" s="50"/>
      <c r="B450" s="50"/>
      <c r="C450" s="50"/>
      <c r="D450" s="50"/>
      <c r="E450" s="50"/>
      <c r="F450" s="50"/>
      <c r="G450" s="50"/>
    </row>
    <row r="451">
      <c r="A451" s="50"/>
      <c r="B451" s="50"/>
      <c r="C451" s="50"/>
      <c r="D451" s="50"/>
      <c r="E451" s="50"/>
      <c r="F451" s="50"/>
      <c r="G451" s="50"/>
    </row>
    <row r="452">
      <c r="A452" s="50"/>
      <c r="B452" s="50"/>
      <c r="C452" s="50"/>
      <c r="D452" s="50"/>
      <c r="E452" s="50"/>
      <c r="F452" s="50"/>
      <c r="G452" s="50"/>
    </row>
    <row r="453">
      <c r="A453" s="50"/>
      <c r="B453" s="50"/>
      <c r="C453" s="50"/>
      <c r="D453" s="50"/>
      <c r="E453" s="50"/>
      <c r="F453" s="50"/>
      <c r="G453" s="50"/>
    </row>
    <row r="454">
      <c r="A454" s="50"/>
      <c r="B454" s="50"/>
      <c r="C454" s="50"/>
      <c r="D454" s="50"/>
      <c r="E454" s="50"/>
      <c r="F454" s="50"/>
      <c r="G454" s="50"/>
    </row>
    <row r="455">
      <c r="A455" s="50"/>
      <c r="B455" s="50"/>
      <c r="C455" s="50"/>
      <c r="D455" s="50"/>
      <c r="E455" s="50"/>
      <c r="F455" s="50"/>
      <c r="G455" s="50"/>
    </row>
    <row r="456">
      <c r="A456" s="50"/>
      <c r="B456" s="50"/>
      <c r="C456" s="50"/>
      <c r="D456" s="50"/>
      <c r="E456" s="50"/>
      <c r="F456" s="50"/>
      <c r="G456" s="50"/>
    </row>
    <row r="457">
      <c r="A457" s="50"/>
      <c r="B457" s="50"/>
      <c r="C457" s="50"/>
      <c r="D457" s="50"/>
      <c r="E457" s="50"/>
      <c r="F457" s="50"/>
      <c r="G457" s="50"/>
    </row>
    <row r="458">
      <c r="A458" s="50"/>
      <c r="B458" s="50"/>
      <c r="C458" s="50"/>
      <c r="D458" s="50"/>
      <c r="E458" s="50"/>
      <c r="F458" s="50"/>
      <c r="G458" s="50"/>
    </row>
    <row r="459">
      <c r="A459" s="50"/>
      <c r="B459" s="50"/>
      <c r="C459" s="50"/>
      <c r="D459" s="50"/>
      <c r="E459" s="50"/>
      <c r="F459" s="50"/>
      <c r="G459" s="50"/>
    </row>
    <row r="460">
      <c r="A460" s="50"/>
      <c r="B460" s="50"/>
      <c r="C460" s="50"/>
      <c r="D460" s="50"/>
      <c r="E460" s="50"/>
      <c r="F460" s="50"/>
      <c r="G460" s="50"/>
    </row>
    <row r="461">
      <c r="A461" s="50"/>
      <c r="B461" s="50"/>
      <c r="C461" s="50"/>
      <c r="D461" s="50"/>
      <c r="E461" s="50"/>
      <c r="F461" s="50"/>
      <c r="G461" s="50"/>
    </row>
    <row r="462">
      <c r="A462" s="50"/>
      <c r="B462" s="50"/>
      <c r="C462" s="50"/>
      <c r="D462" s="50"/>
      <c r="E462" s="50"/>
      <c r="F462" s="50"/>
      <c r="G462" s="50"/>
    </row>
    <row r="463">
      <c r="A463" s="50"/>
      <c r="B463" s="50"/>
      <c r="C463" s="50"/>
      <c r="D463" s="50"/>
      <c r="E463" s="50"/>
      <c r="F463" s="50"/>
      <c r="G463" s="50"/>
    </row>
    <row r="464">
      <c r="A464" s="50"/>
      <c r="B464" s="50"/>
      <c r="C464" s="50"/>
      <c r="D464" s="50"/>
      <c r="E464" s="50"/>
      <c r="F464" s="50"/>
      <c r="G464" s="50"/>
    </row>
    <row r="465">
      <c r="A465" s="50"/>
      <c r="B465" s="50"/>
      <c r="C465" s="50"/>
      <c r="D465" s="50"/>
      <c r="E465" s="50"/>
      <c r="F465" s="50"/>
      <c r="G465" s="50"/>
    </row>
    <row r="466">
      <c r="A466" s="50"/>
      <c r="B466" s="50"/>
      <c r="C466" s="50"/>
      <c r="D466" s="50"/>
      <c r="E466" s="50"/>
      <c r="F466" s="50"/>
      <c r="G466" s="50"/>
    </row>
    <row r="467">
      <c r="A467" s="50"/>
      <c r="B467" s="50"/>
      <c r="C467" s="50"/>
      <c r="D467" s="50"/>
      <c r="E467" s="50"/>
      <c r="F467" s="50"/>
      <c r="G467" s="50"/>
    </row>
    <row r="468">
      <c r="A468" s="50"/>
      <c r="B468" s="50"/>
      <c r="C468" s="50"/>
      <c r="D468" s="50"/>
      <c r="E468" s="50"/>
      <c r="F468" s="50"/>
      <c r="G468" s="50"/>
    </row>
    <row r="469">
      <c r="A469" s="50"/>
      <c r="B469" s="50"/>
      <c r="C469" s="50"/>
      <c r="D469" s="50"/>
      <c r="E469" s="50"/>
      <c r="F469" s="50"/>
      <c r="G469" s="50"/>
    </row>
    <row r="470">
      <c r="A470" s="50"/>
      <c r="B470" s="50"/>
      <c r="C470" s="50"/>
      <c r="D470" s="50"/>
      <c r="E470" s="50"/>
      <c r="F470" s="50"/>
      <c r="G470" s="50"/>
    </row>
    <row r="471">
      <c r="A471" s="50"/>
      <c r="B471" s="50"/>
      <c r="C471" s="50"/>
      <c r="D471" s="50"/>
      <c r="E471" s="50"/>
      <c r="F471" s="50"/>
      <c r="G471" s="50"/>
    </row>
    <row r="472">
      <c r="A472" s="50"/>
      <c r="B472" s="50"/>
      <c r="C472" s="50"/>
      <c r="D472" s="50"/>
      <c r="E472" s="50"/>
      <c r="F472" s="50"/>
      <c r="G472" s="50"/>
    </row>
    <row r="473">
      <c r="A473" s="50"/>
      <c r="B473" s="50"/>
      <c r="C473" s="50"/>
      <c r="D473" s="50"/>
      <c r="E473" s="50"/>
      <c r="F473" s="50"/>
      <c r="G473" s="50"/>
    </row>
    <row r="474">
      <c r="A474" s="50"/>
      <c r="B474" s="50"/>
      <c r="C474" s="50"/>
      <c r="D474" s="50"/>
      <c r="E474" s="50"/>
      <c r="F474" s="50"/>
      <c r="G474" s="50"/>
    </row>
    <row r="475">
      <c r="A475" s="50"/>
      <c r="B475" s="50"/>
      <c r="C475" s="50"/>
      <c r="D475" s="50"/>
      <c r="E475" s="50"/>
      <c r="F475" s="50"/>
      <c r="G475" s="50"/>
    </row>
    <row r="476">
      <c r="A476" s="50"/>
      <c r="B476" s="50"/>
      <c r="C476" s="50"/>
      <c r="D476" s="50"/>
      <c r="E476" s="50"/>
      <c r="F476" s="50"/>
      <c r="G476" s="50"/>
    </row>
    <row r="477">
      <c r="A477" s="50"/>
      <c r="B477" s="50"/>
      <c r="C477" s="50"/>
      <c r="D477" s="50"/>
      <c r="E477" s="50"/>
      <c r="F477" s="50"/>
      <c r="G477" s="50"/>
    </row>
    <row r="478">
      <c r="A478" s="50"/>
      <c r="B478" s="50"/>
      <c r="C478" s="50"/>
      <c r="D478" s="50"/>
      <c r="E478" s="50"/>
      <c r="F478" s="50"/>
      <c r="G478" s="50"/>
    </row>
    <row r="479">
      <c r="A479" s="50"/>
      <c r="B479" s="50"/>
      <c r="C479" s="50"/>
      <c r="D479" s="50"/>
      <c r="E479" s="50"/>
      <c r="F479" s="50"/>
      <c r="G479" s="50"/>
    </row>
    <row r="480">
      <c r="A480" s="50"/>
      <c r="B480" s="50"/>
      <c r="C480" s="50"/>
      <c r="D480" s="50"/>
      <c r="E480" s="50"/>
      <c r="F480" s="50"/>
      <c r="G480" s="50"/>
    </row>
    <row r="481">
      <c r="A481" s="50"/>
      <c r="B481" s="50"/>
      <c r="C481" s="50"/>
      <c r="D481" s="50"/>
      <c r="E481" s="50"/>
      <c r="F481" s="50"/>
      <c r="G481" s="50"/>
    </row>
    <row r="482">
      <c r="A482" s="50"/>
      <c r="B482" s="50"/>
      <c r="C482" s="50"/>
      <c r="D482" s="50"/>
      <c r="E482" s="50"/>
      <c r="F482" s="50"/>
      <c r="G482" s="50"/>
    </row>
    <row r="483">
      <c r="A483" s="50"/>
      <c r="B483" s="50"/>
      <c r="C483" s="50"/>
      <c r="D483" s="50"/>
      <c r="E483" s="50"/>
      <c r="F483" s="50"/>
      <c r="G483" s="50"/>
    </row>
    <row r="484">
      <c r="A484" s="50"/>
      <c r="B484" s="50"/>
      <c r="C484" s="50"/>
      <c r="D484" s="50"/>
      <c r="E484" s="50"/>
      <c r="F484" s="50"/>
      <c r="G484" s="50"/>
    </row>
    <row r="485">
      <c r="A485" s="50"/>
      <c r="B485" s="50"/>
      <c r="C485" s="50"/>
      <c r="D485" s="50"/>
      <c r="E485" s="50"/>
      <c r="F485" s="50"/>
      <c r="G485" s="50"/>
    </row>
    <row r="486">
      <c r="A486" s="50"/>
      <c r="B486" s="50"/>
      <c r="C486" s="50"/>
      <c r="D486" s="50"/>
      <c r="E486" s="50"/>
      <c r="F486" s="50"/>
      <c r="G486" s="50"/>
    </row>
    <row r="487">
      <c r="A487" s="50"/>
      <c r="B487" s="50"/>
      <c r="C487" s="50"/>
      <c r="D487" s="50"/>
      <c r="E487" s="50"/>
      <c r="F487" s="50"/>
      <c r="G487" s="50"/>
    </row>
    <row r="488">
      <c r="A488" s="50"/>
      <c r="B488" s="50"/>
      <c r="C488" s="50"/>
      <c r="D488" s="50"/>
      <c r="E488" s="50"/>
      <c r="F488" s="50"/>
      <c r="G488" s="50"/>
    </row>
    <row r="489">
      <c r="A489" s="50"/>
      <c r="B489" s="50"/>
      <c r="C489" s="50"/>
      <c r="D489" s="50"/>
      <c r="E489" s="50"/>
      <c r="F489" s="50"/>
      <c r="G489" s="50"/>
    </row>
    <row r="490">
      <c r="A490" s="50"/>
      <c r="B490" s="50"/>
      <c r="C490" s="50"/>
      <c r="D490" s="50"/>
      <c r="E490" s="50"/>
      <c r="F490" s="50"/>
      <c r="G490" s="50"/>
    </row>
    <row r="491">
      <c r="A491" s="50"/>
      <c r="B491" s="50"/>
      <c r="C491" s="50"/>
      <c r="D491" s="50"/>
      <c r="E491" s="50"/>
      <c r="F491" s="50"/>
      <c r="G491" s="50"/>
    </row>
    <row r="492">
      <c r="A492" s="50"/>
      <c r="B492" s="50"/>
      <c r="C492" s="50"/>
      <c r="D492" s="50"/>
      <c r="E492" s="50"/>
      <c r="F492" s="50"/>
      <c r="G492" s="50"/>
    </row>
    <row r="493">
      <c r="A493" s="50"/>
      <c r="B493" s="50"/>
      <c r="C493" s="50"/>
      <c r="D493" s="50"/>
      <c r="E493" s="50"/>
      <c r="F493" s="50"/>
      <c r="G493" s="50"/>
    </row>
    <row r="494">
      <c r="A494" s="50"/>
      <c r="B494" s="50"/>
      <c r="C494" s="50"/>
      <c r="D494" s="50"/>
      <c r="E494" s="50"/>
      <c r="F494" s="50"/>
      <c r="G494" s="50"/>
    </row>
    <row r="495">
      <c r="A495" s="50"/>
      <c r="B495" s="50"/>
      <c r="C495" s="50"/>
      <c r="D495" s="50"/>
      <c r="E495" s="50"/>
      <c r="F495" s="50"/>
      <c r="G495" s="50"/>
    </row>
    <row r="496">
      <c r="A496" s="50"/>
      <c r="B496" s="50"/>
      <c r="C496" s="50"/>
      <c r="D496" s="50"/>
      <c r="E496" s="50"/>
      <c r="F496" s="50"/>
      <c r="G496" s="50"/>
    </row>
    <row r="497">
      <c r="A497" s="50"/>
      <c r="B497" s="50"/>
      <c r="C497" s="50"/>
      <c r="D497" s="50"/>
      <c r="E497" s="50"/>
      <c r="F497" s="50"/>
      <c r="G497" s="50"/>
    </row>
    <row r="498">
      <c r="A498" s="50"/>
      <c r="B498" s="50"/>
      <c r="C498" s="50"/>
      <c r="D498" s="50"/>
      <c r="E498" s="50"/>
      <c r="F498" s="50"/>
      <c r="G498" s="50"/>
    </row>
    <row r="499">
      <c r="A499" s="50"/>
      <c r="B499" s="50"/>
      <c r="C499" s="50"/>
      <c r="D499" s="50"/>
      <c r="E499" s="50"/>
      <c r="F499" s="50"/>
      <c r="G499" s="50"/>
    </row>
    <row r="500">
      <c r="A500" s="50"/>
      <c r="B500" s="50"/>
      <c r="C500" s="50"/>
      <c r="D500" s="50"/>
      <c r="E500" s="50"/>
      <c r="F500" s="50"/>
      <c r="G500" s="50"/>
    </row>
    <row r="501">
      <c r="A501" s="50"/>
      <c r="B501" s="50"/>
      <c r="C501" s="50"/>
      <c r="D501" s="50"/>
      <c r="E501" s="50"/>
      <c r="F501" s="50"/>
      <c r="G501" s="50"/>
    </row>
    <row r="502">
      <c r="A502" s="50"/>
      <c r="B502" s="50"/>
      <c r="C502" s="50"/>
      <c r="D502" s="50"/>
      <c r="E502" s="50"/>
      <c r="F502" s="50"/>
      <c r="G502" s="50"/>
    </row>
    <row r="503">
      <c r="A503" s="50"/>
      <c r="B503" s="50"/>
      <c r="C503" s="50"/>
      <c r="D503" s="50"/>
      <c r="E503" s="50"/>
      <c r="F503" s="50"/>
      <c r="G503" s="50"/>
    </row>
    <row r="504">
      <c r="A504" s="50"/>
      <c r="B504" s="50"/>
      <c r="C504" s="50"/>
      <c r="D504" s="50"/>
      <c r="E504" s="50"/>
      <c r="F504" s="50"/>
      <c r="G504" s="50"/>
    </row>
    <row r="505">
      <c r="A505" s="50"/>
      <c r="B505" s="50"/>
      <c r="C505" s="50"/>
      <c r="D505" s="50"/>
      <c r="E505" s="50"/>
      <c r="F505" s="50"/>
      <c r="G505" s="50"/>
    </row>
    <row r="506">
      <c r="A506" s="50"/>
      <c r="B506" s="50"/>
      <c r="C506" s="50"/>
      <c r="D506" s="50"/>
      <c r="E506" s="50"/>
      <c r="F506" s="50"/>
      <c r="G506" s="50"/>
    </row>
    <row r="507">
      <c r="A507" s="50"/>
      <c r="B507" s="50"/>
      <c r="C507" s="50"/>
      <c r="D507" s="50"/>
      <c r="E507" s="50"/>
      <c r="F507" s="50"/>
      <c r="G507" s="50"/>
    </row>
    <row r="508">
      <c r="A508" s="50"/>
      <c r="B508" s="50"/>
      <c r="C508" s="50"/>
      <c r="D508" s="50"/>
      <c r="E508" s="50"/>
      <c r="F508" s="50"/>
      <c r="G508" s="50"/>
    </row>
    <row r="509">
      <c r="A509" s="50"/>
      <c r="B509" s="50"/>
      <c r="C509" s="50"/>
      <c r="D509" s="50"/>
      <c r="E509" s="50"/>
      <c r="F509" s="50"/>
      <c r="G509" s="50"/>
    </row>
    <row r="510">
      <c r="A510" s="50"/>
      <c r="B510" s="50"/>
      <c r="C510" s="50"/>
      <c r="D510" s="50"/>
      <c r="E510" s="50"/>
      <c r="F510" s="50"/>
      <c r="G510" s="50"/>
    </row>
    <row r="511">
      <c r="A511" s="50"/>
      <c r="B511" s="50"/>
      <c r="C511" s="50"/>
      <c r="D511" s="50"/>
      <c r="E511" s="50"/>
      <c r="F511" s="50"/>
      <c r="G511" s="50"/>
    </row>
    <row r="512">
      <c r="A512" s="50"/>
      <c r="B512" s="50"/>
      <c r="C512" s="50"/>
      <c r="D512" s="50"/>
      <c r="E512" s="50"/>
      <c r="F512" s="50"/>
      <c r="G512" s="50"/>
    </row>
    <row r="513">
      <c r="A513" s="50"/>
      <c r="B513" s="50"/>
      <c r="C513" s="50"/>
      <c r="D513" s="50"/>
      <c r="E513" s="50"/>
      <c r="F513" s="50"/>
      <c r="G513" s="50"/>
    </row>
    <row r="514">
      <c r="A514" s="50"/>
      <c r="B514" s="50"/>
      <c r="C514" s="50"/>
      <c r="D514" s="50"/>
      <c r="E514" s="50"/>
      <c r="F514" s="50"/>
      <c r="G514" s="50"/>
    </row>
    <row r="515">
      <c r="A515" s="50"/>
      <c r="B515" s="50"/>
      <c r="C515" s="50"/>
      <c r="D515" s="50"/>
      <c r="E515" s="50"/>
      <c r="F515" s="50"/>
      <c r="G515" s="50"/>
    </row>
    <row r="516">
      <c r="A516" s="50"/>
      <c r="B516" s="50"/>
      <c r="C516" s="50"/>
      <c r="D516" s="50"/>
      <c r="E516" s="50"/>
      <c r="F516" s="50"/>
      <c r="G516" s="50"/>
    </row>
    <row r="517">
      <c r="A517" s="50"/>
      <c r="B517" s="50"/>
      <c r="C517" s="50"/>
      <c r="D517" s="50"/>
      <c r="E517" s="50"/>
      <c r="F517" s="50"/>
      <c r="G517" s="50"/>
    </row>
    <row r="518">
      <c r="A518" s="50"/>
      <c r="B518" s="50"/>
      <c r="C518" s="50"/>
      <c r="D518" s="50"/>
      <c r="E518" s="50"/>
      <c r="F518" s="50"/>
      <c r="G518" s="50"/>
    </row>
    <row r="519">
      <c r="A519" s="50"/>
      <c r="B519" s="50"/>
      <c r="C519" s="50"/>
      <c r="D519" s="50"/>
      <c r="E519" s="50"/>
      <c r="F519" s="50"/>
      <c r="G519" s="50"/>
    </row>
    <row r="520">
      <c r="A520" s="50"/>
      <c r="B520" s="50"/>
      <c r="C520" s="50"/>
      <c r="D520" s="50"/>
      <c r="E520" s="50"/>
      <c r="F520" s="50"/>
      <c r="G520" s="50"/>
    </row>
    <row r="521">
      <c r="A521" s="50"/>
      <c r="B521" s="50"/>
      <c r="C521" s="50"/>
      <c r="D521" s="50"/>
      <c r="E521" s="50"/>
      <c r="F521" s="50"/>
      <c r="G521" s="50"/>
    </row>
    <row r="522">
      <c r="A522" s="50"/>
      <c r="B522" s="50"/>
      <c r="C522" s="50"/>
      <c r="D522" s="50"/>
      <c r="E522" s="50"/>
      <c r="F522" s="50"/>
      <c r="G522" s="50"/>
    </row>
    <row r="523">
      <c r="A523" s="50"/>
      <c r="B523" s="50"/>
      <c r="C523" s="50"/>
      <c r="D523" s="50"/>
      <c r="E523" s="50"/>
      <c r="F523" s="50"/>
      <c r="G523" s="50"/>
    </row>
    <row r="524">
      <c r="A524" s="50"/>
      <c r="B524" s="50"/>
      <c r="C524" s="50"/>
      <c r="D524" s="50"/>
      <c r="E524" s="50"/>
      <c r="F524" s="50"/>
      <c r="G524" s="50"/>
    </row>
    <row r="525">
      <c r="A525" s="50"/>
      <c r="B525" s="50"/>
      <c r="C525" s="50"/>
      <c r="D525" s="50"/>
      <c r="E525" s="50"/>
      <c r="F525" s="50"/>
      <c r="G525" s="50"/>
    </row>
    <row r="526">
      <c r="A526" s="50"/>
      <c r="B526" s="50"/>
      <c r="C526" s="50"/>
      <c r="D526" s="50"/>
      <c r="E526" s="50"/>
      <c r="F526" s="50"/>
      <c r="G526" s="50"/>
    </row>
    <row r="527">
      <c r="A527" s="50"/>
      <c r="B527" s="50"/>
      <c r="C527" s="50"/>
      <c r="D527" s="50"/>
      <c r="E527" s="50"/>
      <c r="F527" s="50"/>
      <c r="G527" s="50"/>
    </row>
    <row r="528">
      <c r="A528" s="50"/>
      <c r="B528" s="50"/>
      <c r="C528" s="50"/>
      <c r="D528" s="50"/>
      <c r="E528" s="50"/>
      <c r="F528" s="50"/>
      <c r="G528" s="50"/>
    </row>
    <row r="529">
      <c r="A529" s="50"/>
      <c r="B529" s="50"/>
      <c r="C529" s="50"/>
      <c r="D529" s="50"/>
      <c r="E529" s="50"/>
      <c r="F529" s="50"/>
      <c r="G529" s="50"/>
    </row>
    <row r="530">
      <c r="A530" s="50"/>
      <c r="B530" s="50"/>
      <c r="C530" s="50"/>
      <c r="D530" s="50"/>
      <c r="E530" s="50"/>
      <c r="F530" s="50"/>
      <c r="G530" s="50"/>
    </row>
    <row r="531">
      <c r="A531" s="50"/>
      <c r="B531" s="50"/>
      <c r="C531" s="50"/>
      <c r="D531" s="50"/>
      <c r="E531" s="50"/>
      <c r="F531" s="50"/>
      <c r="G531" s="50"/>
    </row>
    <row r="532">
      <c r="A532" s="50"/>
      <c r="B532" s="50"/>
      <c r="C532" s="50"/>
      <c r="D532" s="50"/>
      <c r="E532" s="50"/>
      <c r="F532" s="50"/>
      <c r="G532" s="50"/>
    </row>
    <row r="533">
      <c r="A533" s="50"/>
      <c r="B533" s="50"/>
      <c r="C533" s="50"/>
      <c r="D533" s="50"/>
      <c r="E533" s="50"/>
      <c r="F533" s="50"/>
      <c r="G533" s="50"/>
    </row>
    <row r="534">
      <c r="A534" s="50"/>
      <c r="B534" s="50"/>
      <c r="C534" s="50"/>
      <c r="D534" s="50"/>
      <c r="E534" s="50"/>
      <c r="F534" s="50"/>
      <c r="G534" s="50"/>
    </row>
    <row r="535">
      <c r="A535" s="50"/>
      <c r="B535" s="50"/>
      <c r="C535" s="50"/>
      <c r="D535" s="50"/>
      <c r="E535" s="50"/>
      <c r="F535" s="50"/>
      <c r="G535" s="50"/>
    </row>
    <row r="536">
      <c r="A536" s="50"/>
      <c r="B536" s="50"/>
      <c r="C536" s="50"/>
      <c r="D536" s="50"/>
      <c r="E536" s="50"/>
      <c r="F536" s="50"/>
      <c r="G536" s="50"/>
    </row>
    <row r="537">
      <c r="A537" s="50"/>
      <c r="B537" s="50"/>
      <c r="C537" s="50"/>
      <c r="D537" s="50"/>
      <c r="E537" s="50"/>
      <c r="F537" s="50"/>
      <c r="G537" s="50"/>
    </row>
    <row r="538">
      <c r="A538" s="50"/>
      <c r="B538" s="50"/>
      <c r="C538" s="50"/>
      <c r="D538" s="50"/>
      <c r="E538" s="50"/>
      <c r="F538" s="50"/>
      <c r="G538" s="50"/>
    </row>
    <row r="539">
      <c r="A539" s="50"/>
      <c r="B539" s="50"/>
      <c r="C539" s="50"/>
      <c r="D539" s="50"/>
      <c r="E539" s="50"/>
      <c r="F539" s="50"/>
      <c r="G539" s="50"/>
    </row>
    <row r="540">
      <c r="A540" s="50"/>
      <c r="B540" s="50"/>
      <c r="C540" s="50"/>
      <c r="D540" s="50"/>
      <c r="E540" s="50"/>
      <c r="F540" s="50"/>
      <c r="G540" s="50"/>
    </row>
    <row r="541">
      <c r="A541" s="50"/>
      <c r="B541" s="50"/>
      <c r="C541" s="50"/>
      <c r="D541" s="50"/>
      <c r="E541" s="50"/>
      <c r="F541" s="50"/>
      <c r="G541" s="50"/>
    </row>
    <row r="542">
      <c r="A542" s="50"/>
      <c r="B542" s="50"/>
      <c r="C542" s="50"/>
      <c r="D542" s="50"/>
      <c r="E542" s="50"/>
      <c r="F542" s="50"/>
      <c r="G542" s="50"/>
    </row>
    <row r="543">
      <c r="A543" s="50"/>
      <c r="B543" s="50"/>
      <c r="C543" s="50"/>
      <c r="D543" s="50"/>
      <c r="E543" s="50"/>
      <c r="F543" s="50"/>
      <c r="G543" s="50"/>
    </row>
    <row r="544">
      <c r="A544" s="50"/>
      <c r="B544" s="50"/>
      <c r="C544" s="50"/>
      <c r="D544" s="50"/>
      <c r="E544" s="50"/>
      <c r="F544" s="50"/>
      <c r="G544" s="50"/>
    </row>
    <row r="545">
      <c r="A545" s="50"/>
      <c r="B545" s="50"/>
      <c r="C545" s="50"/>
      <c r="D545" s="50"/>
      <c r="E545" s="50"/>
      <c r="F545" s="50"/>
      <c r="G545" s="50"/>
    </row>
    <row r="546">
      <c r="A546" s="50"/>
      <c r="B546" s="50"/>
      <c r="C546" s="50"/>
      <c r="D546" s="50"/>
      <c r="E546" s="50"/>
      <c r="F546" s="50"/>
      <c r="G546" s="50"/>
    </row>
    <row r="547">
      <c r="A547" s="50"/>
      <c r="B547" s="50"/>
      <c r="C547" s="50"/>
      <c r="D547" s="50"/>
      <c r="E547" s="50"/>
      <c r="F547" s="50"/>
      <c r="G547" s="50"/>
    </row>
    <row r="548">
      <c r="A548" s="50"/>
      <c r="B548" s="50"/>
      <c r="C548" s="50"/>
      <c r="D548" s="50"/>
      <c r="E548" s="50"/>
      <c r="F548" s="50"/>
      <c r="G548" s="50"/>
    </row>
    <row r="549">
      <c r="A549" s="50"/>
      <c r="B549" s="50"/>
      <c r="C549" s="50"/>
      <c r="D549" s="50"/>
      <c r="E549" s="50"/>
      <c r="F549" s="50"/>
      <c r="G549" s="50"/>
    </row>
    <row r="550">
      <c r="A550" s="50"/>
      <c r="B550" s="50"/>
      <c r="C550" s="50"/>
      <c r="D550" s="50"/>
      <c r="E550" s="50"/>
      <c r="F550" s="50"/>
      <c r="G550" s="50"/>
    </row>
    <row r="551">
      <c r="A551" s="50"/>
      <c r="B551" s="50"/>
      <c r="C551" s="50"/>
      <c r="D551" s="50"/>
      <c r="E551" s="50"/>
      <c r="F551" s="50"/>
      <c r="G551" s="50"/>
    </row>
    <row r="552">
      <c r="A552" s="50"/>
      <c r="B552" s="50"/>
      <c r="C552" s="50"/>
      <c r="D552" s="50"/>
      <c r="E552" s="50"/>
      <c r="F552" s="50"/>
      <c r="G552" s="50"/>
    </row>
    <row r="553">
      <c r="A553" s="50"/>
      <c r="B553" s="50"/>
      <c r="C553" s="50"/>
      <c r="D553" s="50"/>
      <c r="E553" s="50"/>
      <c r="F553" s="50"/>
      <c r="G553" s="50"/>
    </row>
    <row r="554">
      <c r="A554" s="50"/>
      <c r="B554" s="50"/>
      <c r="C554" s="50"/>
      <c r="D554" s="50"/>
      <c r="E554" s="50"/>
      <c r="F554" s="50"/>
      <c r="G554" s="50"/>
    </row>
    <row r="555">
      <c r="A555" s="50"/>
      <c r="B555" s="50"/>
      <c r="C555" s="50"/>
      <c r="D555" s="50"/>
      <c r="E555" s="50"/>
      <c r="F555" s="50"/>
      <c r="G555" s="50"/>
    </row>
    <row r="556">
      <c r="A556" s="50"/>
      <c r="B556" s="50"/>
      <c r="C556" s="50"/>
      <c r="D556" s="50"/>
      <c r="E556" s="50"/>
      <c r="F556" s="50"/>
      <c r="G556" s="50"/>
    </row>
    <row r="557">
      <c r="A557" s="50"/>
      <c r="B557" s="50"/>
      <c r="C557" s="50"/>
      <c r="D557" s="50"/>
      <c r="E557" s="50"/>
      <c r="F557" s="50"/>
      <c r="G557" s="50"/>
    </row>
    <row r="558">
      <c r="A558" s="50"/>
      <c r="B558" s="50"/>
      <c r="C558" s="50"/>
      <c r="D558" s="50"/>
      <c r="E558" s="50"/>
      <c r="F558" s="50"/>
      <c r="G558" s="50"/>
    </row>
    <row r="559">
      <c r="A559" s="50"/>
      <c r="B559" s="50"/>
      <c r="C559" s="50"/>
      <c r="D559" s="50"/>
      <c r="E559" s="50"/>
      <c r="F559" s="50"/>
      <c r="G559" s="50"/>
    </row>
    <row r="560">
      <c r="A560" s="50"/>
      <c r="B560" s="50"/>
      <c r="C560" s="50"/>
      <c r="D560" s="50"/>
      <c r="E560" s="50"/>
      <c r="F560" s="50"/>
      <c r="G560" s="50"/>
    </row>
    <row r="561">
      <c r="A561" s="50"/>
      <c r="B561" s="50"/>
      <c r="C561" s="50"/>
      <c r="D561" s="50"/>
      <c r="E561" s="50"/>
      <c r="F561" s="50"/>
      <c r="G561" s="50"/>
    </row>
    <row r="562">
      <c r="A562" s="50"/>
      <c r="B562" s="50"/>
      <c r="C562" s="50"/>
      <c r="D562" s="50"/>
      <c r="E562" s="50"/>
      <c r="F562" s="50"/>
      <c r="G562" s="50"/>
    </row>
    <row r="563">
      <c r="A563" s="50"/>
      <c r="B563" s="50"/>
      <c r="C563" s="50"/>
      <c r="D563" s="50"/>
      <c r="E563" s="50"/>
      <c r="F563" s="50"/>
      <c r="G563" s="50"/>
    </row>
    <row r="564">
      <c r="A564" s="50"/>
      <c r="B564" s="50"/>
      <c r="C564" s="50"/>
      <c r="D564" s="50"/>
      <c r="E564" s="50"/>
      <c r="F564" s="50"/>
      <c r="G564" s="50"/>
    </row>
    <row r="565">
      <c r="A565" s="50"/>
      <c r="B565" s="50"/>
      <c r="C565" s="50"/>
      <c r="D565" s="50"/>
      <c r="E565" s="50"/>
      <c r="F565" s="50"/>
      <c r="G565" s="50"/>
    </row>
    <row r="566">
      <c r="A566" s="50"/>
      <c r="B566" s="50"/>
      <c r="C566" s="50"/>
      <c r="D566" s="50"/>
      <c r="E566" s="50"/>
      <c r="F566" s="50"/>
      <c r="G566" s="50"/>
    </row>
    <row r="567">
      <c r="A567" s="50"/>
      <c r="B567" s="50"/>
      <c r="C567" s="50"/>
      <c r="D567" s="50"/>
      <c r="E567" s="50"/>
      <c r="F567" s="50"/>
      <c r="G567" s="50"/>
    </row>
    <row r="568">
      <c r="A568" s="50"/>
      <c r="B568" s="50"/>
      <c r="C568" s="50"/>
      <c r="D568" s="50"/>
      <c r="E568" s="50"/>
      <c r="F568" s="50"/>
      <c r="G568" s="50"/>
    </row>
    <row r="569">
      <c r="A569" s="50"/>
      <c r="B569" s="50"/>
      <c r="C569" s="50"/>
      <c r="D569" s="50"/>
      <c r="E569" s="50"/>
      <c r="F569" s="50"/>
      <c r="G569" s="50"/>
    </row>
    <row r="570">
      <c r="A570" s="50"/>
      <c r="B570" s="50"/>
      <c r="C570" s="50"/>
      <c r="D570" s="50"/>
      <c r="E570" s="50"/>
      <c r="F570" s="50"/>
      <c r="G570" s="50"/>
    </row>
    <row r="571">
      <c r="A571" s="50"/>
      <c r="B571" s="50"/>
      <c r="C571" s="50"/>
      <c r="D571" s="50"/>
      <c r="E571" s="50"/>
      <c r="F571" s="50"/>
      <c r="G571" s="50"/>
    </row>
    <row r="572">
      <c r="A572" s="50"/>
      <c r="B572" s="50"/>
      <c r="C572" s="50"/>
      <c r="D572" s="50"/>
      <c r="E572" s="50"/>
      <c r="F572" s="50"/>
      <c r="G572" s="50"/>
    </row>
    <row r="573">
      <c r="A573" s="50"/>
      <c r="B573" s="50"/>
      <c r="C573" s="50"/>
      <c r="D573" s="50"/>
      <c r="E573" s="50"/>
      <c r="F573" s="50"/>
      <c r="G573" s="50"/>
    </row>
    <row r="574">
      <c r="A574" s="50"/>
      <c r="B574" s="50"/>
      <c r="C574" s="50"/>
      <c r="D574" s="50"/>
      <c r="E574" s="50"/>
      <c r="F574" s="50"/>
      <c r="G574" s="50"/>
    </row>
    <row r="575">
      <c r="A575" s="50"/>
      <c r="B575" s="50"/>
      <c r="C575" s="50"/>
      <c r="D575" s="50"/>
      <c r="E575" s="50"/>
      <c r="F575" s="50"/>
      <c r="G575" s="50"/>
    </row>
    <row r="576">
      <c r="A576" s="50"/>
      <c r="B576" s="50"/>
      <c r="C576" s="50"/>
      <c r="D576" s="50"/>
      <c r="E576" s="50"/>
      <c r="F576" s="50"/>
      <c r="G576" s="50"/>
    </row>
    <row r="577">
      <c r="A577" s="50"/>
      <c r="B577" s="50"/>
      <c r="C577" s="50"/>
      <c r="D577" s="50"/>
      <c r="E577" s="50"/>
      <c r="F577" s="50"/>
      <c r="G577" s="50"/>
    </row>
    <row r="578">
      <c r="A578" s="50"/>
      <c r="B578" s="50"/>
      <c r="C578" s="50"/>
      <c r="D578" s="50"/>
      <c r="E578" s="50"/>
      <c r="F578" s="50"/>
      <c r="G578" s="50"/>
    </row>
    <row r="579">
      <c r="A579" s="50"/>
      <c r="B579" s="50"/>
      <c r="C579" s="50"/>
      <c r="D579" s="50"/>
      <c r="E579" s="50"/>
      <c r="F579" s="50"/>
      <c r="G579" s="50"/>
    </row>
    <row r="580">
      <c r="A580" s="50"/>
      <c r="B580" s="50"/>
      <c r="C580" s="50"/>
      <c r="D580" s="50"/>
      <c r="E580" s="50"/>
      <c r="F580" s="50"/>
      <c r="G580" s="50"/>
    </row>
    <row r="581">
      <c r="A581" s="50"/>
      <c r="B581" s="50"/>
      <c r="C581" s="50"/>
      <c r="D581" s="50"/>
      <c r="E581" s="50"/>
      <c r="F581" s="50"/>
      <c r="G581" s="50"/>
    </row>
    <row r="582">
      <c r="A582" s="50"/>
      <c r="B582" s="50"/>
      <c r="C582" s="50"/>
      <c r="D582" s="50"/>
      <c r="E582" s="50"/>
      <c r="F582" s="50"/>
      <c r="G582" s="50"/>
    </row>
    <row r="583">
      <c r="A583" s="50"/>
      <c r="B583" s="50"/>
      <c r="C583" s="50"/>
      <c r="D583" s="50"/>
      <c r="E583" s="50"/>
      <c r="F583" s="50"/>
      <c r="G583" s="50"/>
    </row>
    <row r="584">
      <c r="A584" s="50"/>
      <c r="B584" s="50"/>
      <c r="C584" s="50"/>
      <c r="D584" s="50"/>
      <c r="E584" s="50"/>
      <c r="F584" s="50"/>
      <c r="G584" s="50"/>
    </row>
    <row r="585">
      <c r="A585" s="50"/>
      <c r="B585" s="50"/>
      <c r="C585" s="50"/>
      <c r="D585" s="50"/>
      <c r="E585" s="50"/>
      <c r="F585" s="50"/>
      <c r="G585" s="50"/>
    </row>
    <row r="586">
      <c r="A586" s="50"/>
      <c r="B586" s="50"/>
      <c r="C586" s="50"/>
      <c r="D586" s="50"/>
      <c r="E586" s="50"/>
      <c r="F586" s="50"/>
      <c r="G586" s="50"/>
    </row>
    <row r="587">
      <c r="A587" s="50"/>
      <c r="B587" s="50"/>
      <c r="C587" s="50"/>
      <c r="D587" s="50"/>
      <c r="E587" s="50"/>
      <c r="F587" s="50"/>
      <c r="G587" s="50"/>
    </row>
    <row r="588">
      <c r="A588" s="50"/>
      <c r="B588" s="50"/>
      <c r="C588" s="50"/>
      <c r="D588" s="50"/>
      <c r="E588" s="50"/>
      <c r="F588" s="50"/>
      <c r="G588" s="50"/>
    </row>
    <row r="589">
      <c r="A589" s="50"/>
      <c r="B589" s="50"/>
      <c r="C589" s="50"/>
      <c r="D589" s="50"/>
      <c r="E589" s="50"/>
      <c r="F589" s="50"/>
      <c r="G589" s="50"/>
    </row>
    <row r="590">
      <c r="A590" s="50"/>
      <c r="B590" s="50"/>
      <c r="C590" s="50"/>
      <c r="D590" s="50"/>
      <c r="E590" s="50"/>
      <c r="F590" s="50"/>
      <c r="G590" s="50"/>
    </row>
    <row r="591">
      <c r="A591" s="50"/>
      <c r="B591" s="50"/>
      <c r="C591" s="50"/>
      <c r="D591" s="50"/>
      <c r="E591" s="50"/>
      <c r="F591" s="50"/>
      <c r="G591" s="50"/>
    </row>
    <row r="592">
      <c r="A592" s="50"/>
      <c r="B592" s="50"/>
      <c r="C592" s="50"/>
      <c r="D592" s="50"/>
      <c r="E592" s="50"/>
      <c r="F592" s="50"/>
      <c r="G592" s="50"/>
    </row>
    <row r="593">
      <c r="A593" s="50"/>
      <c r="B593" s="50"/>
      <c r="C593" s="50"/>
      <c r="D593" s="50"/>
      <c r="E593" s="50"/>
      <c r="F593" s="50"/>
      <c r="G593" s="50"/>
    </row>
    <row r="594">
      <c r="A594" s="50"/>
      <c r="B594" s="50"/>
      <c r="C594" s="50"/>
      <c r="D594" s="50"/>
      <c r="E594" s="50"/>
      <c r="F594" s="50"/>
      <c r="G594" s="50"/>
    </row>
    <row r="595">
      <c r="A595" s="50"/>
      <c r="B595" s="50"/>
      <c r="C595" s="50"/>
      <c r="D595" s="50"/>
      <c r="E595" s="50"/>
      <c r="F595" s="50"/>
      <c r="G595" s="50"/>
    </row>
    <row r="596">
      <c r="A596" s="50"/>
      <c r="B596" s="50"/>
      <c r="C596" s="50"/>
      <c r="D596" s="50"/>
      <c r="E596" s="50"/>
      <c r="F596" s="50"/>
      <c r="G596" s="50"/>
    </row>
    <row r="597">
      <c r="A597" s="50"/>
      <c r="B597" s="50"/>
      <c r="C597" s="50"/>
      <c r="D597" s="50"/>
      <c r="E597" s="50"/>
      <c r="F597" s="50"/>
      <c r="G597" s="50"/>
    </row>
    <row r="598">
      <c r="A598" s="50"/>
      <c r="B598" s="50"/>
      <c r="C598" s="50"/>
      <c r="D598" s="50"/>
      <c r="E598" s="50"/>
      <c r="F598" s="50"/>
      <c r="G598" s="50"/>
    </row>
    <row r="599">
      <c r="A599" s="50"/>
      <c r="B599" s="50"/>
      <c r="C599" s="50"/>
      <c r="D599" s="50"/>
      <c r="E599" s="50"/>
      <c r="F599" s="50"/>
      <c r="G599" s="50"/>
    </row>
    <row r="600">
      <c r="A600" s="50"/>
      <c r="B600" s="50"/>
      <c r="C600" s="50"/>
      <c r="D600" s="50"/>
      <c r="E600" s="50"/>
      <c r="F600" s="50"/>
      <c r="G600" s="50"/>
    </row>
    <row r="601">
      <c r="A601" s="50"/>
      <c r="B601" s="50"/>
      <c r="C601" s="50"/>
      <c r="D601" s="50"/>
      <c r="E601" s="50"/>
      <c r="F601" s="50"/>
      <c r="G601" s="50"/>
    </row>
    <row r="602">
      <c r="A602" s="50"/>
      <c r="B602" s="50"/>
      <c r="C602" s="50"/>
      <c r="D602" s="50"/>
      <c r="E602" s="50"/>
      <c r="F602" s="50"/>
      <c r="G602" s="50"/>
    </row>
    <row r="603">
      <c r="A603" s="50"/>
      <c r="B603" s="50"/>
      <c r="C603" s="50"/>
      <c r="D603" s="50"/>
      <c r="E603" s="50"/>
      <c r="F603" s="50"/>
      <c r="G603" s="50"/>
    </row>
    <row r="604">
      <c r="A604" s="50"/>
      <c r="B604" s="50"/>
      <c r="C604" s="50"/>
      <c r="D604" s="50"/>
      <c r="E604" s="50"/>
      <c r="F604" s="50"/>
      <c r="G604" s="50"/>
    </row>
    <row r="605">
      <c r="A605" s="50"/>
      <c r="B605" s="50"/>
      <c r="C605" s="50"/>
      <c r="D605" s="50"/>
      <c r="E605" s="50"/>
      <c r="F605" s="50"/>
      <c r="G605" s="50"/>
    </row>
    <row r="606">
      <c r="A606" s="50"/>
      <c r="B606" s="50"/>
      <c r="C606" s="50"/>
      <c r="D606" s="50"/>
      <c r="E606" s="50"/>
      <c r="F606" s="50"/>
      <c r="G606" s="50"/>
    </row>
    <row r="607">
      <c r="A607" s="50"/>
      <c r="B607" s="50"/>
      <c r="C607" s="50"/>
      <c r="D607" s="50"/>
      <c r="E607" s="50"/>
      <c r="F607" s="50"/>
      <c r="G607" s="50"/>
    </row>
    <row r="608">
      <c r="A608" s="50"/>
      <c r="B608" s="50"/>
      <c r="C608" s="50"/>
      <c r="D608" s="50"/>
      <c r="E608" s="50"/>
      <c r="F608" s="50"/>
      <c r="G608" s="50"/>
    </row>
    <row r="609">
      <c r="A609" s="50"/>
      <c r="B609" s="50"/>
      <c r="C609" s="50"/>
      <c r="D609" s="50"/>
      <c r="E609" s="50"/>
      <c r="F609" s="50"/>
      <c r="G609" s="50"/>
    </row>
    <row r="610">
      <c r="A610" s="50"/>
      <c r="B610" s="50"/>
      <c r="C610" s="50"/>
      <c r="D610" s="50"/>
      <c r="E610" s="50"/>
      <c r="F610" s="50"/>
      <c r="G610" s="50"/>
    </row>
    <row r="611">
      <c r="A611" s="50"/>
      <c r="B611" s="50"/>
      <c r="C611" s="50"/>
      <c r="D611" s="50"/>
      <c r="E611" s="50"/>
      <c r="F611" s="50"/>
      <c r="G611" s="50"/>
    </row>
    <row r="612">
      <c r="A612" s="50"/>
      <c r="B612" s="50"/>
      <c r="C612" s="50"/>
      <c r="D612" s="50"/>
      <c r="E612" s="50"/>
      <c r="F612" s="50"/>
      <c r="G612" s="50"/>
    </row>
    <row r="613">
      <c r="A613" s="50"/>
      <c r="B613" s="50"/>
      <c r="C613" s="50"/>
      <c r="D613" s="50"/>
      <c r="E613" s="50"/>
      <c r="F613" s="50"/>
      <c r="G613" s="50"/>
    </row>
    <row r="614">
      <c r="A614" s="50"/>
      <c r="B614" s="50"/>
      <c r="C614" s="50"/>
      <c r="D614" s="50"/>
      <c r="E614" s="50"/>
      <c r="F614" s="50"/>
      <c r="G614" s="50"/>
    </row>
    <row r="615">
      <c r="A615" s="50"/>
      <c r="B615" s="50"/>
      <c r="C615" s="50"/>
      <c r="D615" s="50"/>
      <c r="E615" s="50"/>
      <c r="F615" s="50"/>
      <c r="G615" s="50"/>
    </row>
    <row r="616">
      <c r="A616" s="50"/>
      <c r="B616" s="50"/>
      <c r="C616" s="50"/>
      <c r="D616" s="50"/>
      <c r="E616" s="50"/>
      <c r="F616" s="50"/>
      <c r="G616" s="50"/>
    </row>
    <row r="617">
      <c r="A617" s="50"/>
      <c r="B617" s="50"/>
      <c r="C617" s="50"/>
      <c r="D617" s="50"/>
      <c r="E617" s="50"/>
      <c r="F617" s="50"/>
      <c r="G617" s="50"/>
    </row>
    <row r="618">
      <c r="A618" s="50"/>
      <c r="B618" s="50"/>
      <c r="C618" s="50"/>
      <c r="D618" s="50"/>
      <c r="E618" s="50"/>
      <c r="F618" s="50"/>
      <c r="G618" s="50"/>
    </row>
    <row r="619">
      <c r="A619" s="50"/>
      <c r="B619" s="50"/>
      <c r="C619" s="50"/>
      <c r="D619" s="50"/>
      <c r="E619" s="50"/>
      <c r="F619" s="50"/>
      <c r="G619" s="50"/>
    </row>
    <row r="620">
      <c r="A620" s="50"/>
      <c r="B620" s="50"/>
      <c r="C620" s="50"/>
      <c r="D620" s="50"/>
      <c r="E620" s="50"/>
      <c r="F620" s="50"/>
      <c r="G620" s="50"/>
    </row>
    <row r="621">
      <c r="A621" s="50"/>
      <c r="B621" s="50"/>
      <c r="C621" s="50"/>
      <c r="D621" s="50"/>
      <c r="E621" s="50"/>
      <c r="F621" s="50"/>
      <c r="G621" s="50"/>
    </row>
    <row r="622">
      <c r="A622" s="50"/>
      <c r="B622" s="50"/>
      <c r="C622" s="50"/>
      <c r="D622" s="50"/>
      <c r="E622" s="50"/>
      <c r="F622" s="50"/>
      <c r="G622" s="50"/>
    </row>
    <row r="623">
      <c r="A623" s="50"/>
      <c r="B623" s="50"/>
      <c r="C623" s="50"/>
      <c r="D623" s="50"/>
      <c r="E623" s="50"/>
      <c r="F623" s="50"/>
      <c r="G623" s="50"/>
    </row>
    <row r="624">
      <c r="A624" s="50"/>
      <c r="B624" s="50"/>
      <c r="C624" s="50"/>
      <c r="D624" s="50"/>
      <c r="E624" s="50"/>
      <c r="F624" s="50"/>
      <c r="G624" s="50"/>
    </row>
    <row r="625">
      <c r="A625" s="50"/>
      <c r="B625" s="50"/>
      <c r="C625" s="50"/>
      <c r="D625" s="50"/>
      <c r="E625" s="50"/>
      <c r="F625" s="50"/>
      <c r="G625" s="50"/>
    </row>
    <row r="626">
      <c r="A626" s="50"/>
      <c r="B626" s="50"/>
      <c r="C626" s="50"/>
      <c r="D626" s="50"/>
      <c r="E626" s="50"/>
      <c r="F626" s="50"/>
      <c r="G626" s="50"/>
    </row>
    <row r="627">
      <c r="A627" s="50"/>
      <c r="B627" s="50"/>
      <c r="C627" s="50"/>
      <c r="D627" s="50"/>
      <c r="E627" s="50"/>
      <c r="F627" s="50"/>
      <c r="G627" s="50"/>
    </row>
    <row r="628">
      <c r="A628" s="50"/>
      <c r="B628" s="50"/>
      <c r="C628" s="50"/>
      <c r="D628" s="50"/>
      <c r="E628" s="50"/>
      <c r="F628" s="50"/>
      <c r="G628" s="50"/>
    </row>
    <row r="629">
      <c r="A629" s="50"/>
      <c r="B629" s="50"/>
      <c r="C629" s="50"/>
      <c r="D629" s="50"/>
      <c r="E629" s="50"/>
      <c r="F629" s="50"/>
      <c r="G629" s="50"/>
    </row>
    <row r="630">
      <c r="A630" s="50"/>
      <c r="B630" s="50"/>
      <c r="C630" s="50"/>
      <c r="D630" s="50"/>
      <c r="E630" s="50"/>
      <c r="F630" s="50"/>
      <c r="G630" s="50"/>
    </row>
    <row r="631">
      <c r="A631" s="50"/>
      <c r="B631" s="50"/>
      <c r="C631" s="50"/>
      <c r="D631" s="50"/>
      <c r="E631" s="50"/>
      <c r="F631" s="50"/>
      <c r="G631" s="50"/>
    </row>
    <row r="632">
      <c r="A632" s="50"/>
      <c r="B632" s="50"/>
      <c r="C632" s="50"/>
      <c r="D632" s="50"/>
      <c r="E632" s="50"/>
      <c r="F632" s="50"/>
      <c r="G632" s="50"/>
    </row>
    <row r="633">
      <c r="A633" s="50"/>
      <c r="B633" s="50"/>
      <c r="C633" s="50"/>
      <c r="D633" s="50"/>
      <c r="E633" s="50"/>
      <c r="F633" s="50"/>
      <c r="G633" s="50"/>
    </row>
    <row r="634">
      <c r="A634" s="50"/>
      <c r="B634" s="50"/>
      <c r="C634" s="50"/>
      <c r="D634" s="50"/>
      <c r="E634" s="50"/>
      <c r="F634" s="50"/>
      <c r="G634" s="50"/>
    </row>
    <row r="635">
      <c r="A635" s="50"/>
      <c r="B635" s="50"/>
      <c r="C635" s="50"/>
      <c r="D635" s="50"/>
      <c r="E635" s="50"/>
      <c r="F635" s="50"/>
      <c r="G635" s="50"/>
    </row>
    <row r="636">
      <c r="A636" s="50"/>
      <c r="B636" s="50"/>
      <c r="C636" s="50"/>
      <c r="D636" s="50"/>
      <c r="E636" s="50"/>
      <c r="F636" s="50"/>
      <c r="G636" s="50"/>
    </row>
    <row r="637">
      <c r="A637" s="50"/>
      <c r="B637" s="50"/>
      <c r="C637" s="50"/>
      <c r="D637" s="50"/>
      <c r="E637" s="50"/>
      <c r="F637" s="50"/>
      <c r="G637" s="50"/>
    </row>
    <row r="638">
      <c r="A638" s="50"/>
      <c r="B638" s="50"/>
      <c r="C638" s="50"/>
      <c r="D638" s="50"/>
      <c r="E638" s="50"/>
      <c r="F638" s="50"/>
      <c r="G638" s="50"/>
    </row>
    <row r="639">
      <c r="A639" s="50"/>
      <c r="B639" s="50"/>
      <c r="C639" s="50"/>
      <c r="D639" s="50"/>
      <c r="E639" s="50"/>
      <c r="F639" s="50"/>
      <c r="G639" s="50"/>
    </row>
    <row r="640">
      <c r="A640" s="50"/>
      <c r="B640" s="50"/>
      <c r="C640" s="50"/>
      <c r="D640" s="50"/>
      <c r="E640" s="50"/>
      <c r="F640" s="50"/>
      <c r="G640" s="50"/>
    </row>
    <row r="641">
      <c r="A641" s="50"/>
      <c r="B641" s="50"/>
      <c r="C641" s="50"/>
      <c r="D641" s="50"/>
      <c r="E641" s="50"/>
      <c r="F641" s="50"/>
      <c r="G641" s="50"/>
    </row>
    <row r="642">
      <c r="A642" s="50"/>
      <c r="B642" s="50"/>
      <c r="C642" s="50"/>
      <c r="D642" s="50"/>
      <c r="E642" s="50"/>
      <c r="F642" s="50"/>
      <c r="G642" s="50"/>
    </row>
    <row r="643">
      <c r="A643" s="50"/>
      <c r="B643" s="50"/>
      <c r="C643" s="50"/>
      <c r="D643" s="50"/>
      <c r="E643" s="50"/>
      <c r="F643" s="50"/>
      <c r="G643" s="50"/>
    </row>
    <row r="644">
      <c r="A644" s="50"/>
      <c r="B644" s="50"/>
      <c r="C644" s="50"/>
      <c r="D644" s="50"/>
      <c r="E644" s="50"/>
      <c r="F644" s="50"/>
      <c r="G644" s="50"/>
    </row>
    <row r="645">
      <c r="A645" s="50"/>
      <c r="B645" s="50"/>
      <c r="C645" s="50"/>
      <c r="D645" s="50"/>
      <c r="E645" s="50"/>
      <c r="F645" s="50"/>
      <c r="G645" s="50"/>
    </row>
    <row r="646">
      <c r="A646" s="50"/>
      <c r="B646" s="50"/>
      <c r="C646" s="50"/>
      <c r="D646" s="50"/>
      <c r="E646" s="50"/>
      <c r="F646" s="50"/>
      <c r="G646" s="50"/>
    </row>
    <row r="647">
      <c r="A647" s="50"/>
      <c r="B647" s="50"/>
      <c r="C647" s="50"/>
      <c r="D647" s="50"/>
      <c r="E647" s="50"/>
      <c r="F647" s="50"/>
      <c r="G647" s="50"/>
    </row>
    <row r="648">
      <c r="A648" s="50"/>
      <c r="B648" s="50"/>
      <c r="C648" s="50"/>
      <c r="D648" s="50"/>
      <c r="E648" s="50"/>
      <c r="F648" s="50"/>
      <c r="G648" s="50"/>
    </row>
    <row r="649">
      <c r="A649" s="50"/>
      <c r="B649" s="50"/>
      <c r="C649" s="50"/>
      <c r="D649" s="50"/>
      <c r="E649" s="50"/>
      <c r="F649" s="50"/>
      <c r="G649" s="50"/>
    </row>
    <row r="650">
      <c r="A650" s="50"/>
      <c r="B650" s="50"/>
      <c r="C650" s="50"/>
      <c r="D650" s="50"/>
      <c r="E650" s="50"/>
      <c r="F650" s="50"/>
      <c r="G650" s="50"/>
    </row>
    <row r="651">
      <c r="A651" s="50"/>
      <c r="B651" s="50"/>
      <c r="C651" s="50"/>
      <c r="D651" s="50"/>
      <c r="E651" s="50"/>
      <c r="F651" s="50"/>
      <c r="G651" s="50"/>
    </row>
    <row r="652">
      <c r="A652" s="50"/>
      <c r="B652" s="50"/>
      <c r="C652" s="50"/>
      <c r="D652" s="50"/>
      <c r="E652" s="50"/>
      <c r="F652" s="50"/>
      <c r="G652" s="50"/>
    </row>
    <row r="653">
      <c r="A653" s="50"/>
      <c r="B653" s="50"/>
      <c r="C653" s="50"/>
      <c r="D653" s="50"/>
      <c r="E653" s="50"/>
      <c r="F653" s="50"/>
      <c r="G653" s="50"/>
    </row>
    <row r="654">
      <c r="A654" s="50"/>
      <c r="B654" s="50"/>
      <c r="C654" s="50"/>
      <c r="D654" s="50"/>
      <c r="E654" s="50"/>
      <c r="F654" s="50"/>
      <c r="G654" s="50"/>
    </row>
    <row r="655">
      <c r="A655" s="50"/>
      <c r="B655" s="50"/>
      <c r="C655" s="50"/>
      <c r="D655" s="50"/>
      <c r="E655" s="50"/>
      <c r="F655" s="50"/>
      <c r="G655" s="50"/>
    </row>
    <row r="656">
      <c r="A656" s="50"/>
      <c r="B656" s="50"/>
      <c r="C656" s="50"/>
      <c r="D656" s="50"/>
      <c r="E656" s="50"/>
      <c r="F656" s="50"/>
      <c r="G656" s="50"/>
    </row>
    <row r="657">
      <c r="A657" s="50"/>
      <c r="B657" s="50"/>
      <c r="C657" s="50"/>
      <c r="D657" s="50"/>
      <c r="E657" s="50"/>
      <c r="F657" s="50"/>
      <c r="G657" s="50"/>
    </row>
    <row r="658">
      <c r="A658" s="50"/>
      <c r="B658" s="50"/>
      <c r="C658" s="50"/>
      <c r="D658" s="50"/>
      <c r="E658" s="50"/>
      <c r="F658" s="50"/>
      <c r="G658" s="50"/>
    </row>
    <row r="659">
      <c r="A659" s="50"/>
      <c r="B659" s="50"/>
      <c r="C659" s="50"/>
      <c r="D659" s="50"/>
      <c r="E659" s="50"/>
      <c r="F659" s="50"/>
      <c r="G659" s="50"/>
    </row>
    <row r="660">
      <c r="A660" s="50"/>
      <c r="B660" s="50"/>
      <c r="C660" s="50"/>
      <c r="D660" s="50"/>
      <c r="E660" s="50"/>
      <c r="F660" s="50"/>
      <c r="G660" s="50"/>
    </row>
    <row r="661">
      <c r="A661" s="50"/>
      <c r="B661" s="50"/>
      <c r="C661" s="50"/>
      <c r="D661" s="50"/>
      <c r="E661" s="50"/>
      <c r="F661" s="50"/>
      <c r="G661" s="50"/>
    </row>
    <row r="662">
      <c r="A662" s="50"/>
      <c r="B662" s="50"/>
      <c r="C662" s="50"/>
      <c r="D662" s="50"/>
      <c r="E662" s="50"/>
      <c r="F662" s="50"/>
      <c r="G662" s="50"/>
    </row>
    <row r="663">
      <c r="A663" s="50"/>
      <c r="B663" s="50"/>
      <c r="C663" s="50"/>
      <c r="D663" s="50"/>
      <c r="E663" s="50"/>
      <c r="F663" s="50"/>
      <c r="G663" s="50"/>
    </row>
    <row r="664">
      <c r="A664" s="50"/>
      <c r="B664" s="50"/>
      <c r="C664" s="50"/>
      <c r="D664" s="50"/>
      <c r="E664" s="50"/>
      <c r="F664" s="50"/>
      <c r="G664" s="50"/>
    </row>
    <row r="665">
      <c r="A665" s="50"/>
      <c r="B665" s="50"/>
      <c r="C665" s="50"/>
      <c r="D665" s="50"/>
      <c r="E665" s="50"/>
      <c r="F665" s="50"/>
      <c r="G665" s="50"/>
    </row>
    <row r="666">
      <c r="A666" s="50"/>
      <c r="B666" s="50"/>
      <c r="C666" s="50"/>
      <c r="D666" s="50"/>
      <c r="E666" s="50"/>
      <c r="F666" s="50"/>
      <c r="G666" s="50"/>
    </row>
    <row r="667">
      <c r="A667" s="50"/>
      <c r="B667" s="50"/>
      <c r="C667" s="50"/>
      <c r="D667" s="50"/>
      <c r="E667" s="50"/>
      <c r="F667" s="50"/>
      <c r="G667" s="50"/>
    </row>
    <row r="668">
      <c r="A668" s="50"/>
      <c r="B668" s="50"/>
      <c r="C668" s="50"/>
      <c r="D668" s="50"/>
      <c r="E668" s="50"/>
      <c r="F668" s="50"/>
      <c r="G668" s="50"/>
    </row>
    <row r="669">
      <c r="A669" s="50"/>
      <c r="B669" s="50"/>
      <c r="C669" s="50"/>
      <c r="D669" s="50"/>
      <c r="E669" s="50"/>
      <c r="F669" s="50"/>
      <c r="G669" s="50"/>
    </row>
    <row r="670">
      <c r="A670" s="50"/>
      <c r="B670" s="50"/>
      <c r="C670" s="50"/>
      <c r="D670" s="50"/>
      <c r="E670" s="50"/>
      <c r="F670" s="50"/>
      <c r="G670" s="50"/>
    </row>
    <row r="671">
      <c r="A671" s="50"/>
      <c r="B671" s="50"/>
      <c r="C671" s="50"/>
      <c r="D671" s="50"/>
      <c r="E671" s="50"/>
      <c r="F671" s="50"/>
      <c r="G671" s="50"/>
    </row>
    <row r="672">
      <c r="A672" s="50"/>
      <c r="B672" s="50"/>
      <c r="C672" s="50"/>
      <c r="D672" s="50"/>
      <c r="E672" s="50"/>
      <c r="F672" s="50"/>
      <c r="G672" s="50"/>
    </row>
    <row r="673">
      <c r="A673" s="50"/>
      <c r="B673" s="50"/>
      <c r="C673" s="50"/>
      <c r="D673" s="50"/>
      <c r="E673" s="50"/>
      <c r="F673" s="50"/>
      <c r="G673" s="50"/>
    </row>
    <row r="674">
      <c r="A674" s="50"/>
      <c r="B674" s="50"/>
      <c r="C674" s="50"/>
      <c r="D674" s="50"/>
      <c r="E674" s="50"/>
      <c r="F674" s="50"/>
      <c r="G674" s="50"/>
    </row>
    <row r="675">
      <c r="A675" s="50"/>
      <c r="B675" s="50"/>
      <c r="C675" s="50"/>
      <c r="D675" s="50"/>
      <c r="E675" s="50"/>
      <c r="F675" s="50"/>
      <c r="G675" s="50"/>
    </row>
    <row r="676">
      <c r="A676" s="50"/>
      <c r="B676" s="50"/>
      <c r="C676" s="50"/>
      <c r="D676" s="50"/>
      <c r="E676" s="50"/>
      <c r="F676" s="50"/>
      <c r="G676" s="50"/>
    </row>
    <row r="677">
      <c r="A677" s="50"/>
      <c r="B677" s="50"/>
      <c r="C677" s="50"/>
      <c r="D677" s="50"/>
      <c r="E677" s="50"/>
      <c r="F677" s="50"/>
      <c r="G677" s="50"/>
    </row>
    <row r="678">
      <c r="A678" s="50"/>
      <c r="B678" s="50"/>
      <c r="C678" s="50"/>
      <c r="D678" s="50"/>
      <c r="E678" s="50"/>
      <c r="F678" s="50"/>
      <c r="G678" s="50"/>
    </row>
    <row r="679">
      <c r="A679" s="50"/>
      <c r="B679" s="50"/>
      <c r="C679" s="50"/>
      <c r="D679" s="50"/>
      <c r="E679" s="50"/>
      <c r="F679" s="50"/>
      <c r="G679" s="50"/>
    </row>
    <row r="680">
      <c r="A680" s="50"/>
      <c r="B680" s="50"/>
      <c r="C680" s="50"/>
      <c r="D680" s="50"/>
      <c r="E680" s="50"/>
      <c r="F680" s="50"/>
      <c r="G680" s="50"/>
    </row>
    <row r="681">
      <c r="A681" s="50"/>
      <c r="B681" s="50"/>
      <c r="C681" s="50"/>
      <c r="D681" s="50"/>
      <c r="E681" s="50"/>
      <c r="F681" s="50"/>
      <c r="G681" s="50"/>
    </row>
    <row r="682">
      <c r="A682" s="50"/>
      <c r="B682" s="50"/>
      <c r="C682" s="50"/>
      <c r="D682" s="50"/>
      <c r="E682" s="50"/>
      <c r="F682" s="50"/>
      <c r="G682" s="50"/>
    </row>
    <row r="683">
      <c r="A683" s="50"/>
      <c r="B683" s="50"/>
      <c r="C683" s="50"/>
      <c r="D683" s="50"/>
      <c r="E683" s="50"/>
      <c r="F683" s="50"/>
      <c r="G683" s="50"/>
    </row>
    <row r="684">
      <c r="A684" s="50"/>
      <c r="B684" s="50"/>
      <c r="C684" s="50"/>
      <c r="D684" s="50"/>
      <c r="E684" s="50"/>
      <c r="F684" s="50"/>
      <c r="G684" s="50"/>
    </row>
    <row r="685">
      <c r="A685" s="50"/>
      <c r="B685" s="50"/>
      <c r="C685" s="50"/>
      <c r="D685" s="50"/>
      <c r="E685" s="50"/>
      <c r="F685" s="50"/>
      <c r="G685" s="50"/>
    </row>
    <row r="686">
      <c r="A686" s="50"/>
      <c r="B686" s="50"/>
      <c r="C686" s="50"/>
      <c r="D686" s="50"/>
      <c r="E686" s="50"/>
      <c r="F686" s="50"/>
      <c r="G686" s="50"/>
    </row>
    <row r="687">
      <c r="A687" s="50"/>
      <c r="B687" s="50"/>
      <c r="C687" s="50"/>
      <c r="D687" s="50"/>
      <c r="E687" s="50"/>
      <c r="F687" s="50"/>
      <c r="G687" s="50"/>
    </row>
    <row r="688">
      <c r="A688" s="50"/>
      <c r="B688" s="50"/>
      <c r="C688" s="50"/>
      <c r="D688" s="50"/>
      <c r="E688" s="50"/>
      <c r="F688" s="50"/>
      <c r="G688" s="50"/>
    </row>
    <row r="689">
      <c r="A689" s="50"/>
      <c r="B689" s="50"/>
      <c r="C689" s="50"/>
      <c r="D689" s="50"/>
      <c r="E689" s="50"/>
      <c r="F689" s="50"/>
      <c r="G689" s="50"/>
    </row>
    <row r="690">
      <c r="A690" s="50"/>
      <c r="B690" s="50"/>
      <c r="C690" s="50"/>
      <c r="D690" s="50"/>
      <c r="E690" s="50"/>
      <c r="F690" s="50"/>
      <c r="G690" s="50"/>
    </row>
    <row r="691">
      <c r="A691" s="50"/>
      <c r="B691" s="50"/>
      <c r="C691" s="50"/>
      <c r="D691" s="50"/>
      <c r="E691" s="50"/>
      <c r="F691" s="50"/>
      <c r="G691" s="50"/>
    </row>
    <row r="692">
      <c r="A692" s="50"/>
      <c r="B692" s="50"/>
      <c r="C692" s="50"/>
      <c r="D692" s="50"/>
      <c r="E692" s="50"/>
      <c r="F692" s="50"/>
      <c r="G692" s="50"/>
    </row>
    <row r="693">
      <c r="A693" s="50"/>
      <c r="B693" s="50"/>
      <c r="C693" s="50"/>
      <c r="D693" s="50"/>
      <c r="E693" s="50"/>
      <c r="F693" s="50"/>
      <c r="G693" s="50"/>
    </row>
    <row r="694">
      <c r="A694" s="50"/>
      <c r="B694" s="50"/>
      <c r="C694" s="50"/>
      <c r="D694" s="50"/>
      <c r="E694" s="50"/>
      <c r="F694" s="50"/>
      <c r="G694" s="50"/>
    </row>
    <row r="695">
      <c r="A695" s="50"/>
      <c r="B695" s="50"/>
      <c r="C695" s="50"/>
      <c r="D695" s="50"/>
      <c r="E695" s="50"/>
      <c r="F695" s="50"/>
      <c r="G695" s="50"/>
    </row>
    <row r="696">
      <c r="A696" s="50"/>
      <c r="B696" s="50"/>
      <c r="C696" s="50"/>
      <c r="D696" s="50"/>
      <c r="E696" s="50"/>
      <c r="F696" s="50"/>
      <c r="G696" s="50"/>
    </row>
    <row r="697">
      <c r="A697" s="50"/>
      <c r="B697" s="50"/>
      <c r="C697" s="50"/>
      <c r="D697" s="50"/>
      <c r="E697" s="50"/>
      <c r="F697" s="50"/>
      <c r="G697" s="50"/>
    </row>
    <row r="698">
      <c r="A698" s="50"/>
      <c r="B698" s="50"/>
      <c r="C698" s="50"/>
      <c r="D698" s="50"/>
      <c r="E698" s="50"/>
      <c r="F698" s="50"/>
      <c r="G698" s="50"/>
    </row>
    <row r="699">
      <c r="A699" s="50"/>
      <c r="B699" s="50"/>
      <c r="C699" s="50"/>
      <c r="D699" s="50"/>
      <c r="E699" s="50"/>
      <c r="F699" s="50"/>
      <c r="G699" s="50"/>
    </row>
    <row r="700">
      <c r="A700" s="50"/>
      <c r="B700" s="50"/>
      <c r="C700" s="50"/>
      <c r="D700" s="50"/>
      <c r="E700" s="50"/>
      <c r="F700" s="50"/>
      <c r="G700" s="50"/>
    </row>
    <row r="701">
      <c r="A701" s="50"/>
      <c r="B701" s="50"/>
      <c r="C701" s="50"/>
      <c r="D701" s="50"/>
      <c r="E701" s="50"/>
      <c r="F701" s="50"/>
      <c r="G701" s="50"/>
    </row>
    <row r="702">
      <c r="A702" s="50"/>
      <c r="B702" s="50"/>
      <c r="C702" s="50"/>
      <c r="D702" s="50"/>
      <c r="E702" s="50"/>
      <c r="F702" s="50"/>
      <c r="G702" s="50"/>
    </row>
    <row r="703">
      <c r="A703" s="50"/>
      <c r="B703" s="50"/>
      <c r="C703" s="50"/>
      <c r="D703" s="50"/>
      <c r="E703" s="50"/>
      <c r="F703" s="50"/>
      <c r="G703" s="50"/>
    </row>
    <row r="704">
      <c r="A704" s="50"/>
      <c r="B704" s="50"/>
      <c r="C704" s="50"/>
      <c r="D704" s="50"/>
      <c r="E704" s="50"/>
      <c r="F704" s="50"/>
      <c r="G704" s="50"/>
    </row>
    <row r="705">
      <c r="A705" s="50"/>
      <c r="B705" s="50"/>
      <c r="C705" s="50"/>
      <c r="D705" s="50"/>
      <c r="E705" s="50"/>
      <c r="F705" s="50"/>
      <c r="G705" s="50"/>
    </row>
    <row r="706">
      <c r="A706" s="50"/>
      <c r="B706" s="50"/>
      <c r="C706" s="50"/>
      <c r="D706" s="50"/>
      <c r="E706" s="50"/>
      <c r="F706" s="50"/>
      <c r="G706" s="50"/>
    </row>
    <row r="707">
      <c r="A707" s="50"/>
      <c r="B707" s="50"/>
      <c r="C707" s="50"/>
      <c r="D707" s="50"/>
      <c r="E707" s="50"/>
      <c r="F707" s="50"/>
      <c r="G707" s="50"/>
    </row>
    <row r="708">
      <c r="A708" s="50"/>
      <c r="B708" s="50"/>
      <c r="C708" s="50"/>
      <c r="D708" s="50"/>
      <c r="E708" s="50"/>
      <c r="F708" s="50"/>
      <c r="G708" s="50"/>
    </row>
    <row r="709">
      <c r="A709" s="50"/>
      <c r="B709" s="50"/>
      <c r="C709" s="50"/>
      <c r="D709" s="50"/>
      <c r="E709" s="50"/>
      <c r="F709" s="50"/>
      <c r="G709" s="50"/>
    </row>
    <row r="710">
      <c r="A710" s="50"/>
      <c r="B710" s="50"/>
      <c r="C710" s="50"/>
      <c r="D710" s="50"/>
      <c r="E710" s="50"/>
      <c r="F710" s="50"/>
      <c r="G710" s="50"/>
    </row>
    <row r="711">
      <c r="A711" s="50"/>
      <c r="B711" s="50"/>
      <c r="C711" s="50"/>
      <c r="D711" s="50"/>
      <c r="E711" s="50"/>
      <c r="F711" s="50"/>
      <c r="G711" s="50"/>
    </row>
    <row r="712">
      <c r="A712" s="50"/>
      <c r="B712" s="50"/>
      <c r="C712" s="50"/>
      <c r="D712" s="50"/>
      <c r="E712" s="50"/>
      <c r="F712" s="50"/>
      <c r="G712" s="50"/>
    </row>
    <row r="713">
      <c r="A713" s="50"/>
      <c r="B713" s="50"/>
      <c r="C713" s="50"/>
      <c r="D713" s="50"/>
      <c r="E713" s="50"/>
      <c r="F713" s="50"/>
      <c r="G713" s="50"/>
    </row>
    <row r="714">
      <c r="A714" s="50"/>
      <c r="B714" s="50"/>
      <c r="C714" s="50"/>
      <c r="D714" s="50"/>
      <c r="E714" s="50"/>
      <c r="F714" s="50"/>
      <c r="G714" s="50"/>
    </row>
    <row r="715">
      <c r="A715" s="50"/>
      <c r="B715" s="50"/>
      <c r="C715" s="50"/>
      <c r="D715" s="50"/>
      <c r="E715" s="50"/>
      <c r="F715" s="50"/>
      <c r="G715" s="50"/>
    </row>
    <row r="716">
      <c r="A716" s="50"/>
      <c r="B716" s="50"/>
      <c r="C716" s="50"/>
      <c r="D716" s="50"/>
      <c r="E716" s="50"/>
      <c r="F716" s="50"/>
      <c r="G716" s="50"/>
    </row>
    <row r="717">
      <c r="A717" s="50"/>
      <c r="B717" s="50"/>
      <c r="C717" s="50"/>
      <c r="D717" s="50"/>
      <c r="E717" s="50"/>
      <c r="F717" s="50"/>
      <c r="G717" s="50"/>
    </row>
    <row r="718">
      <c r="A718" s="50"/>
      <c r="B718" s="50"/>
      <c r="C718" s="50"/>
      <c r="D718" s="50"/>
      <c r="E718" s="50"/>
      <c r="F718" s="50"/>
      <c r="G718" s="50"/>
    </row>
    <row r="719">
      <c r="A719" s="50"/>
      <c r="B719" s="50"/>
      <c r="C719" s="50"/>
      <c r="D719" s="50"/>
      <c r="E719" s="50"/>
      <c r="F719" s="50"/>
      <c r="G719" s="50"/>
    </row>
    <row r="720">
      <c r="A720" s="50"/>
      <c r="B720" s="50"/>
      <c r="C720" s="50"/>
      <c r="D720" s="50"/>
      <c r="E720" s="50"/>
      <c r="F720" s="50"/>
      <c r="G720" s="50"/>
    </row>
    <row r="721">
      <c r="A721" s="50"/>
      <c r="B721" s="50"/>
      <c r="C721" s="50"/>
      <c r="D721" s="50"/>
      <c r="E721" s="50"/>
      <c r="F721" s="50"/>
      <c r="G721" s="50"/>
    </row>
    <row r="722">
      <c r="A722" s="50"/>
      <c r="B722" s="50"/>
      <c r="C722" s="50"/>
      <c r="D722" s="50"/>
      <c r="E722" s="50"/>
      <c r="F722" s="50"/>
      <c r="G722" s="50"/>
    </row>
    <row r="723">
      <c r="A723" s="50"/>
      <c r="B723" s="50"/>
      <c r="C723" s="50"/>
      <c r="D723" s="50"/>
      <c r="E723" s="50"/>
      <c r="F723" s="50"/>
      <c r="G723" s="50"/>
    </row>
    <row r="724">
      <c r="A724" s="50"/>
      <c r="B724" s="50"/>
      <c r="C724" s="50"/>
      <c r="D724" s="50"/>
      <c r="E724" s="50"/>
      <c r="F724" s="50"/>
      <c r="G724" s="50"/>
    </row>
    <row r="725">
      <c r="A725" s="50"/>
      <c r="B725" s="50"/>
      <c r="C725" s="50"/>
      <c r="D725" s="50"/>
      <c r="E725" s="50"/>
      <c r="F725" s="50"/>
      <c r="G725" s="50"/>
    </row>
    <row r="726">
      <c r="A726" s="50"/>
      <c r="B726" s="50"/>
      <c r="C726" s="50"/>
      <c r="D726" s="50"/>
      <c r="E726" s="50"/>
      <c r="F726" s="50"/>
      <c r="G726" s="50"/>
    </row>
    <row r="727">
      <c r="A727" s="50"/>
      <c r="B727" s="50"/>
      <c r="C727" s="50"/>
      <c r="D727" s="50"/>
      <c r="E727" s="50"/>
      <c r="F727" s="50"/>
      <c r="G727" s="50"/>
    </row>
    <row r="728">
      <c r="A728" s="50"/>
      <c r="B728" s="50"/>
      <c r="C728" s="50"/>
      <c r="D728" s="50"/>
      <c r="E728" s="50"/>
      <c r="F728" s="50"/>
      <c r="G728" s="50"/>
    </row>
    <row r="729">
      <c r="A729" s="50"/>
      <c r="B729" s="50"/>
      <c r="C729" s="50"/>
      <c r="D729" s="50"/>
      <c r="E729" s="50"/>
      <c r="F729" s="50"/>
      <c r="G729" s="50"/>
    </row>
    <row r="730">
      <c r="A730" s="50"/>
      <c r="B730" s="50"/>
      <c r="C730" s="50"/>
      <c r="D730" s="50"/>
      <c r="E730" s="50"/>
      <c r="F730" s="50"/>
      <c r="G730" s="50"/>
    </row>
    <row r="731">
      <c r="A731" s="50"/>
      <c r="B731" s="50"/>
      <c r="C731" s="50"/>
      <c r="D731" s="50"/>
      <c r="E731" s="50"/>
      <c r="F731" s="50"/>
      <c r="G731" s="50"/>
    </row>
    <row r="732">
      <c r="A732" s="50"/>
      <c r="B732" s="50"/>
      <c r="C732" s="50"/>
      <c r="D732" s="50"/>
      <c r="E732" s="50"/>
      <c r="F732" s="50"/>
      <c r="G732" s="50"/>
    </row>
    <row r="733">
      <c r="A733" s="50"/>
      <c r="B733" s="50"/>
      <c r="C733" s="50"/>
      <c r="D733" s="50"/>
      <c r="E733" s="50"/>
      <c r="F733" s="50"/>
      <c r="G733" s="50"/>
    </row>
    <row r="734">
      <c r="A734" s="50"/>
      <c r="B734" s="50"/>
      <c r="C734" s="50"/>
      <c r="D734" s="50"/>
      <c r="E734" s="50"/>
      <c r="F734" s="50"/>
      <c r="G734" s="50"/>
    </row>
    <row r="735">
      <c r="A735" s="50"/>
      <c r="B735" s="50"/>
      <c r="C735" s="50"/>
      <c r="D735" s="50"/>
      <c r="E735" s="50"/>
      <c r="F735" s="50"/>
      <c r="G735" s="50"/>
    </row>
    <row r="736">
      <c r="A736" s="50"/>
      <c r="B736" s="50"/>
      <c r="C736" s="50"/>
      <c r="D736" s="50"/>
      <c r="E736" s="50"/>
      <c r="F736" s="50"/>
      <c r="G736" s="50"/>
    </row>
    <row r="737">
      <c r="A737" s="50"/>
      <c r="B737" s="50"/>
      <c r="C737" s="50"/>
      <c r="D737" s="50"/>
      <c r="E737" s="50"/>
      <c r="F737" s="50"/>
      <c r="G737" s="50"/>
    </row>
    <row r="738">
      <c r="A738" s="50"/>
      <c r="B738" s="50"/>
      <c r="C738" s="50"/>
      <c r="D738" s="50"/>
      <c r="E738" s="50"/>
      <c r="F738" s="50"/>
      <c r="G738" s="50"/>
    </row>
    <row r="739">
      <c r="A739" s="50"/>
      <c r="B739" s="50"/>
      <c r="C739" s="50"/>
      <c r="D739" s="50"/>
      <c r="E739" s="50"/>
      <c r="F739" s="50"/>
      <c r="G739" s="50"/>
    </row>
    <row r="740">
      <c r="A740" s="50"/>
      <c r="B740" s="50"/>
      <c r="C740" s="50"/>
      <c r="D740" s="50"/>
      <c r="E740" s="50"/>
      <c r="F740" s="50"/>
      <c r="G740" s="50"/>
    </row>
    <row r="741">
      <c r="A741" s="50"/>
      <c r="B741" s="50"/>
      <c r="C741" s="50"/>
      <c r="D741" s="50"/>
      <c r="E741" s="50"/>
      <c r="F741" s="50"/>
      <c r="G741" s="50"/>
    </row>
    <row r="742">
      <c r="A742" s="50"/>
      <c r="B742" s="50"/>
      <c r="C742" s="50"/>
      <c r="D742" s="50"/>
      <c r="E742" s="50"/>
      <c r="F742" s="50"/>
      <c r="G742" s="50"/>
    </row>
    <row r="743">
      <c r="A743" s="50"/>
      <c r="B743" s="50"/>
      <c r="C743" s="50"/>
      <c r="D743" s="50"/>
      <c r="E743" s="50"/>
      <c r="F743" s="50"/>
      <c r="G743" s="50"/>
    </row>
    <row r="744">
      <c r="A744" s="50"/>
      <c r="B744" s="50"/>
      <c r="C744" s="50"/>
      <c r="D744" s="50"/>
      <c r="E744" s="50"/>
      <c r="F744" s="50"/>
      <c r="G744" s="50"/>
    </row>
    <row r="745">
      <c r="A745" s="50"/>
      <c r="B745" s="50"/>
      <c r="C745" s="50"/>
      <c r="D745" s="50"/>
      <c r="E745" s="50"/>
      <c r="F745" s="50"/>
      <c r="G745" s="50"/>
    </row>
    <row r="746">
      <c r="A746" s="50"/>
      <c r="B746" s="50"/>
      <c r="C746" s="50"/>
      <c r="D746" s="50"/>
      <c r="E746" s="50"/>
      <c r="F746" s="50"/>
      <c r="G746" s="50"/>
    </row>
    <row r="747">
      <c r="A747" s="50"/>
      <c r="B747" s="50"/>
      <c r="C747" s="50"/>
      <c r="D747" s="50"/>
      <c r="E747" s="50"/>
      <c r="F747" s="50"/>
      <c r="G747" s="50"/>
    </row>
    <row r="748">
      <c r="A748" s="50"/>
      <c r="B748" s="50"/>
      <c r="C748" s="50"/>
      <c r="D748" s="50"/>
      <c r="E748" s="50"/>
      <c r="F748" s="50"/>
      <c r="G748" s="50"/>
    </row>
    <row r="749">
      <c r="A749" s="50"/>
      <c r="B749" s="50"/>
      <c r="C749" s="50"/>
      <c r="D749" s="50"/>
      <c r="E749" s="50"/>
      <c r="F749" s="50"/>
      <c r="G749" s="50"/>
    </row>
    <row r="750">
      <c r="A750" s="50"/>
      <c r="B750" s="50"/>
      <c r="C750" s="50"/>
      <c r="D750" s="50"/>
      <c r="E750" s="50"/>
      <c r="F750" s="50"/>
      <c r="G750" s="50"/>
    </row>
    <row r="751">
      <c r="A751" s="50"/>
      <c r="B751" s="50"/>
      <c r="C751" s="50"/>
      <c r="D751" s="50"/>
      <c r="E751" s="50"/>
      <c r="F751" s="50"/>
      <c r="G751" s="50"/>
    </row>
    <row r="752">
      <c r="A752" s="50"/>
      <c r="B752" s="50"/>
      <c r="C752" s="50"/>
      <c r="D752" s="50"/>
      <c r="E752" s="50"/>
      <c r="F752" s="50"/>
      <c r="G752" s="50"/>
    </row>
    <row r="753">
      <c r="A753" s="50"/>
      <c r="B753" s="50"/>
      <c r="C753" s="50"/>
      <c r="D753" s="50"/>
      <c r="E753" s="50"/>
      <c r="F753" s="50"/>
      <c r="G753" s="50"/>
    </row>
    <row r="754">
      <c r="A754" s="50"/>
      <c r="B754" s="50"/>
      <c r="C754" s="50"/>
      <c r="D754" s="50"/>
      <c r="E754" s="50"/>
      <c r="F754" s="50"/>
      <c r="G754" s="50"/>
    </row>
    <row r="755">
      <c r="A755" s="50"/>
      <c r="B755" s="50"/>
      <c r="C755" s="50"/>
      <c r="D755" s="50"/>
      <c r="E755" s="50"/>
      <c r="F755" s="50"/>
      <c r="G755" s="50"/>
    </row>
    <row r="756">
      <c r="A756" s="50"/>
      <c r="B756" s="50"/>
      <c r="C756" s="50"/>
      <c r="D756" s="50"/>
      <c r="E756" s="50"/>
      <c r="F756" s="50"/>
      <c r="G756" s="50"/>
    </row>
    <row r="757">
      <c r="A757" s="50"/>
      <c r="B757" s="50"/>
      <c r="C757" s="50"/>
      <c r="D757" s="50"/>
      <c r="E757" s="50"/>
      <c r="F757" s="50"/>
      <c r="G757" s="50"/>
    </row>
    <row r="758">
      <c r="A758" s="50"/>
      <c r="B758" s="50"/>
      <c r="C758" s="50"/>
      <c r="D758" s="50"/>
      <c r="E758" s="50"/>
      <c r="F758" s="50"/>
      <c r="G758" s="50"/>
    </row>
    <row r="759">
      <c r="A759" s="50"/>
      <c r="B759" s="50"/>
      <c r="C759" s="50"/>
      <c r="D759" s="50"/>
      <c r="E759" s="50"/>
      <c r="F759" s="50"/>
      <c r="G759" s="50"/>
    </row>
    <row r="760">
      <c r="A760" s="50"/>
      <c r="B760" s="50"/>
      <c r="C760" s="50"/>
      <c r="D760" s="50"/>
      <c r="E760" s="50"/>
      <c r="F760" s="50"/>
      <c r="G760" s="50"/>
    </row>
    <row r="761">
      <c r="A761" s="50"/>
      <c r="B761" s="50"/>
      <c r="C761" s="50"/>
      <c r="D761" s="50"/>
      <c r="E761" s="50"/>
      <c r="F761" s="50"/>
      <c r="G761" s="50"/>
    </row>
    <row r="762">
      <c r="A762" s="50"/>
      <c r="B762" s="50"/>
      <c r="C762" s="50"/>
      <c r="D762" s="50"/>
      <c r="E762" s="50"/>
      <c r="F762" s="50"/>
      <c r="G762" s="50"/>
    </row>
    <row r="763">
      <c r="A763" s="50"/>
      <c r="B763" s="50"/>
      <c r="C763" s="50"/>
      <c r="D763" s="50"/>
      <c r="E763" s="50"/>
      <c r="F763" s="50"/>
      <c r="G763" s="50"/>
    </row>
    <row r="764">
      <c r="A764" s="50"/>
      <c r="B764" s="50"/>
      <c r="C764" s="50"/>
      <c r="D764" s="50"/>
      <c r="E764" s="50"/>
      <c r="F764" s="50"/>
      <c r="G764" s="50"/>
    </row>
    <row r="765">
      <c r="A765" s="50"/>
      <c r="B765" s="50"/>
      <c r="C765" s="50"/>
      <c r="D765" s="50"/>
      <c r="E765" s="50"/>
      <c r="F765" s="50"/>
      <c r="G765" s="50"/>
    </row>
    <row r="766">
      <c r="A766" s="50"/>
      <c r="B766" s="50"/>
      <c r="C766" s="50"/>
      <c r="D766" s="50"/>
      <c r="E766" s="50"/>
      <c r="F766" s="50"/>
      <c r="G766" s="50"/>
    </row>
    <row r="767">
      <c r="A767" s="50"/>
      <c r="B767" s="50"/>
      <c r="C767" s="50"/>
      <c r="D767" s="50"/>
      <c r="E767" s="50"/>
      <c r="F767" s="50"/>
      <c r="G767" s="50"/>
    </row>
    <row r="768">
      <c r="A768" s="50"/>
      <c r="B768" s="50"/>
      <c r="C768" s="50"/>
      <c r="D768" s="50"/>
      <c r="E768" s="50"/>
      <c r="F768" s="50"/>
      <c r="G768" s="50"/>
    </row>
    <row r="769">
      <c r="A769" s="50"/>
      <c r="B769" s="50"/>
      <c r="C769" s="50"/>
      <c r="D769" s="50"/>
      <c r="E769" s="50"/>
      <c r="F769" s="50"/>
      <c r="G769" s="50"/>
    </row>
    <row r="770">
      <c r="A770" s="50"/>
      <c r="B770" s="50"/>
      <c r="C770" s="50"/>
      <c r="D770" s="50"/>
      <c r="E770" s="50"/>
      <c r="F770" s="50"/>
      <c r="G770" s="50"/>
    </row>
    <row r="771">
      <c r="A771" s="50"/>
      <c r="B771" s="50"/>
      <c r="C771" s="50"/>
      <c r="D771" s="50"/>
      <c r="E771" s="50"/>
      <c r="F771" s="50"/>
      <c r="G771" s="50"/>
    </row>
    <row r="772">
      <c r="A772" s="50"/>
      <c r="B772" s="50"/>
      <c r="C772" s="50"/>
      <c r="D772" s="50"/>
      <c r="E772" s="50"/>
      <c r="F772" s="50"/>
      <c r="G772" s="50"/>
    </row>
    <row r="773">
      <c r="A773" s="50"/>
      <c r="B773" s="50"/>
      <c r="C773" s="50"/>
      <c r="D773" s="50"/>
      <c r="E773" s="50"/>
      <c r="F773" s="50"/>
      <c r="G773" s="50"/>
    </row>
    <row r="774">
      <c r="A774" s="50"/>
      <c r="B774" s="50"/>
      <c r="C774" s="50"/>
      <c r="D774" s="50"/>
      <c r="E774" s="50"/>
      <c r="F774" s="50"/>
      <c r="G774" s="50"/>
    </row>
    <row r="775">
      <c r="A775" s="50"/>
      <c r="B775" s="50"/>
      <c r="C775" s="50"/>
      <c r="D775" s="50"/>
      <c r="E775" s="50"/>
      <c r="F775" s="50"/>
      <c r="G775" s="50"/>
    </row>
    <row r="776">
      <c r="A776" s="50"/>
      <c r="B776" s="50"/>
      <c r="C776" s="50"/>
      <c r="D776" s="50"/>
      <c r="E776" s="50"/>
      <c r="F776" s="50"/>
      <c r="G776" s="50"/>
    </row>
    <row r="777">
      <c r="A777" s="50"/>
      <c r="B777" s="50"/>
      <c r="C777" s="50"/>
      <c r="D777" s="50"/>
      <c r="E777" s="50"/>
      <c r="F777" s="50"/>
      <c r="G777" s="50"/>
    </row>
    <row r="778">
      <c r="A778" s="50"/>
      <c r="B778" s="50"/>
      <c r="C778" s="50"/>
      <c r="D778" s="50"/>
      <c r="E778" s="50"/>
      <c r="F778" s="50"/>
      <c r="G778" s="50"/>
    </row>
    <row r="779">
      <c r="A779" s="50"/>
      <c r="B779" s="50"/>
      <c r="C779" s="50"/>
      <c r="D779" s="50"/>
      <c r="E779" s="50"/>
      <c r="F779" s="50"/>
      <c r="G779" s="50"/>
    </row>
    <row r="780">
      <c r="A780" s="50"/>
      <c r="B780" s="50"/>
      <c r="C780" s="50"/>
      <c r="D780" s="50"/>
      <c r="E780" s="50"/>
      <c r="F780" s="50"/>
      <c r="G780" s="50"/>
    </row>
    <row r="781">
      <c r="A781" s="50"/>
      <c r="B781" s="50"/>
      <c r="C781" s="50"/>
      <c r="D781" s="50"/>
      <c r="E781" s="50"/>
      <c r="F781" s="50"/>
      <c r="G781" s="50"/>
    </row>
    <row r="782">
      <c r="A782" s="50"/>
      <c r="B782" s="50"/>
      <c r="C782" s="50"/>
      <c r="D782" s="50"/>
      <c r="E782" s="50"/>
      <c r="F782" s="50"/>
      <c r="G782" s="50"/>
    </row>
    <row r="783">
      <c r="A783" s="50"/>
      <c r="B783" s="50"/>
      <c r="C783" s="50"/>
      <c r="D783" s="50"/>
      <c r="E783" s="50"/>
      <c r="F783" s="50"/>
      <c r="G783" s="50"/>
    </row>
    <row r="784">
      <c r="A784" s="50"/>
      <c r="B784" s="50"/>
      <c r="C784" s="50"/>
      <c r="D784" s="50"/>
      <c r="E784" s="50"/>
      <c r="F784" s="50"/>
      <c r="G784" s="50"/>
    </row>
    <row r="785">
      <c r="A785" s="50"/>
      <c r="B785" s="50"/>
      <c r="C785" s="50"/>
      <c r="D785" s="50"/>
      <c r="E785" s="50"/>
      <c r="F785" s="50"/>
      <c r="G785" s="50"/>
    </row>
    <row r="786">
      <c r="A786" s="50"/>
      <c r="B786" s="50"/>
      <c r="C786" s="50"/>
      <c r="D786" s="50"/>
      <c r="E786" s="50"/>
      <c r="F786" s="50"/>
      <c r="G786" s="50"/>
    </row>
    <row r="787">
      <c r="A787" s="50"/>
      <c r="B787" s="50"/>
      <c r="C787" s="50"/>
      <c r="D787" s="50"/>
      <c r="E787" s="50"/>
      <c r="F787" s="50"/>
      <c r="G787" s="50"/>
    </row>
    <row r="788">
      <c r="A788" s="50"/>
      <c r="B788" s="50"/>
      <c r="C788" s="50"/>
      <c r="D788" s="50"/>
      <c r="E788" s="50"/>
      <c r="F788" s="50"/>
      <c r="G788" s="50"/>
    </row>
    <row r="789">
      <c r="A789" s="50"/>
      <c r="B789" s="50"/>
      <c r="C789" s="50"/>
      <c r="D789" s="50"/>
      <c r="E789" s="50"/>
      <c r="F789" s="50"/>
      <c r="G789" s="50"/>
    </row>
    <row r="790">
      <c r="A790" s="50"/>
      <c r="B790" s="50"/>
      <c r="C790" s="50"/>
      <c r="D790" s="50"/>
      <c r="E790" s="50"/>
      <c r="F790" s="50"/>
      <c r="G790" s="50"/>
    </row>
    <row r="791">
      <c r="A791" s="50"/>
      <c r="B791" s="50"/>
      <c r="C791" s="50"/>
      <c r="D791" s="50"/>
      <c r="E791" s="50"/>
      <c r="F791" s="50"/>
      <c r="G791" s="50"/>
    </row>
    <row r="792">
      <c r="A792" s="50"/>
      <c r="B792" s="50"/>
      <c r="C792" s="50"/>
      <c r="D792" s="50"/>
      <c r="E792" s="50"/>
      <c r="F792" s="50"/>
      <c r="G792" s="50"/>
    </row>
    <row r="793">
      <c r="A793" s="50"/>
      <c r="B793" s="50"/>
      <c r="C793" s="50"/>
      <c r="D793" s="50"/>
      <c r="E793" s="50"/>
      <c r="F793" s="50"/>
      <c r="G793" s="50"/>
    </row>
    <row r="794">
      <c r="A794" s="50"/>
      <c r="B794" s="50"/>
      <c r="C794" s="50"/>
      <c r="D794" s="50"/>
      <c r="E794" s="50"/>
      <c r="F794" s="50"/>
      <c r="G794" s="50"/>
    </row>
    <row r="795">
      <c r="A795" s="50"/>
      <c r="B795" s="50"/>
      <c r="C795" s="50"/>
      <c r="D795" s="50"/>
      <c r="E795" s="50"/>
      <c r="F795" s="50"/>
      <c r="G795" s="50"/>
    </row>
    <row r="796">
      <c r="A796" s="50"/>
      <c r="B796" s="50"/>
      <c r="C796" s="50"/>
      <c r="D796" s="50"/>
      <c r="E796" s="50"/>
      <c r="F796" s="50"/>
      <c r="G796" s="50"/>
    </row>
    <row r="797">
      <c r="A797" s="50"/>
      <c r="B797" s="50"/>
      <c r="C797" s="50"/>
      <c r="D797" s="50"/>
      <c r="E797" s="50"/>
      <c r="F797" s="50"/>
      <c r="G797" s="50"/>
    </row>
    <row r="798">
      <c r="A798" s="50"/>
      <c r="B798" s="50"/>
      <c r="C798" s="50"/>
      <c r="D798" s="50"/>
      <c r="E798" s="50"/>
      <c r="F798" s="50"/>
      <c r="G798" s="50"/>
    </row>
    <row r="799">
      <c r="A799" s="50"/>
      <c r="B799" s="50"/>
      <c r="C799" s="50"/>
      <c r="D799" s="50"/>
      <c r="E799" s="50"/>
      <c r="F799" s="50"/>
      <c r="G799" s="50"/>
    </row>
    <row r="800">
      <c r="A800" s="50"/>
      <c r="B800" s="50"/>
      <c r="C800" s="50"/>
      <c r="D800" s="50"/>
      <c r="E800" s="50"/>
      <c r="F800" s="50"/>
      <c r="G800" s="50"/>
    </row>
    <row r="801">
      <c r="A801" s="50"/>
      <c r="B801" s="50"/>
      <c r="C801" s="50"/>
      <c r="D801" s="50"/>
      <c r="E801" s="50"/>
      <c r="F801" s="50"/>
      <c r="G801" s="50"/>
    </row>
    <row r="802">
      <c r="A802" s="50"/>
      <c r="B802" s="50"/>
      <c r="C802" s="50"/>
      <c r="D802" s="50"/>
      <c r="E802" s="50"/>
      <c r="F802" s="50"/>
      <c r="G802" s="50"/>
    </row>
    <row r="803">
      <c r="A803" s="50"/>
      <c r="B803" s="50"/>
      <c r="C803" s="50"/>
      <c r="D803" s="50"/>
      <c r="E803" s="50"/>
      <c r="F803" s="50"/>
      <c r="G803" s="50"/>
    </row>
    <row r="804">
      <c r="A804" s="50"/>
      <c r="B804" s="50"/>
      <c r="C804" s="50"/>
      <c r="D804" s="50"/>
      <c r="E804" s="50"/>
      <c r="F804" s="50"/>
      <c r="G804" s="50"/>
    </row>
    <row r="805">
      <c r="A805" s="50"/>
      <c r="B805" s="50"/>
      <c r="C805" s="50"/>
      <c r="D805" s="50"/>
      <c r="E805" s="50"/>
      <c r="F805" s="50"/>
      <c r="G805" s="50"/>
    </row>
    <row r="806">
      <c r="A806" s="50"/>
      <c r="B806" s="50"/>
      <c r="C806" s="50"/>
      <c r="D806" s="50"/>
      <c r="E806" s="50"/>
      <c r="F806" s="50"/>
      <c r="G806" s="50"/>
    </row>
    <row r="807">
      <c r="A807" s="50"/>
      <c r="B807" s="50"/>
      <c r="C807" s="50"/>
      <c r="D807" s="50"/>
      <c r="E807" s="50"/>
      <c r="F807" s="50"/>
      <c r="G807" s="50"/>
    </row>
    <row r="808">
      <c r="A808" s="50"/>
      <c r="B808" s="50"/>
      <c r="C808" s="50"/>
      <c r="D808" s="50"/>
      <c r="E808" s="50"/>
      <c r="F808" s="50"/>
      <c r="G808" s="50"/>
    </row>
    <row r="809">
      <c r="A809" s="50"/>
      <c r="B809" s="50"/>
      <c r="C809" s="50"/>
      <c r="D809" s="50"/>
      <c r="E809" s="50"/>
      <c r="F809" s="50"/>
      <c r="G809" s="50"/>
    </row>
    <row r="810">
      <c r="A810" s="50"/>
      <c r="B810" s="50"/>
      <c r="C810" s="50"/>
      <c r="D810" s="50"/>
      <c r="E810" s="50"/>
      <c r="F810" s="50"/>
      <c r="G810" s="50"/>
    </row>
    <row r="811">
      <c r="A811" s="50"/>
      <c r="B811" s="50"/>
      <c r="C811" s="50"/>
      <c r="D811" s="50"/>
      <c r="E811" s="50"/>
      <c r="F811" s="50"/>
      <c r="G811" s="50"/>
    </row>
    <row r="812">
      <c r="A812" s="50"/>
      <c r="B812" s="50"/>
      <c r="C812" s="50"/>
      <c r="D812" s="50"/>
      <c r="E812" s="50"/>
      <c r="F812" s="50"/>
      <c r="G812" s="50"/>
    </row>
    <row r="813">
      <c r="A813" s="50"/>
      <c r="B813" s="50"/>
      <c r="C813" s="50"/>
      <c r="D813" s="50"/>
      <c r="E813" s="50"/>
      <c r="F813" s="50"/>
      <c r="G813" s="50"/>
    </row>
    <row r="814">
      <c r="A814" s="50"/>
      <c r="B814" s="50"/>
      <c r="C814" s="50"/>
      <c r="D814" s="50"/>
      <c r="E814" s="50"/>
      <c r="F814" s="50"/>
      <c r="G814" s="50"/>
    </row>
    <row r="815">
      <c r="A815" s="50"/>
      <c r="B815" s="50"/>
      <c r="C815" s="50"/>
      <c r="D815" s="50"/>
      <c r="E815" s="50"/>
      <c r="F815" s="50"/>
      <c r="G815" s="50"/>
    </row>
    <row r="816">
      <c r="A816" s="50"/>
      <c r="B816" s="50"/>
      <c r="C816" s="50"/>
      <c r="D816" s="50"/>
      <c r="E816" s="50"/>
      <c r="F816" s="50"/>
      <c r="G816" s="50"/>
    </row>
    <row r="817">
      <c r="A817" s="50"/>
      <c r="B817" s="50"/>
      <c r="C817" s="50"/>
      <c r="D817" s="50"/>
      <c r="E817" s="50"/>
      <c r="F817" s="50"/>
      <c r="G817" s="50"/>
    </row>
    <row r="818">
      <c r="A818" s="50"/>
      <c r="B818" s="50"/>
      <c r="C818" s="50"/>
      <c r="D818" s="50"/>
      <c r="E818" s="50"/>
      <c r="F818" s="50"/>
      <c r="G818" s="50"/>
    </row>
    <row r="819">
      <c r="A819" s="50"/>
      <c r="B819" s="50"/>
      <c r="C819" s="50"/>
      <c r="D819" s="50"/>
      <c r="E819" s="50"/>
      <c r="F819" s="50"/>
      <c r="G819" s="50"/>
    </row>
    <row r="820">
      <c r="A820" s="50"/>
      <c r="B820" s="50"/>
      <c r="C820" s="50"/>
      <c r="D820" s="50"/>
      <c r="E820" s="50"/>
      <c r="F820" s="50"/>
      <c r="G820" s="50"/>
    </row>
    <row r="821">
      <c r="A821" s="50"/>
      <c r="B821" s="50"/>
      <c r="C821" s="50"/>
      <c r="D821" s="50"/>
      <c r="E821" s="50"/>
      <c r="F821" s="50"/>
      <c r="G821" s="50"/>
    </row>
    <row r="822">
      <c r="A822" s="50"/>
      <c r="B822" s="50"/>
      <c r="C822" s="50"/>
      <c r="D822" s="50"/>
      <c r="E822" s="50"/>
      <c r="F822" s="50"/>
      <c r="G822" s="50"/>
    </row>
    <row r="823">
      <c r="A823" s="50"/>
      <c r="B823" s="50"/>
      <c r="C823" s="50"/>
      <c r="D823" s="50"/>
      <c r="E823" s="50"/>
      <c r="F823" s="50"/>
      <c r="G823" s="50"/>
    </row>
    <row r="824">
      <c r="A824" s="50"/>
      <c r="B824" s="50"/>
      <c r="C824" s="50"/>
      <c r="D824" s="50"/>
      <c r="E824" s="50"/>
      <c r="F824" s="50"/>
      <c r="G824" s="50"/>
    </row>
    <row r="825">
      <c r="A825" s="50"/>
      <c r="B825" s="50"/>
      <c r="C825" s="50"/>
      <c r="D825" s="50"/>
      <c r="E825" s="50"/>
      <c r="F825" s="50"/>
      <c r="G825" s="50"/>
    </row>
    <row r="826">
      <c r="A826" s="50"/>
      <c r="B826" s="50"/>
      <c r="C826" s="50"/>
      <c r="D826" s="50"/>
      <c r="E826" s="50"/>
      <c r="F826" s="50"/>
      <c r="G826" s="50"/>
    </row>
    <row r="827">
      <c r="A827" s="50"/>
      <c r="B827" s="50"/>
      <c r="C827" s="50"/>
      <c r="D827" s="50"/>
      <c r="E827" s="50"/>
      <c r="F827" s="50"/>
      <c r="G827" s="50"/>
    </row>
    <row r="828">
      <c r="A828" s="50"/>
      <c r="B828" s="50"/>
      <c r="C828" s="50"/>
      <c r="D828" s="50"/>
      <c r="E828" s="50"/>
      <c r="F828" s="50"/>
      <c r="G828" s="50"/>
    </row>
    <row r="829">
      <c r="A829" s="50"/>
      <c r="B829" s="50"/>
      <c r="C829" s="50"/>
      <c r="D829" s="50"/>
      <c r="E829" s="50"/>
      <c r="F829" s="50"/>
      <c r="G829" s="50"/>
    </row>
    <row r="830">
      <c r="A830" s="50"/>
      <c r="B830" s="50"/>
      <c r="C830" s="50"/>
      <c r="D830" s="50"/>
      <c r="E830" s="50"/>
      <c r="F830" s="50"/>
      <c r="G830" s="50"/>
    </row>
    <row r="831">
      <c r="A831" s="50"/>
      <c r="B831" s="50"/>
      <c r="C831" s="50"/>
      <c r="D831" s="50"/>
      <c r="E831" s="50"/>
      <c r="F831" s="50"/>
      <c r="G831" s="50"/>
    </row>
    <row r="832">
      <c r="A832" s="50"/>
      <c r="B832" s="50"/>
      <c r="C832" s="50"/>
      <c r="D832" s="50"/>
      <c r="E832" s="50"/>
      <c r="F832" s="50"/>
      <c r="G832" s="50"/>
    </row>
    <row r="833">
      <c r="A833" s="50"/>
      <c r="B833" s="50"/>
      <c r="C833" s="50"/>
      <c r="D833" s="50"/>
      <c r="E833" s="50"/>
      <c r="F833" s="50"/>
      <c r="G833" s="50"/>
    </row>
    <row r="834">
      <c r="A834" s="50"/>
      <c r="B834" s="50"/>
      <c r="C834" s="50"/>
      <c r="D834" s="50"/>
      <c r="E834" s="50"/>
      <c r="F834" s="50"/>
      <c r="G834" s="50"/>
    </row>
    <row r="835">
      <c r="A835" s="50"/>
      <c r="B835" s="50"/>
      <c r="C835" s="50"/>
      <c r="D835" s="50"/>
      <c r="E835" s="50"/>
      <c r="F835" s="50"/>
      <c r="G835" s="50"/>
    </row>
    <row r="836">
      <c r="A836" s="50"/>
      <c r="B836" s="50"/>
      <c r="C836" s="50"/>
      <c r="D836" s="50"/>
      <c r="E836" s="50"/>
      <c r="F836" s="50"/>
      <c r="G836" s="50"/>
    </row>
    <row r="837">
      <c r="A837" s="50"/>
      <c r="B837" s="50"/>
      <c r="C837" s="50"/>
      <c r="D837" s="50"/>
      <c r="E837" s="50"/>
      <c r="F837" s="50"/>
      <c r="G837" s="50"/>
    </row>
    <row r="838">
      <c r="A838" s="50"/>
      <c r="B838" s="50"/>
      <c r="C838" s="50"/>
      <c r="D838" s="50"/>
      <c r="E838" s="50"/>
      <c r="F838" s="50"/>
      <c r="G838" s="50"/>
    </row>
    <row r="839">
      <c r="A839" s="50"/>
      <c r="B839" s="50"/>
      <c r="C839" s="50"/>
      <c r="D839" s="50"/>
      <c r="E839" s="50"/>
      <c r="F839" s="50"/>
      <c r="G839" s="50"/>
    </row>
    <row r="840">
      <c r="A840" s="50"/>
      <c r="B840" s="50"/>
      <c r="C840" s="50"/>
      <c r="D840" s="50"/>
      <c r="E840" s="50"/>
      <c r="F840" s="50"/>
      <c r="G840" s="50"/>
    </row>
    <row r="841">
      <c r="A841" s="50"/>
      <c r="B841" s="50"/>
      <c r="C841" s="50"/>
      <c r="D841" s="50"/>
      <c r="E841" s="50"/>
      <c r="F841" s="50"/>
      <c r="G841" s="50"/>
    </row>
    <row r="842">
      <c r="A842" s="50"/>
      <c r="B842" s="50"/>
      <c r="C842" s="50"/>
      <c r="D842" s="50"/>
      <c r="E842" s="50"/>
      <c r="F842" s="50"/>
      <c r="G842" s="50"/>
    </row>
    <row r="843">
      <c r="A843" s="50"/>
      <c r="B843" s="50"/>
      <c r="C843" s="50"/>
      <c r="D843" s="50"/>
      <c r="E843" s="50"/>
      <c r="F843" s="50"/>
      <c r="G843" s="50"/>
    </row>
    <row r="844">
      <c r="A844" s="50"/>
      <c r="B844" s="50"/>
      <c r="C844" s="50"/>
      <c r="D844" s="50"/>
      <c r="E844" s="50"/>
      <c r="F844" s="50"/>
      <c r="G844" s="50"/>
    </row>
    <row r="845">
      <c r="A845" s="50"/>
      <c r="B845" s="50"/>
      <c r="C845" s="50"/>
      <c r="D845" s="50"/>
      <c r="E845" s="50"/>
      <c r="F845" s="50"/>
      <c r="G845" s="50"/>
    </row>
    <row r="846">
      <c r="A846" s="50"/>
      <c r="B846" s="50"/>
      <c r="C846" s="50"/>
      <c r="D846" s="50"/>
      <c r="E846" s="50"/>
      <c r="F846" s="50"/>
      <c r="G846" s="50"/>
    </row>
    <row r="847">
      <c r="A847" s="50"/>
      <c r="B847" s="50"/>
      <c r="C847" s="50"/>
      <c r="D847" s="50"/>
      <c r="E847" s="50"/>
      <c r="F847" s="50"/>
      <c r="G847" s="50"/>
    </row>
    <row r="848">
      <c r="A848" s="50"/>
      <c r="B848" s="50"/>
      <c r="C848" s="50"/>
      <c r="D848" s="50"/>
      <c r="E848" s="50"/>
      <c r="F848" s="50"/>
      <c r="G848" s="50"/>
    </row>
    <row r="849">
      <c r="A849" s="50"/>
      <c r="B849" s="50"/>
      <c r="C849" s="50"/>
      <c r="D849" s="50"/>
      <c r="E849" s="50"/>
      <c r="F849" s="50"/>
      <c r="G849" s="50"/>
    </row>
    <row r="850">
      <c r="A850" s="50"/>
      <c r="B850" s="50"/>
      <c r="C850" s="50"/>
      <c r="D850" s="50"/>
      <c r="E850" s="50"/>
      <c r="F850" s="50"/>
      <c r="G850" s="50"/>
    </row>
    <row r="851">
      <c r="A851" s="50"/>
      <c r="B851" s="50"/>
      <c r="C851" s="50"/>
      <c r="D851" s="50"/>
      <c r="E851" s="50"/>
      <c r="F851" s="50"/>
      <c r="G851" s="50"/>
    </row>
    <row r="852">
      <c r="A852" s="50"/>
      <c r="B852" s="50"/>
      <c r="C852" s="50"/>
      <c r="D852" s="50"/>
      <c r="E852" s="50"/>
      <c r="F852" s="50"/>
      <c r="G852" s="50"/>
    </row>
    <row r="853">
      <c r="A853" s="50"/>
      <c r="B853" s="50"/>
      <c r="C853" s="50"/>
      <c r="D853" s="50"/>
      <c r="E853" s="50"/>
      <c r="F853" s="50"/>
      <c r="G853" s="50"/>
    </row>
    <row r="854">
      <c r="A854" s="50"/>
      <c r="B854" s="50"/>
      <c r="C854" s="50"/>
      <c r="D854" s="50"/>
      <c r="E854" s="50"/>
      <c r="F854" s="50"/>
      <c r="G854" s="50"/>
    </row>
    <row r="855">
      <c r="A855" s="50"/>
      <c r="B855" s="50"/>
      <c r="C855" s="50"/>
      <c r="D855" s="50"/>
      <c r="E855" s="50"/>
      <c r="F855" s="50"/>
      <c r="G855" s="50"/>
    </row>
    <row r="856">
      <c r="A856" s="50"/>
      <c r="B856" s="50"/>
      <c r="C856" s="50"/>
      <c r="D856" s="50"/>
      <c r="E856" s="50"/>
      <c r="F856" s="50"/>
      <c r="G856" s="50"/>
    </row>
    <row r="857">
      <c r="A857" s="50"/>
      <c r="B857" s="50"/>
      <c r="C857" s="50"/>
      <c r="D857" s="50"/>
      <c r="E857" s="50"/>
      <c r="F857" s="50"/>
      <c r="G857" s="50"/>
    </row>
    <row r="858">
      <c r="A858" s="50"/>
      <c r="B858" s="50"/>
      <c r="C858" s="50"/>
      <c r="D858" s="50"/>
      <c r="E858" s="50"/>
      <c r="F858" s="50"/>
      <c r="G858" s="50"/>
    </row>
    <row r="859">
      <c r="A859" s="50"/>
      <c r="B859" s="50"/>
      <c r="C859" s="50"/>
      <c r="D859" s="50"/>
      <c r="E859" s="50"/>
      <c r="F859" s="50"/>
      <c r="G859" s="50"/>
    </row>
    <row r="860">
      <c r="A860" s="50"/>
      <c r="B860" s="50"/>
      <c r="C860" s="50"/>
      <c r="D860" s="50"/>
      <c r="E860" s="50"/>
      <c r="F860" s="50"/>
      <c r="G860" s="50"/>
    </row>
    <row r="861">
      <c r="A861" s="50"/>
      <c r="B861" s="50"/>
      <c r="C861" s="50"/>
      <c r="D861" s="50"/>
      <c r="E861" s="50"/>
      <c r="F861" s="50"/>
      <c r="G861" s="50"/>
    </row>
    <row r="862">
      <c r="A862" s="50"/>
      <c r="B862" s="50"/>
      <c r="C862" s="50"/>
      <c r="D862" s="50"/>
      <c r="E862" s="50"/>
      <c r="F862" s="50"/>
      <c r="G862" s="50"/>
    </row>
    <row r="863">
      <c r="A863" s="50"/>
      <c r="B863" s="50"/>
      <c r="C863" s="50"/>
      <c r="D863" s="50"/>
      <c r="E863" s="50"/>
      <c r="F863" s="50"/>
      <c r="G863" s="50"/>
    </row>
    <row r="864">
      <c r="A864" s="50"/>
      <c r="B864" s="50"/>
      <c r="C864" s="50"/>
      <c r="D864" s="50"/>
      <c r="E864" s="50"/>
      <c r="F864" s="50"/>
      <c r="G864" s="50"/>
    </row>
    <row r="865">
      <c r="A865" s="50"/>
      <c r="B865" s="50"/>
      <c r="C865" s="50"/>
      <c r="D865" s="50"/>
      <c r="E865" s="50"/>
      <c r="F865" s="50"/>
      <c r="G865" s="50"/>
    </row>
    <row r="866">
      <c r="A866" s="50"/>
      <c r="B866" s="50"/>
      <c r="C866" s="50"/>
      <c r="D866" s="50"/>
      <c r="E866" s="50"/>
      <c r="F866" s="50"/>
      <c r="G866" s="50"/>
    </row>
    <row r="867">
      <c r="A867" s="50"/>
      <c r="B867" s="50"/>
      <c r="C867" s="50"/>
      <c r="D867" s="50"/>
      <c r="E867" s="50"/>
      <c r="F867" s="50"/>
      <c r="G867" s="50"/>
    </row>
    <row r="868">
      <c r="A868" s="50"/>
      <c r="B868" s="50"/>
      <c r="C868" s="50"/>
      <c r="D868" s="50"/>
      <c r="E868" s="50"/>
      <c r="F868" s="50"/>
      <c r="G868" s="50"/>
    </row>
    <row r="869">
      <c r="A869" s="50"/>
      <c r="B869" s="50"/>
      <c r="C869" s="50"/>
      <c r="D869" s="50"/>
      <c r="E869" s="50"/>
      <c r="F869" s="50"/>
      <c r="G869" s="50"/>
    </row>
    <row r="870">
      <c r="A870" s="50"/>
      <c r="B870" s="50"/>
      <c r="C870" s="50"/>
      <c r="D870" s="50"/>
      <c r="E870" s="50"/>
      <c r="F870" s="50"/>
      <c r="G870" s="50"/>
    </row>
    <row r="871">
      <c r="A871" s="50"/>
      <c r="B871" s="50"/>
      <c r="C871" s="50"/>
      <c r="D871" s="50"/>
      <c r="E871" s="50"/>
      <c r="F871" s="50"/>
      <c r="G871" s="50"/>
    </row>
    <row r="872">
      <c r="A872" s="50"/>
      <c r="B872" s="50"/>
      <c r="C872" s="50"/>
      <c r="D872" s="50"/>
      <c r="E872" s="50"/>
      <c r="F872" s="50"/>
      <c r="G872" s="50"/>
    </row>
    <row r="873">
      <c r="A873" s="50"/>
      <c r="B873" s="50"/>
      <c r="C873" s="50"/>
      <c r="D873" s="50"/>
      <c r="E873" s="50"/>
      <c r="F873" s="50"/>
      <c r="G873" s="50"/>
    </row>
    <row r="874">
      <c r="A874" s="50"/>
      <c r="B874" s="50"/>
      <c r="C874" s="50"/>
      <c r="D874" s="50"/>
      <c r="E874" s="50"/>
      <c r="F874" s="50"/>
      <c r="G874" s="50"/>
    </row>
    <row r="875">
      <c r="A875" s="50"/>
      <c r="B875" s="50"/>
      <c r="C875" s="50"/>
      <c r="D875" s="50"/>
      <c r="E875" s="50"/>
      <c r="F875" s="50"/>
      <c r="G875" s="50"/>
    </row>
    <row r="876">
      <c r="A876" s="50"/>
      <c r="B876" s="50"/>
      <c r="C876" s="50"/>
      <c r="D876" s="50"/>
      <c r="E876" s="50"/>
      <c r="F876" s="50"/>
      <c r="G876" s="50"/>
    </row>
    <row r="877">
      <c r="A877" s="50"/>
      <c r="B877" s="50"/>
      <c r="C877" s="50"/>
      <c r="D877" s="50"/>
      <c r="E877" s="50"/>
      <c r="F877" s="50"/>
      <c r="G877" s="50"/>
    </row>
    <row r="878">
      <c r="A878" s="50"/>
      <c r="B878" s="50"/>
      <c r="C878" s="50"/>
      <c r="D878" s="50"/>
      <c r="E878" s="50"/>
      <c r="F878" s="50"/>
      <c r="G878" s="50"/>
    </row>
    <row r="879">
      <c r="A879" s="50"/>
      <c r="B879" s="50"/>
      <c r="C879" s="50"/>
      <c r="D879" s="50"/>
      <c r="E879" s="50"/>
      <c r="F879" s="50"/>
      <c r="G879" s="50"/>
    </row>
    <row r="880">
      <c r="A880" s="50"/>
      <c r="B880" s="50"/>
      <c r="C880" s="50"/>
      <c r="D880" s="50"/>
      <c r="E880" s="50"/>
      <c r="F880" s="50"/>
      <c r="G880" s="50"/>
    </row>
    <row r="881">
      <c r="A881" s="50"/>
      <c r="B881" s="50"/>
      <c r="C881" s="50"/>
      <c r="D881" s="50"/>
      <c r="E881" s="50"/>
      <c r="F881" s="50"/>
      <c r="G881" s="50"/>
    </row>
    <row r="882">
      <c r="A882" s="50"/>
      <c r="B882" s="50"/>
      <c r="C882" s="50"/>
      <c r="D882" s="50"/>
      <c r="E882" s="50"/>
      <c r="F882" s="50"/>
      <c r="G882" s="50"/>
    </row>
    <row r="883">
      <c r="A883" s="50"/>
      <c r="B883" s="50"/>
      <c r="C883" s="50"/>
      <c r="D883" s="50"/>
      <c r="E883" s="50"/>
      <c r="F883" s="50"/>
      <c r="G883" s="50"/>
    </row>
    <row r="884">
      <c r="A884" s="50"/>
      <c r="B884" s="50"/>
      <c r="C884" s="50"/>
      <c r="D884" s="50"/>
      <c r="E884" s="50"/>
      <c r="F884" s="50"/>
      <c r="G884" s="50"/>
    </row>
    <row r="885">
      <c r="A885" s="50"/>
      <c r="B885" s="50"/>
      <c r="C885" s="50"/>
      <c r="D885" s="50"/>
      <c r="E885" s="50"/>
      <c r="F885" s="50"/>
      <c r="G885" s="50"/>
    </row>
    <row r="886">
      <c r="A886" s="50"/>
      <c r="B886" s="50"/>
      <c r="C886" s="50"/>
      <c r="D886" s="50"/>
      <c r="E886" s="50"/>
      <c r="F886" s="50"/>
      <c r="G886" s="50"/>
    </row>
    <row r="887">
      <c r="A887" s="50"/>
      <c r="B887" s="50"/>
      <c r="C887" s="50"/>
      <c r="D887" s="50"/>
      <c r="E887" s="50"/>
      <c r="F887" s="50"/>
      <c r="G887" s="50"/>
    </row>
    <row r="888">
      <c r="A888" s="50"/>
      <c r="B888" s="50"/>
      <c r="C888" s="50"/>
      <c r="D888" s="50"/>
      <c r="E888" s="50"/>
      <c r="F888" s="50"/>
      <c r="G888" s="50"/>
    </row>
    <row r="889">
      <c r="A889" s="50"/>
      <c r="B889" s="50"/>
      <c r="C889" s="50"/>
      <c r="D889" s="50"/>
      <c r="E889" s="50"/>
      <c r="F889" s="50"/>
      <c r="G889" s="50"/>
    </row>
    <row r="890">
      <c r="A890" s="50"/>
      <c r="B890" s="50"/>
      <c r="C890" s="50"/>
      <c r="D890" s="50"/>
      <c r="E890" s="50"/>
      <c r="F890" s="50"/>
      <c r="G890" s="50"/>
    </row>
    <row r="891">
      <c r="A891" s="50"/>
      <c r="B891" s="50"/>
      <c r="C891" s="50"/>
      <c r="D891" s="50"/>
      <c r="E891" s="50"/>
      <c r="F891" s="50"/>
      <c r="G891" s="50"/>
    </row>
    <row r="892">
      <c r="A892" s="50"/>
      <c r="B892" s="50"/>
      <c r="C892" s="50"/>
      <c r="D892" s="50"/>
      <c r="E892" s="50"/>
      <c r="F892" s="50"/>
      <c r="G892" s="50"/>
    </row>
    <row r="893">
      <c r="A893" s="50"/>
      <c r="B893" s="50"/>
      <c r="C893" s="50"/>
      <c r="D893" s="50"/>
      <c r="E893" s="50"/>
      <c r="F893" s="50"/>
      <c r="G893" s="50"/>
    </row>
    <row r="894">
      <c r="A894" s="50"/>
      <c r="B894" s="50"/>
      <c r="C894" s="50"/>
      <c r="D894" s="50"/>
      <c r="E894" s="50"/>
      <c r="F894" s="50"/>
      <c r="G894" s="50"/>
    </row>
    <row r="895">
      <c r="A895" s="50"/>
      <c r="B895" s="50"/>
      <c r="C895" s="50"/>
      <c r="D895" s="50"/>
      <c r="E895" s="50"/>
      <c r="F895" s="50"/>
      <c r="G895" s="50"/>
    </row>
    <row r="896">
      <c r="A896" s="50"/>
      <c r="B896" s="50"/>
      <c r="C896" s="50"/>
      <c r="D896" s="50"/>
      <c r="E896" s="50"/>
      <c r="F896" s="50"/>
      <c r="G896" s="50"/>
    </row>
    <row r="897">
      <c r="A897" s="50"/>
      <c r="B897" s="50"/>
      <c r="C897" s="50"/>
      <c r="D897" s="50"/>
      <c r="E897" s="50"/>
      <c r="F897" s="50"/>
      <c r="G897" s="50"/>
    </row>
    <row r="898">
      <c r="A898" s="50"/>
      <c r="B898" s="50"/>
      <c r="C898" s="50"/>
      <c r="D898" s="50"/>
      <c r="E898" s="50"/>
      <c r="F898" s="50"/>
      <c r="G898" s="50"/>
    </row>
    <row r="899">
      <c r="A899" s="50"/>
      <c r="B899" s="50"/>
      <c r="C899" s="50"/>
      <c r="D899" s="50"/>
      <c r="E899" s="50"/>
      <c r="F899" s="50"/>
      <c r="G899" s="50"/>
    </row>
    <row r="900">
      <c r="A900" s="50"/>
      <c r="B900" s="50"/>
      <c r="C900" s="50"/>
      <c r="D900" s="50"/>
      <c r="E900" s="50"/>
      <c r="F900" s="50"/>
      <c r="G900" s="50"/>
    </row>
    <row r="901">
      <c r="A901" s="50"/>
      <c r="B901" s="50"/>
      <c r="C901" s="50"/>
      <c r="D901" s="50"/>
      <c r="E901" s="50"/>
      <c r="F901" s="50"/>
      <c r="G901" s="50"/>
    </row>
    <row r="902">
      <c r="A902" s="50"/>
      <c r="B902" s="50"/>
      <c r="C902" s="50"/>
      <c r="D902" s="50"/>
      <c r="E902" s="50"/>
      <c r="F902" s="50"/>
      <c r="G902" s="50"/>
    </row>
    <row r="903">
      <c r="A903" s="50"/>
      <c r="B903" s="50"/>
      <c r="C903" s="50"/>
      <c r="D903" s="50"/>
      <c r="E903" s="50"/>
      <c r="F903" s="50"/>
      <c r="G903" s="50"/>
    </row>
    <row r="904">
      <c r="A904" s="50"/>
      <c r="B904" s="50"/>
      <c r="C904" s="50"/>
      <c r="D904" s="50"/>
      <c r="E904" s="50"/>
      <c r="F904" s="50"/>
      <c r="G904" s="50"/>
    </row>
    <row r="905">
      <c r="A905" s="50"/>
      <c r="B905" s="50"/>
      <c r="C905" s="50"/>
      <c r="D905" s="50"/>
      <c r="E905" s="50"/>
      <c r="F905" s="50"/>
      <c r="G905" s="50"/>
    </row>
    <row r="906">
      <c r="A906" s="50"/>
      <c r="B906" s="50"/>
      <c r="C906" s="50"/>
      <c r="D906" s="50"/>
      <c r="E906" s="50"/>
      <c r="F906" s="50"/>
      <c r="G906" s="50"/>
    </row>
    <row r="907">
      <c r="A907" s="50"/>
      <c r="B907" s="50"/>
      <c r="C907" s="50"/>
      <c r="D907" s="50"/>
      <c r="E907" s="50"/>
      <c r="F907" s="50"/>
      <c r="G907" s="50"/>
    </row>
    <row r="908">
      <c r="A908" s="50"/>
      <c r="B908" s="50"/>
      <c r="C908" s="50"/>
      <c r="D908" s="50"/>
      <c r="E908" s="50"/>
      <c r="F908" s="50"/>
      <c r="G908" s="50"/>
    </row>
    <row r="909">
      <c r="A909" s="50"/>
      <c r="B909" s="50"/>
      <c r="C909" s="50"/>
      <c r="D909" s="50"/>
      <c r="E909" s="50"/>
      <c r="F909" s="50"/>
      <c r="G909" s="50"/>
    </row>
    <row r="910">
      <c r="A910" s="50"/>
      <c r="B910" s="50"/>
      <c r="C910" s="50"/>
      <c r="D910" s="50"/>
      <c r="E910" s="50"/>
      <c r="F910" s="50"/>
      <c r="G910" s="50"/>
    </row>
    <row r="911">
      <c r="A911" s="50"/>
      <c r="B911" s="50"/>
      <c r="C911" s="50"/>
      <c r="D911" s="50"/>
      <c r="E911" s="50"/>
      <c r="F911" s="50"/>
      <c r="G911" s="50"/>
    </row>
    <row r="912">
      <c r="A912" s="50"/>
      <c r="B912" s="50"/>
      <c r="C912" s="50"/>
      <c r="D912" s="50"/>
      <c r="E912" s="50"/>
      <c r="F912" s="50"/>
      <c r="G912" s="50"/>
    </row>
    <row r="913">
      <c r="A913" s="50"/>
      <c r="B913" s="50"/>
      <c r="C913" s="50"/>
      <c r="D913" s="50"/>
      <c r="E913" s="50"/>
      <c r="F913" s="50"/>
      <c r="G913" s="50"/>
    </row>
    <row r="914">
      <c r="A914" s="50"/>
      <c r="B914" s="50"/>
      <c r="C914" s="50"/>
      <c r="D914" s="50"/>
      <c r="E914" s="50"/>
      <c r="F914" s="50"/>
      <c r="G914" s="50"/>
    </row>
    <row r="915">
      <c r="A915" s="50"/>
      <c r="B915" s="50"/>
      <c r="C915" s="50"/>
      <c r="D915" s="50"/>
      <c r="E915" s="50"/>
      <c r="F915" s="50"/>
      <c r="G915" s="50"/>
    </row>
    <row r="916">
      <c r="A916" s="50"/>
      <c r="B916" s="50"/>
      <c r="C916" s="50"/>
      <c r="D916" s="50"/>
      <c r="E916" s="50"/>
      <c r="F916" s="50"/>
      <c r="G916" s="50"/>
    </row>
    <row r="917">
      <c r="A917" s="50"/>
      <c r="B917" s="50"/>
      <c r="C917" s="50"/>
      <c r="D917" s="50"/>
      <c r="E917" s="50"/>
      <c r="F917" s="50"/>
      <c r="G917" s="50"/>
    </row>
    <row r="918">
      <c r="A918" s="50"/>
      <c r="B918" s="50"/>
      <c r="C918" s="50"/>
      <c r="D918" s="50"/>
      <c r="E918" s="50"/>
      <c r="F918" s="50"/>
      <c r="G918" s="50"/>
    </row>
    <row r="919">
      <c r="A919" s="50"/>
      <c r="B919" s="50"/>
      <c r="C919" s="50"/>
      <c r="D919" s="50"/>
      <c r="E919" s="50"/>
      <c r="F919" s="50"/>
      <c r="G919" s="50"/>
    </row>
    <row r="920">
      <c r="A920" s="50"/>
      <c r="B920" s="50"/>
      <c r="C920" s="50"/>
      <c r="D920" s="50"/>
      <c r="E920" s="50"/>
      <c r="F920" s="50"/>
      <c r="G920" s="50"/>
    </row>
    <row r="921">
      <c r="A921" s="50"/>
      <c r="B921" s="50"/>
      <c r="C921" s="50"/>
      <c r="D921" s="50"/>
      <c r="E921" s="50"/>
      <c r="F921" s="50"/>
      <c r="G921" s="50"/>
    </row>
    <row r="922">
      <c r="A922" s="50"/>
      <c r="B922" s="50"/>
      <c r="C922" s="50"/>
      <c r="D922" s="50"/>
      <c r="E922" s="50"/>
      <c r="F922" s="50"/>
      <c r="G922" s="50"/>
    </row>
    <row r="923">
      <c r="A923" s="50"/>
      <c r="B923" s="50"/>
      <c r="C923" s="50"/>
      <c r="D923" s="50"/>
      <c r="E923" s="50"/>
      <c r="F923" s="50"/>
      <c r="G923" s="50"/>
    </row>
    <row r="924">
      <c r="A924" s="50"/>
      <c r="B924" s="50"/>
      <c r="C924" s="50"/>
      <c r="D924" s="50"/>
      <c r="E924" s="50"/>
      <c r="F924" s="50"/>
      <c r="G924" s="50"/>
    </row>
    <row r="925">
      <c r="A925" s="50"/>
      <c r="B925" s="50"/>
      <c r="C925" s="50"/>
      <c r="D925" s="50"/>
      <c r="E925" s="50"/>
      <c r="F925" s="50"/>
      <c r="G925" s="50"/>
    </row>
    <row r="926">
      <c r="A926" s="50"/>
      <c r="B926" s="50"/>
      <c r="C926" s="50"/>
      <c r="D926" s="50"/>
      <c r="E926" s="50"/>
      <c r="F926" s="50"/>
      <c r="G926" s="50"/>
    </row>
    <row r="927">
      <c r="A927" s="50"/>
      <c r="B927" s="50"/>
      <c r="C927" s="50"/>
      <c r="D927" s="50"/>
      <c r="E927" s="50"/>
      <c r="F927" s="50"/>
      <c r="G927" s="50"/>
    </row>
    <row r="928">
      <c r="A928" s="50"/>
      <c r="B928" s="50"/>
      <c r="C928" s="50"/>
      <c r="D928" s="50"/>
      <c r="E928" s="50"/>
      <c r="F928" s="50"/>
      <c r="G928" s="50"/>
    </row>
    <row r="929">
      <c r="A929" s="50"/>
      <c r="B929" s="50"/>
      <c r="C929" s="50"/>
      <c r="D929" s="50"/>
      <c r="E929" s="50"/>
      <c r="F929" s="50"/>
      <c r="G929" s="50"/>
    </row>
    <row r="930">
      <c r="A930" s="50"/>
      <c r="B930" s="50"/>
      <c r="C930" s="50"/>
      <c r="D930" s="50"/>
      <c r="E930" s="50"/>
      <c r="F930" s="50"/>
      <c r="G930" s="50"/>
    </row>
    <row r="931">
      <c r="A931" s="50"/>
      <c r="B931" s="50"/>
      <c r="C931" s="50"/>
      <c r="D931" s="50"/>
      <c r="E931" s="50"/>
      <c r="F931" s="50"/>
      <c r="G931" s="50"/>
    </row>
    <row r="932">
      <c r="A932" s="50"/>
      <c r="B932" s="50"/>
      <c r="C932" s="50"/>
      <c r="D932" s="50"/>
      <c r="E932" s="50"/>
      <c r="F932" s="50"/>
      <c r="G932" s="50"/>
    </row>
    <row r="933">
      <c r="A933" s="50"/>
      <c r="B933" s="50"/>
      <c r="C933" s="50"/>
      <c r="D933" s="50"/>
      <c r="E933" s="50"/>
      <c r="F933" s="50"/>
      <c r="G933" s="50"/>
    </row>
    <row r="934">
      <c r="A934" s="50"/>
      <c r="B934" s="50"/>
      <c r="C934" s="50"/>
      <c r="D934" s="50"/>
      <c r="E934" s="50"/>
      <c r="F934" s="50"/>
      <c r="G934" s="50"/>
    </row>
    <row r="935">
      <c r="A935" s="50"/>
      <c r="B935" s="50"/>
      <c r="C935" s="50"/>
      <c r="D935" s="50"/>
      <c r="E935" s="50"/>
      <c r="F935" s="50"/>
      <c r="G935" s="50"/>
    </row>
    <row r="936">
      <c r="A936" s="50"/>
      <c r="B936" s="50"/>
      <c r="C936" s="50"/>
      <c r="D936" s="50"/>
      <c r="E936" s="50"/>
      <c r="F936" s="50"/>
      <c r="G936" s="50"/>
    </row>
    <row r="937">
      <c r="A937" s="50"/>
      <c r="B937" s="50"/>
      <c r="C937" s="50"/>
      <c r="D937" s="50"/>
      <c r="E937" s="50"/>
      <c r="F937" s="50"/>
      <c r="G937" s="50"/>
    </row>
    <row r="938">
      <c r="A938" s="50"/>
      <c r="B938" s="50"/>
      <c r="C938" s="50"/>
      <c r="D938" s="50"/>
      <c r="E938" s="50"/>
      <c r="F938" s="50"/>
      <c r="G938" s="50"/>
    </row>
    <row r="939">
      <c r="A939" s="50"/>
      <c r="B939" s="50"/>
      <c r="C939" s="50"/>
      <c r="D939" s="50"/>
      <c r="E939" s="50"/>
      <c r="F939" s="50"/>
      <c r="G939" s="50"/>
    </row>
    <row r="940">
      <c r="A940" s="50"/>
      <c r="B940" s="50"/>
      <c r="C940" s="50"/>
      <c r="D940" s="50"/>
      <c r="E940" s="50"/>
      <c r="F940" s="50"/>
      <c r="G940" s="50"/>
    </row>
    <row r="941">
      <c r="A941" s="50"/>
      <c r="B941" s="50"/>
      <c r="C941" s="50"/>
      <c r="D941" s="50"/>
      <c r="E941" s="50"/>
      <c r="F941" s="50"/>
      <c r="G941" s="50"/>
    </row>
    <row r="942">
      <c r="A942" s="50"/>
      <c r="B942" s="50"/>
      <c r="C942" s="50"/>
      <c r="D942" s="50"/>
      <c r="E942" s="50"/>
      <c r="F942" s="50"/>
      <c r="G942" s="50"/>
    </row>
    <row r="943">
      <c r="A943" s="50"/>
      <c r="B943" s="50"/>
      <c r="C943" s="50"/>
      <c r="D943" s="50"/>
      <c r="E943" s="50"/>
      <c r="F943" s="50"/>
      <c r="G943" s="50"/>
    </row>
    <row r="944">
      <c r="A944" s="50"/>
      <c r="B944" s="50"/>
      <c r="C944" s="50"/>
      <c r="D944" s="50"/>
      <c r="E944" s="50"/>
      <c r="F944" s="50"/>
      <c r="G944" s="50"/>
    </row>
    <row r="945">
      <c r="A945" s="50"/>
      <c r="B945" s="50"/>
      <c r="C945" s="50"/>
      <c r="D945" s="50"/>
      <c r="E945" s="50"/>
      <c r="F945" s="50"/>
      <c r="G945" s="50"/>
    </row>
    <row r="946">
      <c r="A946" s="50"/>
      <c r="B946" s="50"/>
      <c r="C946" s="50"/>
      <c r="D946" s="50"/>
      <c r="E946" s="50"/>
      <c r="F946" s="50"/>
      <c r="G946" s="50"/>
    </row>
    <row r="947">
      <c r="A947" s="50"/>
      <c r="B947" s="50"/>
      <c r="C947" s="50"/>
      <c r="D947" s="50"/>
      <c r="E947" s="50"/>
      <c r="F947" s="50"/>
      <c r="G947" s="50"/>
    </row>
    <row r="948">
      <c r="A948" s="50"/>
      <c r="B948" s="50"/>
      <c r="C948" s="50"/>
      <c r="D948" s="50"/>
      <c r="E948" s="50"/>
      <c r="F948" s="50"/>
      <c r="G948" s="50"/>
    </row>
    <row r="949">
      <c r="A949" s="50"/>
      <c r="B949" s="50"/>
      <c r="C949" s="50"/>
      <c r="D949" s="50"/>
      <c r="E949" s="50"/>
      <c r="F949" s="50"/>
      <c r="G949" s="50"/>
    </row>
    <row r="950">
      <c r="A950" s="50"/>
      <c r="B950" s="50"/>
      <c r="C950" s="50"/>
      <c r="D950" s="50"/>
      <c r="E950" s="50"/>
      <c r="F950" s="50"/>
      <c r="G950" s="50"/>
    </row>
    <row r="951">
      <c r="A951" s="50"/>
      <c r="B951" s="50"/>
      <c r="C951" s="50"/>
      <c r="D951" s="50"/>
      <c r="E951" s="50"/>
      <c r="F951" s="50"/>
      <c r="G951" s="50"/>
    </row>
    <row r="952">
      <c r="A952" s="50"/>
      <c r="B952" s="50"/>
      <c r="C952" s="50"/>
      <c r="D952" s="50"/>
      <c r="E952" s="50"/>
      <c r="F952" s="50"/>
      <c r="G952" s="50"/>
    </row>
    <row r="953">
      <c r="A953" s="50"/>
      <c r="B953" s="50"/>
      <c r="C953" s="50"/>
      <c r="D953" s="50"/>
      <c r="E953" s="50"/>
      <c r="F953" s="50"/>
      <c r="G953" s="50"/>
    </row>
    <row r="954">
      <c r="A954" s="50"/>
      <c r="B954" s="50"/>
      <c r="C954" s="50"/>
      <c r="D954" s="50"/>
      <c r="E954" s="50"/>
      <c r="F954" s="50"/>
      <c r="G954" s="50"/>
    </row>
    <row r="955">
      <c r="A955" s="50"/>
      <c r="B955" s="50"/>
      <c r="C955" s="50"/>
      <c r="D955" s="50"/>
      <c r="E955" s="50"/>
      <c r="F955" s="50"/>
      <c r="G955" s="50"/>
    </row>
    <row r="956">
      <c r="A956" s="50"/>
      <c r="B956" s="50"/>
      <c r="C956" s="50"/>
      <c r="D956" s="50"/>
      <c r="E956" s="50"/>
      <c r="F956" s="50"/>
      <c r="G956" s="50"/>
    </row>
    <row r="957">
      <c r="A957" s="50"/>
      <c r="B957" s="50"/>
      <c r="C957" s="50"/>
      <c r="D957" s="50"/>
      <c r="E957" s="50"/>
      <c r="F957" s="50"/>
      <c r="G957" s="50"/>
    </row>
    <row r="958">
      <c r="A958" s="50"/>
      <c r="B958" s="50"/>
      <c r="C958" s="50"/>
      <c r="D958" s="50"/>
      <c r="E958" s="50"/>
      <c r="F958" s="50"/>
      <c r="G958" s="50"/>
    </row>
    <row r="959">
      <c r="A959" s="50"/>
      <c r="B959" s="50"/>
      <c r="C959" s="50"/>
      <c r="D959" s="50"/>
      <c r="E959" s="50"/>
      <c r="F959" s="50"/>
      <c r="G959" s="50"/>
    </row>
    <row r="960">
      <c r="A960" s="50"/>
      <c r="B960" s="50"/>
      <c r="C960" s="50"/>
      <c r="D960" s="50"/>
      <c r="E960" s="50"/>
      <c r="F960" s="50"/>
      <c r="G96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  <col customWidth="1" min="2" max="2" width="9.13"/>
  </cols>
  <sheetData>
    <row r="1">
      <c r="A1" s="51" t="s">
        <v>1</v>
      </c>
      <c r="B1" s="51" t="s">
        <v>2</v>
      </c>
    </row>
    <row r="2">
      <c r="A2" s="51" t="s">
        <v>22</v>
      </c>
      <c r="B2" s="52">
        <v>69.0</v>
      </c>
    </row>
    <row r="3">
      <c r="A3" s="51" t="s">
        <v>519</v>
      </c>
      <c r="B3" s="52">
        <v>95.0</v>
      </c>
    </row>
    <row r="4">
      <c r="A4" s="51" t="s">
        <v>880</v>
      </c>
      <c r="B4" s="52">
        <v>111.0</v>
      </c>
    </row>
    <row r="5">
      <c r="A5" s="51" t="s">
        <v>859</v>
      </c>
      <c r="B5" s="52">
        <v>55578.0</v>
      </c>
    </row>
    <row r="6">
      <c r="A6" s="51" t="s">
        <v>881</v>
      </c>
      <c r="B6" s="52">
        <v>164.0</v>
      </c>
    </row>
    <row r="7">
      <c r="A7" s="51" t="s">
        <v>882</v>
      </c>
      <c r="B7" s="52">
        <v>190.0</v>
      </c>
    </row>
    <row r="8">
      <c r="A8" s="51" t="s">
        <v>860</v>
      </c>
      <c r="B8" s="52">
        <v>56157.0</v>
      </c>
    </row>
    <row r="9">
      <c r="A9" s="51" t="s">
        <v>137</v>
      </c>
      <c r="B9" s="52">
        <v>200.0</v>
      </c>
    </row>
    <row r="10">
      <c r="A10" s="51" t="s">
        <v>883</v>
      </c>
      <c r="B10" s="52">
        <v>227.0</v>
      </c>
    </row>
    <row r="11">
      <c r="A11" s="51" t="s">
        <v>884</v>
      </c>
      <c r="B11" s="52">
        <v>236.0</v>
      </c>
    </row>
    <row r="12">
      <c r="A12" s="51" t="s">
        <v>186</v>
      </c>
      <c r="B12" s="52">
        <v>247.0</v>
      </c>
    </row>
    <row r="13">
      <c r="A13" s="51" t="s">
        <v>158</v>
      </c>
      <c r="B13" s="52">
        <v>295.0</v>
      </c>
    </row>
    <row r="14">
      <c r="A14" s="51" t="s">
        <v>885</v>
      </c>
      <c r="B14" s="52">
        <v>315.0</v>
      </c>
    </row>
    <row r="15">
      <c r="A15" s="51" t="s">
        <v>886</v>
      </c>
      <c r="B15" s="52">
        <v>349.0</v>
      </c>
    </row>
    <row r="16">
      <c r="A16" s="51" t="s">
        <v>887</v>
      </c>
      <c r="B16" s="52">
        <v>56163.0</v>
      </c>
    </row>
    <row r="17">
      <c r="A17" s="51" t="s">
        <v>888</v>
      </c>
      <c r="B17" s="52">
        <v>511.0</v>
      </c>
    </row>
    <row r="18">
      <c r="A18" s="51" t="s">
        <v>889</v>
      </c>
      <c r="B18" s="52">
        <v>558.0</v>
      </c>
    </row>
    <row r="19">
      <c r="A19" s="51" t="s">
        <v>890</v>
      </c>
      <c r="B19" s="52">
        <v>563.0</v>
      </c>
    </row>
    <row r="20">
      <c r="A20" s="51" t="s">
        <v>891</v>
      </c>
      <c r="B20" s="52">
        <v>603.0</v>
      </c>
    </row>
    <row r="21">
      <c r="A21" s="51" t="s">
        <v>892</v>
      </c>
      <c r="B21" s="52">
        <v>655.0</v>
      </c>
    </row>
    <row r="22">
      <c r="A22" s="51" t="s">
        <v>827</v>
      </c>
      <c r="B22" s="52">
        <v>671.0</v>
      </c>
    </row>
    <row r="23">
      <c r="A23" s="51" t="s">
        <v>893</v>
      </c>
      <c r="B23" s="52">
        <v>56166.0</v>
      </c>
    </row>
    <row r="24">
      <c r="A24" s="51" t="s">
        <v>894</v>
      </c>
      <c r="B24" s="52">
        <v>714.0</v>
      </c>
    </row>
    <row r="25">
      <c r="A25" s="51" t="s">
        <v>895</v>
      </c>
      <c r="B25" s="52">
        <v>752.0</v>
      </c>
    </row>
    <row r="26">
      <c r="A26" s="51" t="s">
        <v>550</v>
      </c>
      <c r="B26" s="52">
        <v>755.0</v>
      </c>
    </row>
    <row r="27">
      <c r="A27" s="51" t="s">
        <v>719</v>
      </c>
      <c r="B27" s="52">
        <v>799.0</v>
      </c>
    </row>
    <row r="28">
      <c r="A28" s="51" t="s">
        <v>147</v>
      </c>
      <c r="B28" s="52">
        <v>822.0</v>
      </c>
    </row>
    <row r="29">
      <c r="A29" s="51" t="s">
        <v>176</v>
      </c>
      <c r="B29" s="52">
        <v>835.0</v>
      </c>
    </row>
    <row r="30">
      <c r="A30" s="51" t="s">
        <v>896</v>
      </c>
      <c r="B30" s="52">
        <v>880.0</v>
      </c>
    </row>
    <row r="31">
      <c r="A31" s="51" t="s">
        <v>897</v>
      </c>
      <c r="B31" s="52">
        <v>892.0</v>
      </c>
    </row>
    <row r="32">
      <c r="A32" s="51" t="s">
        <v>898</v>
      </c>
      <c r="B32" s="52">
        <v>945.0</v>
      </c>
    </row>
    <row r="33">
      <c r="A33" s="51" t="s">
        <v>83</v>
      </c>
      <c r="B33" s="52">
        <v>971.0</v>
      </c>
    </row>
    <row r="34">
      <c r="A34" s="51" t="s">
        <v>106</v>
      </c>
      <c r="B34" s="52">
        <v>995.0</v>
      </c>
    </row>
    <row r="35">
      <c r="A35" s="51" t="s">
        <v>327</v>
      </c>
      <c r="B35" s="52">
        <v>1037.0</v>
      </c>
    </row>
    <row r="36">
      <c r="A36" s="51" t="s">
        <v>540</v>
      </c>
      <c r="B36" s="52">
        <v>1049.0</v>
      </c>
    </row>
    <row r="37">
      <c r="A37" s="51" t="s">
        <v>899</v>
      </c>
      <c r="B37" s="52">
        <v>1057.0</v>
      </c>
    </row>
    <row r="38">
      <c r="A38" s="51" t="s">
        <v>900</v>
      </c>
      <c r="B38" s="52">
        <v>1078.0</v>
      </c>
    </row>
    <row r="39">
      <c r="A39" s="51" t="s">
        <v>901</v>
      </c>
      <c r="B39" s="52">
        <v>1114.0</v>
      </c>
    </row>
    <row r="40">
      <c r="A40" s="51" t="s">
        <v>902</v>
      </c>
      <c r="B40" s="52">
        <v>1109.0</v>
      </c>
    </row>
    <row r="41">
      <c r="A41" s="51" t="s">
        <v>903</v>
      </c>
      <c r="B41" s="52">
        <v>1143.0</v>
      </c>
    </row>
    <row r="42">
      <c r="A42" s="51" t="s">
        <v>605</v>
      </c>
      <c r="B42" s="52">
        <v>1182.0</v>
      </c>
    </row>
    <row r="43">
      <c r="A43" s="51" t="s">
        <v>904</v>
      </c>
      <c r="B43" s="52">
        <v>1301.0</v>
      </c>
    </row>
    <row r="44">
      <c r="A44" s="51" t="s">
        <v>905</v>
      </c>
      <c r="B44" s="52">
        <v>1337.0</v>
      </c>
    </row>
    <row r="45">
      <c r="A45" s="51" t="s">
        <v>776</v>
      </c>
      <c r="B45" s="52">
        <v>1408.0</v>
      </c>
    </row>
    <row r="46">
      <c r="A46" s="51" t="s">
        <v>906</v>
      </c>
      <c r="B46" s="52">
        <v>1441.0</v>
      </c>
    </row>
    <row r="47">
      <c r="A47" s="51" t="s">
        <v>907</v>
      </c>
      <c r="B47" s="52">
        <v>1446.0</v>
      </c>
    </row>
    <row r="48">
      <c r="A48" s="51" t="s">
        <v>908</v>
      </c>
      <c r="B48" s="52">
        <v>56181.0</v>
      </c>
    </row>
    <row r="49">
      <c r="A49" s="51" t="s">
        <v>909</v>
      </c>
      <c r="B49" s="52">
        <v>1523.0</v>
      </c>
    </row>
    <row r="50">
      <c r="A50" s="51" t="s">
        <v>243</v>
      </c>
      <c r="B50" s="52">
        <v>1598.0</v>
      </c>
    </row>
    <row r="51">
      <c r="A51" s="51" t="s">
        <v>910</v>
      </c>
      <c r="B51" s="52">
        <v>1734.0</v>
      </c>
    </row>
    <row r="52">
      <c r="A52" s="51" t="s">
        <v>51</v>
      </c>
      <c r="B52" s="52">
        <v>1739.0</v>
      </c>
    </row>
    <row r="53">
      <c r="A53" s="51" t="s">
        <v>911</v>
      </c>
      <c r="B53" s="52">
        <v>1748.0</v>
      </c>
    </row>
    <row r="54">
      <c r="A54" s="51" t="s">
        <v>912</v>
      </c>
      <c r="B54" s="52">
        <v>1806.0</v>
      </c>
    </row>
    <row r="55">
      <c r="A55" s="51" t="s">
        <v>913</v>
      </c>
      <c r="B55" s="52">
        <v>1834.0</v>
      </c>
    </row>
    <row r="56">
      <c r="A56" s="51" t="s">
        <v>459</v>
      </c>
      <c r="B56" s="52">
        <v>1873.0</v>
      </c>
    </row>
    <row r="57">
      <c r="A57" s="51" t="s">
        <v>914</v>
      </c>
      <c r="B57" s="52">
        <v>56188.0</v>
      </c>
    </row>
    <row r="58">
      <c r="A58" s="51" t="s">
        <v>498</v>
      </c>
      <c r="B58" s="52">
        <v>1898.0</v>
      </c>
    </row>
    <row r="59">
      <c r="A59" s="51" t="s">
        <v>915</v>
      </c>
      <c r="B59" s="52">
        <v>1905.0</v>
      </c>
    </row>
    <row r="60">
      <c r="A60" s="51" t="s">
        <v>916</v>
      </c>
      <c r="B60" s="52">
        <v>56191.0</v>
      </c>
    </row>
    <row r="61">
      <c r="A61" s="51" t="s">
        <v>917</v>
      </c>
      <c r="B61" s="52">
        <v>56193.0</v>
      </c>
    </row>
    <row r="62">
      <c r="A62" s="51" t="s">
        <v>918</v>
      </c>
      <c r="B62" s="52">
        <v>56194.0</v>
      </c>
    </row>
    <row r="63">
      <c r="A63" s="51" t="s">
        <v>919</v>
      </c>
      <c r="B63" s="52">
        <v>9.9999999E7</v>
      </c>
    </row>
    <row r="64">
      <c r="A64" s="51" t="s">
        <v>920</v>
      </c>
      <c r="B64" s="52">
        <v>56198.0</v>
      </c>
    </row>
    <row r="65">
      <c r="A65" s="51" t="s">
        <v>70</v>
      </c>
      <c r="B65" s="52">
        <v>2244.0</v>
      </c>
    </row>
    <row r="66">
      <c r="A66" s="51" t="s">
        <v>921</v>
      </c>
      <c r="B66" s="52">
        <v>2239.0</v>
      </c>
    </row>
    <row r="67">
      <c r="A67" s="51" t="s">
        <v>922</v>
      </c>
      <c r="B67" s="52">
        <v>2320.0</v>
      </c>
    </row>
    <row r="68">
      <c r="A68" s="51" t="s">
        <v>923</v>
      </c>
      <c r="B68" s="52">
        <v>9.9999996E7</v>
      </c>
    </row>
    <row r="69">
      <c r="A69" s="51" t="s">
        <v>924</v>
      </c>
      <c r="B69" s="52">
        <v>2571.0</v>
      </c>
    </row>
    <row r="70">
      <c r="A70" s="51" t="s">
        <v>925</v>
      </c>
      <c r="B70" s="52">
        <v>2669.0</v>
      </c>
    </row>
    <row r="71">
      <c r="A71" s="51" t="s">
        <v>547</v>
      </c>
      <c r="B71" s="52">
        <v>15534.0</v>
      </c>
    </row>
    <row r="72">
      <c r="A72" s="51" t="s">
        <v>926</v>
      </c>
      <c r="B72" s="52">
        <v>2788.0</v>
      </c>
    </row>
    <row r="73">
      <c r="A73" s="51" t="s">
        <v>927</v>
      </c>
      <c r="B73" s="52">
        <v>2845.0</v>
      </c>
    </row>
    <row r="74">
      <c r="A74" s="51" t="s">
        <v>928</v>
      </c>
      <c r="B74" s="52">
        <v>2916.0</v>
      </c>
    </row>
    <row r="75">
      <c r="A75" s="51" t="s">
        <v>929</v>
      </c>
      <c r="B75" s="52">
        <v>2986.0</v>
      </c>
    </row>
    <row r="76">
      <c r="A76" s="51" t="s">
        <v>930</v>
      </c>
      <c r="B76" s="52">
        <v>3135.0</v>
      </c>
    </row>
    <row r="77">
      <c r="A77" s="51" t="s">
        <v>931</v>
      </c>
      <c r="B77" s="52">
        <v>3368.0</v>
      </c>
    </row>
    <row r="78">
      <c r="A78" s="51" t="s">
        <v>740</v>
      </c>
      <c r="B78" s="52">
        <v>3440.0</v>
      </c>
    </row>
    <row r="79">
      <c r="A79" s="51" t="s">
        <v>932</v>
      </c>
      <c r="B79" s="52">
        <v>56203.0</v>
      </c>
    </row>
    <row r="80">
      <c r="A80" s="51" t="s">
        <v>933</v>
      </c>
      <c r="B80" s="52">
        <v>3604.0</v>
      </c>
    </row>
    <row r="81">
      <c r="A81" s="51" t="s">
        <v>934</v>
      </c>
      <c r="B81" s="52">
        <v>56205.0</v>
      </c>
    </row>
    <row r="82">
      <c r="A82" s="51" t="s">
        <v>935</v>
      </c>
      <c r="B82" s="52">
        <v>56206.0</v>
      </c>
    </row>
    <row r="83">
      <c r="A83" s="51" t="s">
        <v>936</v>
      </c>
      <c r="B83" s="52">
        <v>56207.0</v>
      </c>
    </row>
    <row r="84">
      <c r="A84" s="51" t="s">
        <v>937</v>
      </c>
      <c r="B84" s="52">
        <v>3769.0</v>
      </c>
    </row>
    <row r="85">
      <c r="A85" s="51" t="s">
        <v>69</v>
      </c>
      <c r="B85" s="52">
        <v>3872.0</v>
      </c>
    </row>
    <row r="86">
      <c r="A86" s="51" t="s">
        <v>121</v>
      </c>
      <c r="B86" s="52">
        <v>3936.0</v>
      </c>
    </row>
    <row r="87">
      <c r="A87" s="51" t="s">
        <v>938</v>
      </c>
      <c r="B87" s="52">
        <v>3944.0</v>
      </c>
    </row>
    <row r="88">
      <c r="A88" s="51" t="s">
        <v>39</v>
      </c>
      <c r="B88" s="52">
        <v>57211.0</v>
      </c>
    </row>
    <row r="89">
      <c r="A89" s="51" t="s">
        <v>40</v>
      </c>
      <c r="B89" s="52">
        <v>57210.0</v>
      </c>
    </row>
    <row r="90">
      <c r="A90" s="51" t="s">
        <v>939</v>
      </c>
      <c r="B90" s="52">
        <v>56211.0</v>
      </c>
    </row>
    <row r="91">
      <c r="A91" s="51" t="s">
        <v>940</v>
      </c>
      <c r="B91" s="52">
        <v>56065.0</v>
      </c>
    </row>
    <row r="92">
      <c r="A92" s="51" t="s">
        <v>941</v>
      </c>
      <c r="B92" s="52">
        <v>4300.0</v>
      </c>
    </row>
    <row r="93">
      <c r="A93" s="51" t="s">
        <v>942</v>
      </c>
      <c r="B93" s="52">
        <v>4426.0</v>
      </c>
    </row>
    <row r="94">
      <c r="A94" s="51" t="s">
        <v>943</v>
      </c>
      <c r="B94" s="52">
        <v>56212.0</v>
      </c>
    </row>
    <row r="95">
      <c r="A95" s="51" t="s">
        <v>359</v>
      </c>
      <c r="B95" s="52">
        <v>4611.0</v>
      </c>
    </row>
    <row r="96">
      <c r="A96" s="51" t="s">
        <v>349</v>
      </c>
      <c r="B96" s="52">
        <v>4640.0</v>
      </c>
    </row>
    <row r="97">
      <c r="A97" s="51" t="s">
        <v>944</v>
      </c>
      <c r="B97" s="52">
        <v>4690.0</v>
      </c>
    </row>
    <row r="98">
      <c r="A98" s="51" t="s">
        <v>394</v>
      </c>
      <c r="B98" s="52">
        <v>4715.0</v>
      </c>
    </row>
    <row r="99">
      <c r="A99" s="51" t="s">
        <v>945</v>
      </c>
      <c r="B99" s="52">
        <v>4755.0</v>
      </c>
    </row>
    <row r="100">
      <c r="A100" s="51" t="s">
        <v>229</v>
      </c>
      <c r="B100" s="52">
        <v>56216.0</v>
      </c>
    </row>
    <row r="101">
      <c r="A101" s="51" t="s">
        <v>946</v>
      </c>
      <c r="B101" s="52">
        <v>5041.0</v>
      </c>
    </row>
    <row r="102">
      <c r="A102" s="51" t="s">
        <v>514</v>
      </c>
      <c r="B102" s="52">
        <v>15520.0</v>
      </c>
    </row>
    <row r="103">
      <c r="A103" s="51" t="s">
        <v>947</v>
      </c>
      <c r="B103" s="52">
        <v>5134.0</v>
      </c>
    </row>
    <row r="104">
      <c r="A104" s="51" t="s">
        <v>114</v>
      </c>
      <c r="B104" s="52">
        <v>5290.0</v>
      </c>
    </row>
    <row r="105">
      <c r="A105" s="51" t="s">
        <v>372</v>
      </c>
      <c r="B105" s="52">
        <v>5345.0</v>
      </c>
    </row>
    <row r="106">
      <c r="A106" s="51" t="s">
        <v>948</v>
      </c>
      <c r="B106" s="52">
        <v>5666.0</v>
      </c>
    </row>
    <row r="107">
      <c r="A107" s="51" t="s">
        <v>949</v>
      </c>
      <c r="B107" s="52">
        <v>5820.0</v>
      </c>
    </row>
    <row r="108">
      <c r="A108" s="51" t="s">
        <v>950</v>
      </c>
      <c r="B108" s="52">
        <v>5845.0</v>
      </c>
    </row>
    <row r="109">
      <c r="A109" s="51" t="s">
        <v>30</v>
      </c>
      <c r="B109" s="52">
        <v>56265.0</v>
      </c>
    </row>
    <row r="110">
      <c r="A110" s="51" t="s">
        <v>332</v>
      </c>
      <c r="B110" s="52">
        <v>5957.0</v>
      </c>
    </row>
    <row r="111">
      <c r="A111" s="51" t="s">
        <v>951</v>
      </c>
      <c r="B111" s="52">
        <v>6203.0</v>
      </c>
    </row>
    <row r="112">
      <c r="A112" s="51" t="s">
        <v>952</v>
      </c>
      <c r="B112" s="52">
        <v>6303.0</v>
      </c>
    </row>
    <row r="113">
      <c r="A113" s="51" t="s">
        <v>953</v>
      </c>
      <c r="B113" s="52">
        <v>6451.0</v>
      </c>
    </row>
    <row r="114">
      <c r="A114" s="51" t="s">
        <v>954</v>
      </c>
      <c r="B114" s="52">
        <v>56221.0</v>
      </c>
    </row>
    <row r="115">
      <c r="A115" s="51" t="s">
        <v>435</v>
      </c>
      <c r="B115" s="52">
        <v>15524.0</v>
      </c>
    </row>
    <row r="116">
      <c r="A116" s="51" t="s">
        <v>955</v>
      </c>
      <c r="B116" s="52">
        <v>6666.0</v>
      </c>
    </row>
    <row r="117">
      <c r="A117" s="51" t="s">
        <v>956</v>
      </c>
      <c r="B117" s="52">
        <v>6709.0</v>
      </c>
    </row>
    <row r="118">
      <c r="A118" s="51" t="s">
        <v>957</v>
      </c>
      <c r="B118" s="52">
        <v>56222.0</v>
      </c>
    </row>
    <row r="119">
      <c r="A119" s="51" t="s">
        <v>958</v>
      </c>
      <c r="B119" s="52">
        <v>6811.0</v>
      </c>
    </row>
    <row r="120">
      <c r="A120" s="51" t="s">
        <v>959</v>
      </c>
      <c r="B120" s="52">
        <v>7033.0</v>
      </c>
    </row>
    <row r="121">
      <c r="A121" s="51" t="s">
        <v>746</v>
      </c>
      <c r="B121" s="52">
        <v>7135.0</v>
      </c>
    </row>
    <row r="122">
      <c r="A122" s="51" t="s">
        <v>960</v>
      </c>
      <c r="B122" s="52">
        <v>7245.0</v>
      </c>
    </row>
    <row r="123">
      <c r="A123" s="51" t="s">
        <v>757</v>
      </c>
      <c r="B123" s="52">
        <v>7340.0</v>
      </c>
    </row>
    <row r="124">
      <c r="A124" s="51" t="s">
        <v>156</v>
      </c>
      <c r="B124" s="52">
        <v>7356.0</v>
      </c>
    </row>
    <row r="125">
      <c r="A125" s="51" t="s">
        <v>177</v>
      </c>
      <c r="B125" s="52">
        <v>7422.0</v>
      </c>
    </row>
    <row r="126">
      <c r="A126" s="51" t="s">
        <v>961</v>
      </c>
      <c r="B126" s="52">
        <v>7484.0</v>
      </c>
    </row>
    <row r="127">
      <c r="A127" s="51" t="s">
        <v>962</v>
      </c>
      <c r="B127" s="52">
        <v>7487.0</v>
      </c>
    </row>
    <row r="128">
      <c r="A128" s="51" t="s">
        <v>149</v>
      </c>
      <c r="B128" s="52">
        <v>7603.0</v>
      </c>
    </row>
    <row r="129">
      <c r="A129" s="51" t="s">
        <v>670</v>
      </c>
      <c r="B129" s="52">
        <v>7703.0</v>
      </c>
    </row>
    <row r="130">
      <c r="A130" s="51" t="s">
        <v>429</v>
      </c>
      <c r="B130" s="52">
        <v>7688.0</v>
      </c>
    </row>
    <row r="131">
      <c r="A131" s="51" t="s">
        <v>963</v>
      </c>
      <c r="B131" s="52">
        <v>7850.0</v>
      </c>
    </row>
    <row r="132">
      <c r="A132" s="51" t="s">
        <v>267</v>
      </c>
      <c r="B132" s="52">
        <v>55574.0</v>
      </c>
    </row>
    <row r="133">
      <c r="A133" s="51" t="s">
        <v>964</v>
      </c>
      <c r="B133" s="52">
        <v>7981.0</v>
      </c>
    </row>
    <row r="134">
      <c r="A134" s="51" t="s">
        <v>128</v>
      </c>
      <c r="B134" s="52">
        <v>8074.0</v>
      </c>
    </row>
    <row r="135">
      <c r="A135" s="51" t="s">
        <v>965</v>
      </c>
      <c r="B135" s="52">
        <v>8143.0</v>
      </c>
    </row>
    <row r="136">
      <c r="A136" s="51" t="s">
        <v>125</v>
      </c>
      <c r="B136" s="52">
        <v>8109.0</v>
      </c>
    </row>
    <row r="137">
      <c r="A137" s="51" t="s">
        <v>966</v>
      </c>
      <c r="B137" s="52">
        <v>8423.0</v>
      </c>
    </row>
    <row r="138">
      <c r="A138" s="51" t="s">
        <v>173</v>
      </c>
      <c r="B138" s="52">
        <v>8422.0</v>
      </c>
    </row>
    <row r="139">
      <c r="A139" s="51" t="s">
        <v>967</v>
      </c>
      <c r="B139" s="52">
        <v>8695.0</v>
      </c>
    </row>
    <row r="140">
      <c r="A140" s="51" t="s">
        <v>254</v>
      </c>
      <c r="B140" s="52">
        <v>8782.0</v>
      </c>
    </row>
    <row r="141">
      <c r="A141" s="51" t="s">
        <v>120</v>
      </c>
      <c r="B141" s="52">
        <v>8958.0</v>
      </c>
    </row>
    <row r="142">
      <c r="A142" s="51" t="s">
        <v>968</v>
      </c>
      <c r="B142" s="52">
        <v>56235.0</v>
      </c>
    </row>
    <row r="143">
      <c r="A143" s="51" t="s">
        <v>969</v>
      </c>
      <c r="B143" s="52">
        <v>9180.0</v>
      </c>
    </row>
    <row r="144">
      <c r="A144" s="51" t="s">
        <v>970</v>
      </c>
      <c r="B144" s="52">
        <v>9257.0</v>
      </c>
    </row>
    <row r="145">
      <c r="A145" s="51" t="s">
        <v>971</v>
      </c>
      <c r="B145" s="52">
        <v>9416.0</v>
      </c>
    </row>
    <row r="146">
      <c r="A146" s="51" t="s">
        <v>355</v>
      </c>
      <c r="B146" s="52">
        <v>9506.0</v>
      </c>
    </row>
    <row r="147">
      <c r="A147" s="51" t="s">
        <v>314</v>
      </c>
      <c r="B147" s="52">
        <v>56236.0</v>
      </c>
    </row>
    <row r="148">
      <c r="A148" s="51" t="s">
        <v>972</v>
      </c>
      <c r="B148" s="52">
        <v>9554.0</v>
      </c>
    </row>
    <row r="149">
      <c r="A149" s="51" t="s">
        <v>973</v>
      </c>
      <c r="B149" s="52">
        <v>9679.0</v>
      </c>
    </row>
    <row r="150">
      <c r="A150" s="51" t="s">
        <v>281</v>
      </c>
      <c r="B150" s="52">
        <v>55575.0</v>
      </c>
    </row>
    <row r="151">
      <c r="A151" s="51" t="s">
        <v>187</v>
      </c>
      <c r="B151" s="52">
        <v>57214.0</v>
      </c>
    </row>
    <row r="152">
      <c r="A152" s="51" t="s">
        <v>974</v>
      </c>
      <c r="B152" s="52">
        <v>10015.0</v>
      </c>
    </row>
    <row r="153">
      <c r="A153" s="51" t="s">
        <v>975</v>
      </c>
      <c r="B153" s="52">
        <v>10060.0</v>
      </c>
    </row>
    <row r="154">
      <c r="A154" s="51" t="s">
        <v>86</v>
      </c>
      <c r="B154" s="52">
        <v>10081.0</v>
      </c>
    </row>
    <row r="155">
      <c r="A155" s="51" t="s">
        <v>66</v>
      </c>
      <c r="B155" s="52">
        <v>56063.0</v>
      </c>
    </row>
    <row r="156">
      <c r="A156" s="51" t="s">
        <v>976</v>
      </c>
      <c r="B156" s="52">
        <v>10286.0</v>
      </c>
    </row>
    <row r="157">
      <c r="A157" s="51" t="s">
        <v>272</v>
      </c>
      <c r="B157" s="52">
        <v>56240.0</v>
      </c>
    </row>
    <row r="158">
      <c r="A158" s="51" t="s">
        <v>977</v>
      </c>
      <c r="B158" s="52">
        <v>10607.0</v>
      </c>
    </row>
    <row r="159">
      <c r="A159" s="51" t="s">
        <v>978</v>
      </c>
      <c r="B159" s="52">
        <v>10705.0</v>
      </c>
    </row>
    <row r="160">
      <c r="A160" s="51" t="s">
        <v>979</v>
      </c>
      <c r="B160" s="52">
        <v>10761.0</v>
      </c>
    </row>
    <row r="161">
      <c r="A161" s="51" t="s">
        <v>980</v>
      </c>
      <c r="B161" s="52">
        <v>10837.0</v>
      </c>
    </row>
    <row r="162">
      <c r="A162" s="51" t="s">
        <v>981</v>
      </c>
      <c r="B162" s="52">
        <v>56241.0</v>
      </c>
    </row>
    <row r="163">
      <c r="A163" s="51" t="s">
        <v>982</v>
      </c>
      <c r="B163" s="52">
        <v>10923.0</v>
      </c>
    </row>
    <row r="164">
      <c r="A164" s="51" t="s">
        <v>983</v>
      </c>
      <c r="B164" s="52">
        <v>10968.0</v>
      </c>
    </row>
    <row r="165">
      <c r="A165" s="51" t="s">
        <v>478</v>
      </c>
      <c r="B165" s="52">
        <v>11149.0</v>
      </c>
    </row>
    <row r="166">
      <c r="A166" s="51" t="s">
        <v>984</v>
      </c>
      <c r="B166" s="52">
        <v>11729.0</v>
      </c>
    </row>
    <row r="167">
      <c r="A167" s="51" t="s">
        <v>750</v>
      </c>
      <c r="B167" s="52">
        <v>11753.0</v>
      </c>
    </row>
    <row r="168">
      <c r="A168" s="51" t="s">
        <v>32</v>
      </c>
      <c r="B168" s="52">
        <v>11861.0</v>
      </c>
    </row>
    <row r="169">
      <c r="A169" s="51" t="s">
        <v>245</v>
      </c>
      <c r="B169" s="52">
        <v>11856.0</v>
      </c>
    </row>
    <row r="170">
      <c r="A170" s="51" t="s">
        <v>232</v>
      </c>
      <c r="B170" s="52">
        <v>11884.0</v>
      </c>
    </row>
    <row r="171">
      <c r="A171" s="51" t="s">
        <v>75</v>
      </c>
      <c r="B171" s="52">
        <v>11953.0</v>
      </c>
    </row>
    <row r="172">
      <c r="A172" s="51" t="s">
        <v>985</v>
      </c>
      <c r="B172" s="52">
        <v>11965.0</v>
      </c>
    </row>
    <row r="173">
      <c r="A173" s="51" t="s">
        <v>986</v>
      </c>
      <c r="B173" s="52">
        <v>11943.0</v>
      </c>
    </row>
    <row r="174">
      <c r="A174" s="51" t="s">
        <v>350</v>
      </c>
      <c r="B174" s="52">
        <v>11954.0</v>
      </c>
    </row>
    <row r="175">
      <c r="A175" s="51" t="s">
        <v>373</v>
      </c>
      <c r="B175" s="52">
        <v>56249.0</v>
      </c>
    </row>
    <row r="176">
      <c r="A176" s="51" t="s">
        <v>619</v>
      </c>
      <c r="B176" s="52">
        <v>11983.0</v>
      </c>
    </row>
    <row r="177">
      <c r="A177" s="51" t="s">
        <v>987</v>
      </c>
      <c r="B177" s="52">
        <v>12225.0</v>
      </c>
    </row>
    <row r="178">
      <c r="A178" s="51" t="s">
        <v>988</v>
      </c>
      <c r="B178" s="52">
        <v>12251.0</v>
      </c>
    </row>
    <row r="179">
      <c r="A179" s="51" t="s">
        <v>989</v>
      </c>
      <c r="B179" s="52">
        <v>12283.0</v>
      </c>
    </row>
    <row r="180">
      <c r="A180" s="51" t="s">
        <v>717</v>
      </c>
      <c r="B180" s="52">
        <v>12400.0</v>
      </c>
    </row>
    <row r="181">
      <c r="A181" s="51" t="s">
        <v>990</v>
      </c>
      <c r="B181" s="52">
        <v>12435.0</v>
      </c>
    </row>
    <row r="182">
      <c r="A182" s="51" t="s">
        <v>991</v>
      </c>
      <c r="B182" s="52">
        <v>12631.0</v>
      </c>
    </row>
    <row r="183">
      <c r="A183" s="51" t="s">
        <v>629</v>
      </c>
      <c r="B183" s="52">
        <v>12770.0</v>
      </c>
    </row>
    <row r="184">
      <c r="A184" s="51" t="s">
        <v>992</v>
      </c>
      <c r="B184" s="52">
        <v>13016.0</v>
      </c>
    </row>
    <row r="185">
      <c r="A185" s="51" t="s">
        <v>993</v>
      </c>
      <c r="B185" s="52">
        <v>12982.0</v>
      </c>
    </row>
    <row r="186">
      <c r="A186" s="51" t="s">
        <v>994</v>
      </c>
      <c r="B186" s="52">
        <v>56254.0</v>
      </c>
    </row>
    <row r="187">
      <c r="A187" s="51" t="s">
        <v>995</v>
      </c>
      <c r="B187" s="52">
        <v>13048.0</v>
      </c>
    </row>
    <row r="188">
      <c r="A188" s="51" t="s">
        <v>996</v>
      </c>
      <c r="B188" s="52">
        <v>13142.0</v>
      </c>
    </row>
    <row r="189">
      <c r="A189" s="51" t="s">
        <v>997</v>
      </c>
      <c r="B189" s="52">
        <v>13251.0</v>
      </c>
    </row>
    <row r="190">
      <c r="A190" s="51" t="s">
        <v>842</v>
      </c>
      <c r="B190" s="52">
        <v>13327.0</v>
      </c>
    </row>
    <row r="191">
      <c r="A191" s="51" t="s">
        <v>809</v>
      </c>
      <c r="B191" s="52">
        <v>13368.0</v>
      </c>
    </row>
    <row r="192">
      <c r="A192" s="51" t="s">
        <v>998</v>
      </c>
      <c r="B192" s="52">
        <v>13575.0</v>
      </c>
    </row>
    <row r="193">
      <c r="A193" s="51" t="s">
        <v>999</v>
      </c>
      <c r="B193" s="52">
        <v>13771.0</v>
      </c>
    </row>
    <row r="194">
      <c r="A194" s="51" t="s">
        <v>1000</v>
      </c>
      <c r="B194" s="52">
        <v>13821.0</v>
      </c>
    </row>
    <row r="195">
      <c r="A195" s="51" t="s">
        <v>1001</v>
      </c>
      <c r="B195" s="52">
        <v>13840.0</v>
      </c>
    </row>
    <row r="196">
      <c r="A196" s="51" t="s">
        <v>624</v>
      </c>
      <c r="B196" s="52">
        <v>55576.0</v>
      </c>
    </row>
    <row r="197">
      <c r="A197" s="51" t="s">
        <v>1002</v>
      </c>
      <c r="B197" s="52">
        <v>14344.0</v>
      </c>
    </row>
    <row r="198">
      <c r="A198" s="51" t="s">
        <v>1003</v>
      </c>
      <c r="B198" s="52">
        <v>14581.0</v>
      </c>
    </row>
    <row r="199">
      <c r="A199" s="51" t="s">
        <v>1004</v>
      </c>
      <c r="B199" s="52">
        <v>14672.0</v>
      </c>
    </row>
    <row r="200">
      <c r="A200" s="51" t="s">
        <v>1005</v>
      </c>
      <c r="B200" s="52">
        <v>14682.0</v>
      </c>
    </row>
    <row r="201">
      <c r="A201" s="51" t="s">
        <v>1006</v>
      </c>
      <c r="B201" s="52">
        <v>56260.0</v>
      </c>
    </row>
    <row r="202">
      <c r="A202" s="51" t="s">
        <v>1007</v>
      </c>
      <c r="B202" s="52">
        <v>15368.0</v>
      </c>
    </row>
    <row r="203">
      <c r="A203" s="51" t="s">
        <v>295</v>
      </c>
      <c r="B203" s="52">
        <v>15716.0</v>
      </c>
    </row>
    <row r="204">
      <c r="A204" s="51" t="s">
        <v>1008</v>
      </c>
      <c r="B204" s="52">
        <v>16056.0</v>
      </c>
    </row>
    <row r="205">
      <c r="A205" s="51" t="s">
        <v>1009</v>
      </c>
      <c r="B205" s="52">
        <v>15930.0</v>
      </c>
    </row>
    <row r="206">
      <c r="A206" s="51" t="s">
        <v>861</v>
      </c>
      <c r="B206" s="52">
        <v>16400.0</v>
      </c>
    </row>
    <row r="207">
      <c r="A207" s="51" t="s">
        <v>1010</v>
      </c>
      <c r="B207" s="52">
        <v>16421.0</v>
      </c>
    </row>
    <row r="208">
      <c r="A208" s="51" t="s">
        <v>188</v>
      </c>
      <c r="B208" s="52">
        <v>16516.0</v>
      </c>
    </row>
    <row r="209">
      <c r="A209" s="51" t="s">
        <v>398</v>
      </c>
      <c r="B209" s="52">
        <v>16630.0</v>
      </c>
    </row>
    <row r="210">
      <c r="A210" s="51" t="s">
        <v>28</v>
      </c>
      <c r="B210" s="52">
        <v>16687.0</v>
      </c>
    </row>
    <row r="211">
      <c r="A211" s="51" t="s">
        <v>1011</v>
      </c>
      <c r="B211" s="52">
        <v>16634.0</v>
      </c>
    </row>
    <row r="212">
      <c r="A212" s="51" t="s">
        <v>1012</v>
      </c>
      <c r="B212" s="52">
        <v>16701.0</v>
      </c>
    </row>
    <row r="213">
      <c r="A213" s="51" t="s">
        <v>1013</v>
      </c>
      <c r="B213" s="52">
        <v>16763.0</v>
      </c>
    </row>
    <row r="214">
      <c r="A214" s="51" t="s">
        <v>1014</v>
      </c>
      <c r="B214" s="52">
        <v>16681.0</v>
      </c>
    </row>
    <row r="215">
      <c r="A215" s="51" t="s">
        <v>1015</v>
      </c>
      <c r="B215" s="52">
        <v>17143.0</v>
      </c>
    </row>
    <row r="216">
      <c r="A216" s="51" t="s">
        <v>1016</v>
      </c>
      <c r="B216" s="52">
        <v>17238.0</v>
      </c>
    </row>
    <row r="217">
      <c r="A217" s="51" t="s">
        <v>1017</v>
      </c>
      <c r="B217" s="52">
        <v>18371.0</v>
      </c>
    </row>
    <row r="218">
      <c r="A218" s="51" t="s">
        <v>1018</v>
      </c>
      <c r="B218" s="52">
        <v>18466.0</v>
      </c>
    </row>
    <row r="219">
      <c r="A219" s="51" t="s">
        <v>127</v>
      </c>
      <c r="B219" s="52">
        <v>18511.0</v>
      </c>
    </row>
    <row r="220">
      <c r="A220" s="51" t="s">
        <v>1019</v>
      </c>
      <c r="B220" s="52">
        <v>18583.0</v>
      </c>
    </row>
    <row r="221">
      <c r="A221" s="51" t="s">
        <v>338</v>
      </c>
      <c r="B221" s="52">
        <v>19126.0</v>
      </c>
    </row>
    <row r="222">
      <c r="A222" s="51" t="s">
        <v>244</v>
      </c>
      <c r="B222" s="52">
        <v>19262.0</v>
      </c>
    </row>
    <row r="223">
      <c r="A223" s="51" t="s">
        <v>180</v>
      </c>
      <c r="B223" s="52">
        <v>19280.0</v>
      </c>
    </row>
    <row r="224">
      <c r="A224" s="51" t="s">
        <v>275</v>
      </c>
      <c r="B224" s="52">
        <v>19386.0</v>
      </c>
    </row>
    <row r="225">
      <c r="A225" s="51" t="s">
        <v>1020</v>
      </c>
      <c r="B225" s="52">
        <v>56279.0</v>
      </c>
    </row>
    <row r="226">
      <c r="A226" s="51" t="s">
        <v>1021</v>
      </c>
      <c r="B226" s="52">
        <v>19608.0</v>
      </c>
    </row>
    <row r="227">
      <c r="A227" s="51" t="s">
        <v>257</v>
      </c>
      <c r="B227" s="52">
        <v>19593.0</v>
      </c>
    </row>
    <row r="228">
      <c r="A228" s="51" t="s">
        <v>167</v>
      </c>
      <c r="B228" s="52">
        <v>56283.0</v>
      </c>
    </row>
    <row r="229">
      <c r="A229" s="51" t="s">
        <v>1022</v>
      </c>
      <c r="B229" s="52">
        <v>20141.0</v>
      </c>
    </row>
    <row r="230">
      <c r="A230" s="51" t="s">
        <v>215</v>
      </c>
      <c r="B230" s="52">
        <v>20190.0</v>
      </c>
    </row>
    <row r="231">
      <c r="A231" s="51" t="s">
        <v>1023</v>
      </c>
      <c r="B231" s="52">
        <v>20908.0</v>
      </c>
    </row>
    <row r="232">
      <c r="A232" s="51" t="s">
        <v>1024</v>
      </c>
      <c r="B232" s="52">
        <v>20979.0</v>
      </c>
    </row>
    <row r="233">
      <c r="A233" s="51" t="s">
        <v>1025</v>
      </c>
      <c r="B233" s="52">
        <v>21066.0</v>
      </c>
    </row>
    <row r="234">
      <c r="A234" s="51" t="s">
        <v>470</v>
      </c>
      <c r="B234" s="52">
        <v>21151.0</v>
      </c>
    </row>
    <row r="235">
      <c r="A235" s="51" t="s">
        <v>1026</v>
      </c>
      <c r="B235" s="52">
        <v>21211.0</v>
      </c>
    </row>
    <row r="236">
      <c r="A236" s="51" t="s">
        <v>1027</v>
      </c>
      <c r="B236" s="52">
        <v>21237.0</v>
      </c>
    </row>
    <row r="237">
      <c r="A237" s="51" t="s">
        <v>1028</v>
      </c>
      <c r="B237" s="52">
        <v>21350.0</v>
      </c>
    </row>
    <row r="238">
      <c r="A238" s="51" t="s">
        <v>420</v>
      </c>
      <c r="B238" s="52">
        <v>21465.0</v>
      </c>
    </row>
    <row r="239">
      <c r="A239" s="51" t="s">
        <v>1029</v>
      </c>
      <c r="B239" s="52">
        <v>21498.0</v>
      </c>
    </row>
    <row r="240">
      <c r="A240" s="51" t="s">
        <v>107</v>
      </c>
      <c r="B240" s="52">
        <v>21501.0</v>
      </c>
    </row>
    <row r="241">
      <c r="A241" s="51" t="s">
        <v>734</v>
      </c>
      <c r="B241" s="52">
        <v>22786.0</v>
      </c>
    </row>
    <row r="242">
      <c r="A242" s="51" t="s">
        <v>1030</v>
      </c>
      <c r="B242" s="52">
        <v>23032.0</v>
      </c>
    </row>
    <row r="243">
      <c r="A243" s="51" t="s">
        <v>1031</v>
      </c>
      <c r="B243" s="52">
        <v>56290.0</v>
      </c>
    </row>
    <row r="244">
      <c r="A244" s="51" t="s">
        <v>1032</v>
      </c>
      <c r="B244" s="52">
        <v>23223.0</v>
      </c>
    </row>
    <row r="245">
      <c r="A245" s="51" t="s">
        <v>1033</v>
      </c>
      <c r="B245" s="52">
        <v>23303.0</v>
      </c>
    </row>
    <row r="246">
      <c r="A246" s="51" t="s">
        <v>1034</v>
      </c>
      <c r="B246" s="52">
        <v>23448.0</v>
      </c>
    </row>
    <row r="247">
      <c r="A247" s="51" t="s">
        <v>1035</v>
      </c>
      <c r="B247" s="52">
        <v>23437.0</v>
      </c>
    </row>
    <row r="248">
      <c r="A248" s="51" t="s">
        <v>1036</v>
      </c>
      <c r="B248" s="52">
        <v>23590.0</v>
      </c>
    </row>
    <row r="249">
      <c r="A249" s="51" t="s">
        <v>72</v>
      </c>
      <c r="B249" s="52">
        <v>23681.0</v>
      </c>
    </row>
    <row r="250">
      <c r="A250" s="51" t="s">
        <v>322</v>
      </c>
      <c r="B250" s="52">
        <v>23682.0</v>
      </c>
    </row>
    <row r="251">
      <c r="A251" s="51" t="s">
        <v>78</v>
      </c>
      <c r="B251" s="52">
        <v>23610.0</v>
      </c>
    </row>
    <row r="252">
      <c r="A252" s="51" t="s">
        <v>1037</v>
      </c>
      <c r="B252" s="52">
        <v>23732.0</v>
      </c>
    </row>
    <row r="253">
      <c r="A253" s="51" t="s">
        <v>797</v>
      </c>
      <c r="B253" s="52">
        <v>23868.0</v>
      </c>
    </row>
    <row r="254">
      <c r="A254" s="51" t="s">
        <v>1038</v>
      </c>
      <c r="B254" s="52">
        <v>56296.0</v>
      </c>
    </row>
    <row r="255">
      <c r="A255" s="51" t="s">
        <v>1039</v>
      </c>
      <c r="B255" s="52">
        <v>24141.0</v>
      </c>
    </row>
    <row r="256">
      <c r="A256" s="51" t="s">
        <v>1040</v>
      </c>
      <c r="B256" s="52">
        <v>24309.0</v>
      </c>
    </row>
    <row r="257">
      <c r="A257" s="51" t="s">
        <v>1041</v>
      </c>
      <c r="B257" s="52">
        <v>24526.0</v>
      </c>
    </row>
    <row r="258">
      <c r="A258" s="51" t="s">
        <v>1042</v>
      </c>
      <c r="B258" s="52">
        <v>24613.0</v>
      </c>
    </row>
    <row r="259">
      <c r="A259" s="51" t="s">
        <v>1043</v>
      </c>
      <c r="B259" s="52">
        <v>24594.0</v>
      </c>
    </row>
    <row r="260">
      <c r="A260" s="51" t="s">
        <v>1044</v>
      </c>
      <c r="B260" s="52">
        <v>24759.0</v>
      </c>
    </row>
    <row r="261">
      <c r="A261" s="51" t="s">
        <v>1045</v>
      </c>
      <c r="B261" s="52">
        <v>24766.0</v>
      </c>
    </row>
    <row r="262">
      <c r="A262" s="51" t="s">
        <v>1046</v>
      </c>
      <c r="B262" s="52">
        <v>24946.0</v>
      </c>
    </row>
    <row r="263">
      <c r="A263" s="51" t="s">
        <v>758</v>
      </c>
      <c r="B263" s="52">
        <v>25058.0</v>
      </c>
    </row>
    <row r="264">
      <c r="A264" s="51" t="s">
        <v>541</v>
      </c>
      <c r="B264" s="52">
        <v>25169.0</v>
      </c>
    </row>
    <row r="265">
      <c r="A265" s="51" t="s">
        <v>287</v>
      </c>
      <c r="B265" s="52">
        <v>25137.0</v>
      </c>
    </row>
    <row r="266">
      <c r="A266" s="51" t="s">
        <v>1047</v>
      </c>
      <c r="B266" s="52">
        <v>25144.0</v>
      </c>
    </row>
    <row r="267">
      <c r="A267" s="51" t="s">
        <v>1048</v>
      </c>
      <c r="B267" s="52">
        <v>25247.0</v>
      </c>
    </row>
    <row r="268">
      <c r="A268" s="51" t="s">
        <v>1049</v>
      </c>
      <c r="B268" s="52">
        <v>25241.0</v>
      </c>
    </row>
    <row r="269">
      <c r="A269" s="51" t="s">
        <v>1050</v>
      </c>
      <c r="B269" s="52">
        <v>25407.0</v>
      </c>
    </row>
    <row r="270">
      <c r="A270" s="51" t="s">
        <v>1051</v>
      </c>
      <c r="B270" s="52">
        <v>25439.0</v>
      </c>
    </row>
    <row r="271">
      <c r="A271" s="51" t="s">
        <v>1052</v>
      </c>
      <c r="B271" s="52">
        <v>25327.0</v>
      </c>
    </row>
    <row r="272">
      <c r="A272" s="51" t="s">
        <v>1053</v>
      </c>
      <c r="B272" s="52">
        <v>56307.0</v>
      </c>
    </row>
    <row r="273">
      <c r="A273" s="51" t="s">
        <v>1054</v>
      </c>
      <c r="B273" s="52">
        <v>25583.0</v>
      </c>
    </row>
    <row r="274">
      <c r="A274" s="51" t="s">
        <v>1055</v>
      </c>
      <c r="B274" s="52">
        <v>25802.0</v>
      </c>
    </row>
    <row r="275">
      <c r="A275" s="51" t="s">
        <v>1056</v>
      </c>
      <c r="B275" s="52">
        <v>25842.0</v>
      </c>
    </row>
    <row r="276">
      <c r="A276" s="51" t="s">
        <v>1057</v>
      </c>
      <c r="B276" s="52">
        <v>26030.0</v>
      </c>
    </row>
    <row r="277">
      <c r="A277" s="51" t="s">
        <v>115</v>
      </c>
      <c r="B277" s="52">
        <v>26047.0</v>
      </c>
    </row>
    <row r="278">
      <c r="A278" s="51" t="s">
        <v>74</v>
      </c>
      <c r="B278" s="52">
        <v>26186.0</v>
      </c>
    </row>
    <row r="279">
      <c r="A279" s="51" t="s">
        <v>1058</v>
      </c>
      <c r="B279" s="52">
        <v>26194.0</v>
      </c>
    </row>
    <row r="280">
      <c r="A280" s="51" t="s">
        <v>600</v>
      </c>
      <c r="B280" s="52">
        <v>26518.0</v>
      </c>
    </row>
    <row r="281">
      <c r="A281" s="51" t="s">
        <v>1059</v>
      </c>
      <c r="B281" s="52">
        <v>56315.0</v>
      </c>
    </row>
    <row r="282">
      <c r="A282" s="51" t="s">
        <v>1060</v>
      </c>
      <c r="B282" s="52">
        <v>26573.0</v>
      </c>
    </row>
    <row r="283">
      <c r="A283" s="51" t="s">
        <v>1061</v>
      </c>
      <c r="B283" s="52">
        <v>26659.0</v>
      </c>
    </row>
    <row r="284">
      <c r="A284" s="51" t="s">
        <v>813</v>
      </c>
      <c r="B284" s="52">
        <v>26712.0</v>
      </c>
    </row>
    <row r="285">
      <c r="A285" s="51" t="s">
        <v>1062</v>
      </c>
      <c r="B285" s="52">
        <v>26842.0</v>
      </c>
    </row>
    <row r="286">
      <c r="A286" s="51" t="s">
        <v>1063</v>
      </c>
      <c r="B286" s="52">
        <v>26892.0</v>
      </c>
    </row>
    <row r="287">
      <c r="A287" s="51" t="s">
        <v>1064</v>
      </c>
      <c r="B287" s="52">
        <v>27103.0</v>
      </c>
    </row>
    <row r="288">
      <c r="A288" s="51" t="s">
        <v>1065</v>
      </c>
      <c r="B288" s="52">
        <v>27184.0</v>
      </c>
    </row>
    <row r="289">
      <c r="A289" s="51" t="s">
        <v>1066</v>
      </c>
      <c r="B289" s="52">
        <v>56319.0</v>
      </c>
    </row>
    <row r="290">
      <c r="A290" s="51" t="s">
        <v>1067</v>
      </c>
      <c r="B290" s="52">
        <v>27315.0</v>
      </c>
    </row>
    <row r="291">
      <c r="A291" s="51" t="s">
        <v>1068</v>
      </c>
      <c r="B291" s="52">
        <v>27313.0</v>
      </c>
    </row>
    <row r="292">
      <c r="A292" s="51" t="s">
        <v>1069</v>
      </c>
      <c r="B292" s="52">
        <v>56321.0</v>
      </c>
    </row>
    <row r="293">
      <c r="A293" s="51" t="s">
        <v>1070</v>
      </c>
      <c r="B293" s="52">
        <v>27700.0</v>
      </c>
    </row>
    <row r="294">
      <c r="A294" s="51" t="s">
        <v>1071</v>
      </c>
      <c r="B294" s="52">
        <v>56322.0</v>
      </c>
    </row>
    <row r="295">
      <c r="A295" s="51" t="s">
        <v>1072</v>
      </c>
      <c r="B295" s="52">
        <v>27692.0</v>
      </c>
    </row>
    <row r="296">
      <c r="A296" s="51" t="s">
        <v>607</v>
      </c>
      <c r="B296" s="52">
        <v>27698.0</v>
      </c>
    </row>
    <row r="297">
      <c r="A297" s="51" t="s">
        <v>1073</v>
      </c>
      <c r="B297" s="52">
        <v>27938.0</v>
      </c>
    </row>
    <row r="298">
      <c r="A298" s="51" t="s">
        <v>1074</v>
      </c>
      <c r="B298" s="52">
        <v>27935.0</v>
      </c>
    </row>
    <row r="299">
      <c r="A299" s="51" t="s">
        <v>1075</v>
      </c>
      <c r="B299" s="52">
        <v>56326.0</v>
      </c>
    </row>
    <row r="300">
      <c r="A300" s="51" t="s">
        <v>325</v>
      </c>
      <c r="B300" s="52">
        <v>28130.0</v>
      </c>
    </row>
    <row r="301">
      <c r="A301" s="51" t="s">
        <v>448</v>
      </c>
      <c r="B301" s="52">
        <v>28132.0</v>
      </c>
    </row>
    <row r="302">
      <c r="A302" s="51" t="s">
        <v>341</v>
      </c>
      <c r="B302" s="52">
        <v>28133.0</v>
      </c>
    </row>
    <row r="303">
      <c r="A303" s="51" t="s">
        <v>1076</v>
      </c>
      <c r="B303" s="52">
        <v>28233.0</v>
      </c>
    </row>
    <row r="304">
      <c r="A304" s="51" t="s">
        <v>1077</v>
      </c>
      <c r="B304" s="52">
        <v>28255.0</v>
      </c>
    </row>
    <row r="305">
      <c r="A305" s="51" t="s">
        <v>535</v>
      </c>
      <c r="B305" s="52">
        <v>28250.0</v>
      </c>
    </row>
    <row r="306">
      <c r="A306" s="51" t="s">
        <v>1078</v>
      </c>
      <c r="B306" s="52">
        <v>28360.0</v>
      </c>
    </row>
    <row r="307">
      <c r="A307" s="51" t="s">
        <v>1079</v>
      </c>
      <c r="B307" s="52">
        <v>28351.0</v>
      </c>
    </row>
    <row r="308">
      <c r="A308" s="51" t="s">
        <v>1080</v>
      </c>
      <c r="B308" s="52">
        <v>28400.0</v>
      </c>
    </row>
    <row r="309">
      <c r="A309" s="51" t="s">
        <v>1081</v>
      </c>
      <c r="B309" s="52">
        <v>56335.0</v>
      </c>
    </row>
    <row r="310">
      <c r="A310" s="51" t="s">
        <v>1082</v>
      </c>
      <c r="B310" s="52">
        <v>57220.0</v>
      </c>
    </row>
    <row r="311">
      <c r="A311" s="51" t="s">
        <v>1083</v>
      </c>
      <c r="B311" s="52">
        <v>28561.0</v>
      </c>
    </row>
    <row r="312">
      <c r="A312" s="51" t="s">
        <v>731</v>
      </c>
      <c r="B312" s="52">
        <v>28536.0</v>
      </c>
    </row>
    <row r="313">
      <c r="A313" s="51" t="s">
        <v>1084</v>
      </c>
      <c r="B313" s="52">
        <v>56338.0</v>
      </c>
    </row>
    <row r="314">
      <c r="A314" s="51" t="s">
        <v>1085</v>
      </c>
      <c r="B314" s="52">
        <v>28730.0</v>
      </c>
    </row>
    <row r="315">
      <c r="A315" s="51" t="s">
        <v>404</v>
      </c>
      <c r="B315" s="52">
        <v>57221.0</v>
      </c>
    </row>
    <row r="316">
      <c r="A316" s="51" t="s">
        <v>117</v>
      </c>
      <c r="B316" s="52">
        <v>28959.0</v>
      </c>
    </row>
    <row r="317">
      <c r="A317" s="51" t="s">
        <v>1086</v>
      </c>
      <c r="B317" s="52">
        <v>28991.0</v>
      </c>
    </row>
    <row r="318">
      <c r="A318" s="51" t="s">
        <v>484</v>
      </c>
      <c r="B318" s="52">
        <v>29019.0</v>
      </c>
    </row>
    <row r="319">
      <c r="A319" s="51" t="s">
        <v>566</v>
      </c>
      <c r="B319" s="52">
        <v>29028.0</v>
      </c>
    </row>
    <row r="320">
      <c r="A320" s="51" t="s">
        <v>1087</v>
      </c>
      <c r="B320" s="52">
        <v>56346.0</v>
      </c>
    </row>
    <row r="321">
      <c r="A321" s="51" t="s">
        <v>1088</v>
      </c>
      <c r="B321" s="52">
        <v>29045.0</v>
      </c>
    </row>
    <row r="322">
      <c r="A322" s="51" t="s">
        <v>432</v>
      </c>
      <c r="B322" s="52">
        <v>29136.0</v>
      </c>
    </row>
    <row r="323">
      <c r="A323" s="51" t="s">
        <v>1089</v>
      </c>
      <c r="B323" s="52">
        <v>29421.0</v>
      </c>
    </row>
    <row r="324">
      <c r="A324" s="51" t="s">
        <v>1090</v>
      </c>
      <c r="B324" s="52">
        <v>29402.0</v>
      </c>
    </row>
    <row r="325">
      <c r="A325" s="51" t="s">
        <v>529</v>
      </c>
      <c r="B325" s="52">
        <v>29359.0</v>
      </c>
    </row>
    <row r="326">
      <c r="A326" s="51" t="s">
        <v>612</v>
      </c>
      <c r="B326" s="52">
        <v>29433.0</v>
      </c>
    </row>
    <row r="327">
      <c r="A327" s="51" t="s">
        <v>1091</v>
      </c>
      <c r="B327" s="52">
        <v>56356.0</v>
      </c>
    </row>
    <row r="328">
      <c r="A328" s="51" t="s">
        <v>1092</v>
      </c>
      <c r="B328" s="52">
        <v>56357.0</v>
      </c>
    </row>
    <row r="329">
      <c r="A329" s="51" t="s">
        <v>1093</v>
      </c>
      <c r="B329" s="52">
        <v>29713.0</v>
      </c>
    </row>
    <row r="330">
      <c r="A330" s="51" t="s">
        <v>1094</v>
      </c>
      <c r="B330" s="52">
        <v>56361.0</v>
      </c>
    </row>
    <row r="331">
      <c r="A331" s="51" t="s">
        <v>334</v>
      </c>
      <c r="B331" s="52">
        <v>30155.0</v>
      </c>
    </row>
    <row r="332">
      <c r="A332" s="51" t="s">
        <v>1095</v>
      </c>
      <c r="B332" s="52">
        <v>30203.0</v>
      </c>
    </row>
    <row r="333">
      <c r="A333" s="51" t="s">
        <v>34</v>
      </c>
      <c r="B333" s="52">
        <v>30278.0</v>
      </c>
    </row>
    <row r="334">
      <c r="A334" s="51" t="s">
        <v>1096</v>
      </c>
      <c r="B334" s="52">
        <v>30355.0</v>
      </c>
    </row>
    <row r="335">
      <c r="A335" s="51" t="s">
        <v>337</v>
      </c>
      <c r="B335" s="52">
        <v>30372.0</v>
      </c>
    </row>
    <row r="336">
      <c r="A336" s="51" t="s">
        <v>234</v>
      </c>
      <c r="B336" s="52">
        <v>30381.0</v>
      </c>
    </row>
    <row r="337">
      <c r="A337" s="51" t="s">
        <v>1097</v>
      </c>
      <c r="B337" s="52">
        <v>30431.0</v>
      </c>
    </row>
    <row r="338">
      <c r="A338" s="51" t="s">
        <v>1098</v>
      </c>
      <c r="B338" s="52">
        <v>30575.0</v>
      </c>
    </row>
    <row r="339">
      <c r="A339" s="51" t="s">
        <v>862</v>
      </c>
      <c r="B339" s="52">
        <v>30584.0</v>
      </c>
    </row>
    <row r="340">
      <c r="A340" s="51" t="s">
        <v>1099</v>
      </c>
      <c r="B340" s="52">
        <v>30613.0</v>
      </c>
    </row>
    <row r="341">
      <c r="A341" s="51" t="s">
        <v>397</v>
      </c>
      <c r="B341" s="52">
        <v>30667.0</v>
      </c>
    </row>
    <row r="342">
      <c r="A342" s="51" t="s">
        <v>41</v>
      </c>
      <c r="B342" s="52">
        <v>30727.0</v>
      </c>
    </row>
    <row r="343">
      <c r="A343" s="51" t="s">
        <v>60</v>
      </c>
      <c r="B343" s="52">
        <v>30769.0</v>
      </c>
    </row>
    <row r="344">
      <c r="A344" s="51" t="s">
        <v>571</v>
      </c>
      <c r="B344" s="52">
        <v>56375.0</v>
      </c>
    </row>
    <row r="345">
      <c r="A345" s="51" t="s">
        <v>1100</v>
      </c>
      <c r="B345" s="52">
        <v>30948.0</v>
      </c>
    </row>
    <row r="346">
      <c r="A346" s="51" t="s">
        <v>1101</v>
      </c>
      <c r="B346" s="52">
        <v>31017.0</v>
      </c>
    </row>
    <row r="347">
      <c r="A347" s="51" t="s">
        <v>1102</v>
      </c>
      <c r="B347" s="52">
        <v>31028.0</v>
      </c>
    </row>
    <row r="348">
      <c r="A348" s="51" t="s">
        <v>1103</v>
      </c>
      <c r="B348" s="52">
        <v>31043.0</v>
      </c>
    </row>
    <row r="349">
      <c r="A349" s="51" t="s">
        <v>241</v>
      </c>
      <c r="B349" s="52">
        <v>31100.0</v>
      </c>
    </row>
    <row r="350">
      <c r="A350" s="51" t="s">
        <v>686</v>
      </c>
      <c r="B350" s="52">
        <v>31120.0</v>
      </c>
    </row>
    <row r="351">
      <c r="A351" s="51" t="s">
        <v>1104</v>
      </c>
      <c r="B351" s="52">
        <v>31180.0</v>
      </c>
    </row>
    <row r="352">
      <c r="A352" s="51" t="s">
        <v>1105</v>
      </c>
      <c r="B352" s="52">
        <v>31233.0</v>
      </c>
    </row>
    <row r="353">
      <c r="A353" s="51" t="s">
        <v>191</v>
      </c>
      <c r="B353" s="52">
        <v>31269.0</v>
      </c>
    </row>
    <row r="354">
      <c r="A354" s="51" t="s">
        <v>613</v>
      </c>
      <c r="B354" s="52">
        <v>31247.0</v>
      </c>
    </row>
    <row r="355">
      <c r="A355" s="51" t="s">
        <v>1106</v>
      </c>
      <c r="B355" s="52">
        <v>31249.0</v>
      </c>
    </row>
    <row r="356">
      <c r="A356" s="51" t="s">
        <v>119</v>
      </c>
      <c r="B356" s="52">
        <v>31294.0</v>
      </c>
    </row>
    <row r="357">
      <c r="A357" s="51" t="s">
        <v>1107</v>
      </c>
      <c r="B357" s="52">
        <v>56393.0</v>
      </c>
    </row>
    <row r="358">
      <c r="A358" s="51" t="s">
        <v>123</v>
      </c>
      <c r="B358" s="52">
        <v>31840.0</v>
      </c>
    </row>
    <row r="359">
      <c r="A359" s="51" t="s">
        <v>696</v>
      </c>
      <c r="B359" s="52">
        <v>31878.0</v>
      </c>
    </row>
    <row r="360">
      <c r="A360" s="51" t="s">
        <v>1108</v>
      </c>
      <c r="B360" s="52">
        <v>31912.0</v>
      </c>
    </row>
    <row r="361">
      <c r="A361" s="51" t="s">
        <v>161</v>
      </c>
      <c r="B361" s="52">
        <v>31783.0</v>
      </c>
    </row>
    <row r="362">
      <c r="A362" s="51" t="s">
        <v>105</v>
      </c>
      <c r="B362" s="52">
        <v>31374.0</v>
      </c>
    </row>
    <row r="363">
      <c r="A363" s="51" t="s">
        <v>1109</v>
      </c>
      <c r="B363" s="52">
        <v>31990.0</v>
      </c>
    </row>
    <row r="364">
      <c r="A364" s="51" t="s">
        <v>217</v>
      </c>
      <c r="B364" s="52">
        <v>32072.0</v>
      </c>
    </row>
    <row r="365">
      <c r="A365" s="51" t="s">
        <v>1110</v>
      </c>
      <c r="B365" s="52">
        <v>56396.0</v>
      </c>
    </row>
    <row r="366">
      <c r="A366" s="51" t="s">
        <v>475</v>
      </c>
      <c r="B366" s="52">
        <v>32107.0</v>
      </c>
    </row>
    <row r="367">
      <c r="A367" s="51" t="s">
        <v>110</v>
      </c>
      <c r="B367" s="52">
        <v>31796.0</v>
      </c>
    </row>
    <row r="368">
      <c r="A368" s="51" t="s">
        <v>1111</v>
      </c>
      <c r="B368" s="52">
        <v>31619.0</v>
      </c>
    </row>
    <row r="369">
      <c r="A369" s="51" t="s">
        <v>1112</v>
      </c>
      <c r="B369" s="52">
        <v>32220.0</v>
      </c>
    </row>
    <row r="370">
      <c r="A370" s="51" t="s">
        <v>262</v>
      </c>
      <c r="B370" s="52">
        <v>32266.0</v>
      </c>
    </row>
    <row r="371">
      <c r="A371" s="51" t="s">
        <v>1113</v>
      </c>
      <c r="B371" s="52">
        <v>32414.0</v>
      </c>
    </row>
    <row r="372">
      <c r="A372" s="51" t="s">
        <v>1114</v>
      </c>
      <c r="B372" s="52">
        <v>32379.0</v>
      </c>
    </row>
    <row r="373">
      <c r="A373" s="51" t="s">
        <v>841</v>
      </c>
      <c r="B373" s="52">
        <v>32558.0</v>
      </c>
    </row>
    <row r="374">
      <c r="A374" s="51" t="s">
        <v>1115</v>
      </c>
      <c r="B374" s="52">
        <v>56417.0</v>
      </c>
    </row>
    <row r="375">
      <c r="A375" s="51" t="s">
        <v>871</v>
      </c>
      <c r="B375" s="52">
        <v>32711.0</v>
      </c>
    </row>
    <row r="376">
      <c r="A376" s="51" t="s">
        <v>1116</v>
      </c>
      <c r="B376" s="52">
        <v>32937.0</v>
      </c>
    </row>
    <row r="377">
      <c r="A377" s="51" t="s">
        <v>172</v>
      </c>
      <c r="B377" s="52">
        <v>33036.0</v>
      </c>
    </row>
    <row r="378">
      <c r="A378" s="51" t="s">
        <v>864</v>
      </c>
      <c r="B378" s="52">
        <v>56422.0</v>
      </c>
    </row>
    <row r="379">
      <c r="A379" s="51" t="s">
        <v>1117</v>
      </c>
      <c r="B379" s="52">
        <v>33134.0</v>
      </c>
    </row>
    <row r="380">
      <c r="A380" s="51" t="s">
        <v>531</v>
      </c>
      <c r="B380" s="52">
        <v>33182.0</v>
      </c>
    </row>
    <row r="381">
      <c r="A381" s="51" t="s">
        <v>1118</v>
      </c>
      <c r="B381" s="52">
        <v>33206.0</v>
      </c>
    </row>
    <row r="382">
      <c r="A382" s="51" t="s">
        <v>1119</v>
      </c>
      <c r="B382" s="52">
        <v>33275.0</v>
      </c>
    </row>
    <row r="383">
      <c r="A383" s="51" t="s">
        <v>1120</v>
      </c>
      <c r="B383" s="52">
        <v>33279.0</v>
      </c>
    </row>
    <row r="384">
      <c r="A384" s="51" t="s">
        <v>1121</v>
      </c>
      <c r="B384" s="52">
        <v>56428.0</v>
      </c>
    </row>
    <row r="385">
      <c r="A385" s="51" t="s">
        <v>1122</v>
      </c>
      <c r="B385" s="52">
        <v>33500.0</v>
      </c>
    </row>
    <row r="386">
      <c r="A386" s="51" t="s">
        <v>1123</v>
      </c>
      <c r="B386" s="52">
        <v>33582.0</v>
      </c>
    </row>
    <row r="387">
      <c r="A387" s="51" t="s">
        <v>1124</v>
      </c>
      <c r="B387" s="52">
        <v>33752.0</v>
      </c>
    </row>
    <row r="388">
      <c r="A388" s="51" t="s">
        <v>585</v>
      </c>
      <c r="B388" s="52">
        <v>56430.0</v>
      </c>
    </row>
    <row r="389">
      <c r="A389" s="51" t="s">
        <v>1125</v>
      </c>
      <c r="B389" s="52">
        <v>33821.0</v>
      </c>
    </row>
    <row r="390">
      <c r="A390" s="51" t="s">
        <v>204</v>
      </c>
      <c r="B390" s="52">
        <v>33874.0</v>
      </c>
    </row>
    <row r="391">
      <c r="A391" s="51" t="s">
        <v>26</v>
      </c>
      <c r="B391" s="52">
        <v>33876.0</v>
      </c>
    </row>
    <row r="392">
      <c r="A392" s="51" t="s">
        <v>1126</v>
      </c>
      <c r="B392" s="52">
        <v>33917.0</v>
      </c>
    </row>
    <row r="393">
      <c r="A393" s="51" t="s">
        <v>1127</v>
      </c>
      <c r="B393" s="52">
        <v>33949.0</v>
      </c>
    </row>
    <row r="394">
      <c r="A394" s="51" t="s">
        <v>1128</v>
      </c>
      <c r="B394" s="52">
        <v>34013.0</v>
      </c>
    </row>
    <row r="395">
      <c r="A395" s="51" t="s">
        <v>725</v>
      </c>
      <c r="B395" s="52">
        <v>56437.0</v>
      </c>
    </row>
    <row r="396">
      <c r="A396" s="51" t="s">
        <v>1129</v>
      </c>
      <c r="B396" s="52">
        <v>34232.0</v>
      </c>
    </row>
    <row r="397">
      <c r="A397" s="51" t="s">
        <v>1130</v>
      </c>
      <c r="B397" s="52">
        <v>34336.0</v>
      </c>
    </row>
    <row r="398">
      <c r="A398" s="51" t="s">
        <v>1131</v>
      </c>
      <c r="B398" s="52">
        <v>34314.0</v>
      </c>
    </row>
    <row r="399">
      <c r="A399" s="51" t="s">
        <v>1132</v>
      </c>
      <c r="B399" s="52">
        <v>34391.0</v>
      </c>
    </row>
    <row r="400">
      <c r="A400" s="51" t="s">
        <v>1133</v>
      </c>
      <c r="B400" s="52">
        <v>34430.0</v>
      </c>
    </row>
    <row r="401">
      <c r="A401" s="51" t="s">
        <v>1134</v>
      </c>
      <c r="B401" s="52">
        <v>57228.0</v>
      </c>
    </row>
    <row r="402">
      <c r="A402" s="51" t="s">
        <v>1135</v>
      </c>
      <c r="B402" s="52">
        <v>34497.0</v>
      </c>
    </row>
    <row r="403">
      <c r="A403" s="51" t="s">
        <v>1136</v>
      </c>
      <c r="B403" s="52">
        <v>34498.0</v>
      </c>
    </row>
    <row r="404">
      <c r="A404" s="51" t="s">
        <v>1137</v>
      </c>
      <c r="B404" s="52">
        <v>34584.0</v>
      </c>
    </row>
    <row r="405">
      <c r="A405" s="51" t="s">
        <v>1138</v>
      </c>
      <c r="B405" s="52">
        <v>34593.0</v>
      </c>
    </row>
    <row r="406">
      <c r="A406" s="51" t="s">
        <v>1139</v>
      </c>
      <c r="B406" s="52">
        <v>34628.0</v>
      </c>
    </row>
    <row r="407">
      <c r="A407" s="51" t="s">
        <v>533</v>
      </c>
      <c r="B407" s="52">
        <v>56443.0</v>
      </c>
    </row>
    <row r="408">
      <c r="A408" s="51" t="s">
        <v>1140</v>
      </c>
      <c r="B408" s="52">
        <v>34678.0</v>
      </c>
    </row>
    <row r="409">
      <c r="A409" s="51" t="s">
        <v>1141</v>
      </c>
      <c r="B409" s="52">
        <v>34728.0</v>
      </c>
    </row>
    <row r="410">
      <c r="A410" s="51" t="s">
        <v>58</v>
      </c>
      <c r="B410" s="52">
        <v>56446.0</v>
      </c>
    </row>
    <row r="411">
      <c r="A411" s="51" t="s">
        <v>130</v>
      </c>
      <c r="B411" s="52">
        <v>34716.0</v>
      </c>
    </row>
    <row r="412">
      <c r="A412" s="51" t="s">
        <v>1142</v>
      </c>
      <c r="B412" s="52">
        <v>34839.0</v>
      </c>
    </row>
    <row r="413">
      <c r="A413" s="51" t="s">
        <v>223</v>
      </c>
      <c r="B413" s="52">
        <v>34850.0</v>
      </c>
    </row>
    <row r="414">
      <c r="A414" s="51" t="s">
        <v>1143</v>
      </c>
      <c r="B414" s="52">
        <v>56450.0</v>
      </c>
    </row>
    <row r="415">
      <c r="A415" s="51" t="s">
        <v>751</v>
      </c>
      <c r="B415" s="52">
        <v>34949.0</v>
      </c>
    </row>
    <row r="416">
      <c r="A416" s="51" t="s">
        <v>474</v>
      </c>
      <c r="B416" s="52">
        <v>34977.0</v>
      </c>
    </row>
    <row r="417">
      <c r="A417" s="51" t="s">
        <v>1144</v>
      </c>
      <c r="B417" s="52">
        <v>34982.0</v>
      </c>
    </row>
    <row r="418">
      <c r="A418" s="51" t="s">
        <v>1145</v>
      </c>
      <c r="B418" s="52">
        <v>35075.0</v>
      </c>
    </row>
    <row r="419">
      <c r="A419" s="51" t="s">
        <v>1146</v>
      </c>
      <c r="B419" s="52">
        <v>35046.0</v>
      </c>
    </row>
    <row r="420">
      <c r="A420" s="51" t="s">
        <v>690</v>
      </c>
      <c r="B420" s="52">
        <v>35111.0</v>
      </c>
    </row>
    <row r="421">
      <c r="A421" s="51" t="s">
        <v>184</v>
      </c>
      <c r="B421" s="52">
        <v>35135.0</v>
      </c>
    </row>
    <row r="422">
      <c r="A422" s="51" t="s">
        <v>1147</v>
      </c>
      <c r="B422" s="52">
        <v>35152.0</v>
      </c>
    </row>
    <row r="423">
      <c r="A423" s="51" t="s">
        <v>1148</v>
      </c>
      <c r="B423" s="52">
        <v>35151.0</v>
      </c>
    </row>
    <row r="424">
      <c r="A424" s="51" t="s">
        <v>242</v>
      </c>
      <c r="B424" s="52">
        <v>35225.0</v>
      </c>
    </row>
    <row r="425">
      <c r="A425" s="51" t="s">
        <v>1149</v>
      </c>
      <c r="B425" s="52">
        <v>35265.0</v>
      </c>
    </row>
    <row r="426">
      <c r="A426" s="51" t="s">
        <v>754</v>
      </c>
      <c r="B426" s="52">
        <v>35284.0</v>
      </c>
    </row>
    <row r="427">
      <c r="A427" s="51" t="s">
        <v>1150</v>
      </c>
      <c r="B427" s="52">
        <v>35282.0</v>
      </c>
    </row>
    <row r="428">
      <c r="A428" s="51" t="s">
        <v>1151</v>
      </c>
      <c r="B428" s="52">
        <v>56460.0</v>
      </c>
    </row>
    <row r="429">
      <c r="A429" s="51" t="s">
        <v>1152</v>
      </c>
      <c r="B429" s="52">
        <v>35464.0</v>
      </c>
    </row>
    <row r="430">
      <c r="A430" s="51" t="s">
        <v>50</v>
      </c>
      <c r="B430" s="52">
        <v>35438.0</v>
      </c>
    </row>
    <row r="431">
      <c r="A431" s="51" t="s">
        <v>1153</v>
      </c>
      <c r="B431" s="52">
        <v>56464.0</v>
      </c>
    </row>
    <row r="432">
      <c r="A432" s="51" t="s">
        <v>1154</v>
      </c>
      <c r="B432" s="52">
        <v>35540.0</v>
      </c>
    </row>
    <row r="433">
      <c r="A433" s="51" t="s">
        <v>1155</v>
      </c>
      <c r="B433" s="52">
        <v>35550.0</v>
      </c>
    </row>
    <row r="434">
      <c r="A434" s="51" t="s">
        <v>283</v>
      </c>
      <c r="B434" s="52">
        <v>35555.0</v>
      </c>
    </row>
    <row r="435">
      <c r="A435" s="51" t="s">
        <v>865</v>
      </c>
      <c r="B435" s="52">
        <v>56468.0</v>
      </c>
    </row>
    <row r="436">
      <c r="A436" s="51" t="s">
        <v>485</v>
      </c>
      <c r="B436" s="52">
        <v>35620.0</v>
      </c>
    </row>
    <row r="437">
      <c r="A437" s="51" t="s">
        <v>1156</v>
      </c>
      <c r="B437" s="52">
        <v>35647.0</v>
      </c>
    </row>
    <row r="438">
      <c r="A438" s="51" t="s">
        <v>250</v>
      </c>
      <c r="B438" s="52">
        <v>35670.0</v>
      </c>
    </row>
    <row r="439">
      <c r="A439" s="51" t="s">
        <v>1157</v>
      </c>
      <c r="B439" s="52">
        <v>57231.0</v>
      </c>
    </row>
    <row r="440">
      <c r="A440" s="51" t="s">
        <v>1158</v>
      </c>
      <c r="B440" s="52">
        <v>56477.0</v>
      </c>
    </row>
    <row r="441">
      <c r="A441" s="51" t="s">
        <v>1159</v>
      </c>
      <c r="B441" s="52">
        <v>35897.0</v>
      </c>
    </row>
    <row r="442">
      <c r="A442" s="51" t="s">
        <v>1160</v>
      </c>
      <c r="B442" s="52">
        <v>35890.0</v>
      </c>
    </row>
    <row r="443">
      <c r="A443" s="51" t="s">
        <v>1161</v>
      </c>
      <c r="B443" s="52">
        <v>35923.0</v>
      </c>
    </row>
    <row r="444">
      <c r="A444" s="51" t="s">
        <v>71</v>
      </c>
      <c r="B444" s="52">
        <v>56064.0</v>
      </c>
    </row>
    <row r="445">
      <c r="A445" s="51" t="s">
        <v>288</v>
      </c>
      <c r="B445" s="52">
        <v>35963.0</v>
      </c>
    </row>
    <row r="446">
      <c r="A446" s="51" t="s">
        <v>113</v>
      </c>
      <c r="B446" s="52">
        <v>35991.0</v>
      </c>
    </row>
    <row r="447">
      <c r="A447" s="51" t="s">
        <v>1162</v>
      </c>
      <c r="B447" s="52">
        <v>36053.0</v>
      </c>
    </row>
    <row r="448">
      <c r="A448" s="51" t="s">
        <v>1163</v>
      </c>
      <c r="B448" s="52">
        <v>36092.0</v>
      </c>
    </row>
    <row r="449">
      <c r="A449" s="51" t="s">
        <v>162</v>
      </c>
      <c r="B449" s="52">
        <v>36140.0</v>
      </c>
    </row>
    <row r="450">
      <c r="A450" s="51" t="s">
        <v>25</v>
      </c>
      <c r="B450" s="52">
        <v>36161.0</v>
      </c>
    </row>
    <row r="451">
      <c r="A451" s="51" t="s">
        <v>1164</v>
      </c>
      <c r="B451" s="52">
        <v>36156.0</v>
      </c>
    </row>
    <row r="452">
      <c r="A452" s="51" t="s">
        <v>1165</v>
      </c>
      <c r="B452" s="52">
        <v>36216.0</v>
      </c>
    </row>
    <row r="453">
      <c r="A453" s="51" t="s">
        <v>1166</v>
      </c>
      <c r="B453" s="52">
        <v>36226.0</v>
      </c>
    </row>
    <row r="454">
      <c r="A454" s="51" t="s">
        <v>1167</v>
      </c>
      <c r="B454" s="52">
        <v>36272.0</v>
      </c>
    </row>
    <row r="455">
      <c r="A455" s="51" t="s">
        <v>1168</v>
      </c>
      <c r="B455" s="52">
        <v>36339.0</v>
      </c>
    </row>
    <row r="456">
      <c r="A456" s="51" t="s">
        <v>1169</v>
      </c>
      <c r="B456" s="52">
        <v>36393.0</v>
      </c>
    </row>
    <row r="457">
      <c r="A457" s="51" t="s">
        <v>1170</v>
      </c>
      <c r="B457" s="52">
        <v>36440.0</v>
      </c>
    </row>
    <row r="458">
      <c r="A458" s="51" t="s">
        <v>1171</v>
      </c>
      <c r="B458" s="52">
        <v>36499.0</v>
      </c>
    </row>
    <row r="459">
      <c r="A459" s="51" t="s">
        <v>1172</v>
      </c>
      <c r="B459" s="52">
        <v>36593.0</v>
      </c>
    </row>
    <row r="460">
      <c r="A460" s="51" t="s">
        <v>1173</v>
      </c>
      <c r="B460" s="52">
        <v>36640.0</v>
      </c>
    </row>
    <row r="461">
      <c r="A461" s="51" t="s">
        <v>1174</v>
      </c>
      <c r="B461" s="52">
        <v>36632.0</v>
      </c>
    </row>
    <row r="462">
      <c r="A462" s="51" t="s">
        <v>866</v>
      </c>
      <c r="B462" s="52">
        <v>56493.0</v>
      </c>
    </row>
    <row r="463">
      <c r="A463" s="51" t="s">
        <v>1175</v>
      </c>
      <c r="B463" s="52">
        <v>36739.0</v>
      </c>
    </row>
    <row r="464">
      <c r="A464" s="51" t="s">
        <v>1176</v>
      </c>
      <c r="B464" s="52">
        <v>36756.0</v>
      </c>
    </row>
    <row r="465">
      <c r="A465" s="51" t="s">
        <v>122</v>
      </c>
      <c r="B465" s="52">
        <v>36810.0</v>
      </c>
    </row>
    <row r="466">
      <c r="A466" s="51" t="s">
        <v>1177</v>
      </c>
      <c r="B466" s="52">
        <v>36908.0</v>
      </c>
    </row>
    <row r="467">
      <c r="A467" s="51" t="s">
        <v>1178</v>
      </c>
      <c r="B467" s="52">
        <v>36905.0</v>
      </c>
    </row>
    <row r="468">
      <c r="A468" s="51" t="s">
        <v>1179</v>
      </c>
      <c r="B468" s="52">
        <v>36950.0</v>
      </c>
    </row>
    <row r="469">
      <c r="A469" s="51" t="s">
        <v>1180</v>
      </c>
      <c r="B469" s="52">
        <v>37011.0</v>
      </c>
    </row>
    <row r="470">
      <c r="A470" s="51" t="s">
        <v>875</v>
      </c>
      <c r="B470" s="52">
        <v>37052.0</v>
      </c>
    </row>
    <row r="471">
      <c r="A471" s="51" t="s">
        <v>1181</v>
      </c>
      <c r="B471" s="52">
        <v>56506.0</v>
      </c>
    </row>
    <row r="472">
      <c r="A472" s="51" t="s">
        <v>1182</v>
      </c>
      <c r="B472" s="52">
        <v>37101.0</v>
      </c>
    </row>
    <row r="473">
      <c r="A473" s="51" t="s">
        <v>1183</v>
      </c>
      <c r="B473" s="52">
        <v>37149.0</v>
      </c>
    </row>
    <row r="474">
      <c r="A474" s="51" t="s">
        <v>668</v>
      </c>
      <c r="B474" s="52">
        <v>56514.0</v>
      </c>
    </row>
    <row r="475">
      <c r="A475" s="51" t="s">
        <v>1184</v>
      </c>
      <c r="B475" s="52">
        <v>37539.0</v>
      </c>
    </row>
    <row r="476">
      <c r="A476" s="51" t="s">
        <v>1185</v>
      </c>
      <c r="B476" s="52">
        <v>37593.0</v>
      </c>
    </row>
    <row r="477">
      <c r="A477" s="51" t="s">
        <v>1186</v>
      </c>
      <c r="B477" s="52">
        <v>37595.0</v>
      </c>
    </row>
    <row r="478">
      <c r="A478" s="51" t="s">
        <v>1187</v>
      </c>
      <c r="B478" s="52">
        <v>37608.0</v>
      </c>
    </row>
    <row r="479">
      <c r="A479" s="51" t="s">
        <v>1188</v>
      </c>
      <c r="B479" s="52">
        <v>37614.0</v>
      </c>
    </row>
    <row r="480">
      <c r="A480" s="51" t="s">
        <v>867</v>
      </c>
      <c r="B480" s="52">
        <v>37684.0</v>
      </c>
    </row>
    <row r="481">
      <c r="A481" s="51" t="s">
        <v>1189</v>
      </c>
      <c r="B481" s="52">
        <v>56526.0</v>
      </c>
    </row>
    <row r="482">
      <c r="A482" s="51" t="s">
        <v>1190</v>
      </c>
      <c r="B482" s="52">
        <v>37849.0</v>
      </c>
    </row>
    <row r="483">
      <c r="A483" s="51" t="s">
        <v>620</v>
      </c>
      <c r="B483" s="52">
        <v>56531.0</v>
      </c>
    </row>
    <row r="484">
      <c r="A484" s="51" t="s">
        <v>1191</v>
      </c>
      <c r="B484" s="52">
        <v>56532.0</v>
      </c>
    </row>
    <row r="485">
      <c r="A485" s="51" t="s">
        <v>1192</v>
      </c>
      <c r="B485" s="52">
        <v>38013.0</v>
      </c>
    </row>
    <row r="486">
      <c r="A486" s="51" t="s">
        <v>1193</v>
      </c>
      <c r="B486" s="52">
        <v>38050.0</v>
      </c>
    </row>
    <row r="487">
      <c r="A487" s="51" t="s">
        <v>868</v>
      </c>
      <c r="B487" s="52">
        <v>56534.0</v>
      </c>
    </row>
    <row r="488">
      <c r="A488" s="51" t="s">
        <v>551</v>
      </c>
      <c r="B488" s="52">
        <v>38160.0</v>
      </c>
    </row>
    <row r="489">
      <c r="A489" s="51" t="s">
        <v>1194</v>
      </c>
      <c r="B489" s="52">
        <v>38189.0</v>
      </c>
    </row>
    <row r="490">
      <c r="A490" s="51" t="s">
        <v>1195</v>
      </c>
      <c r="B490" s="52">
        <v>38184.0</v>
      </c>
    </row>
    <row r="491">
      <c r="A491" s="51" t="s">
        <v>1196</v>
      </c>
      <c r="B491" s="52">
        <v>38207.0</v>
      </c>
    </row>
    <row r="492">
      <c r="A492" s="51" t="s">
        <v>1197</v>
      </c>
      <c r="B492" s="52">
        <v>56540.0</v>
      </c>
    </row>
    <row r="493">
      <c r="A493" s="51" t="s">
        <v>1198</v>
      </c>
      <c r="B493" s="52">
        <v>38266.0</v>
      </c>
    </row>
    <row r="494">
      <c r="A494" s="51" t="s">
        <v>510</v>
      </c>
      <c r="B494" s="52">
        <v>38268.0</v>
      </c>
    </row>
    <row r="495">
      <c r="A495" s="51" t="s">
        <v>1199</v>
      </c>
      <c r="B495" s="52">
        <v>38279.0</v>
      </c>
    </row>
    <row r="496">
      <c r="A496" s="51" t="s">
        <v>1200</v>
      </c>
      <c r="B496" s="52">
        <v>56545.0</v>
      </c>
    </row>
    <row r="497">
      <c r="A497" s="51" t="s">
        <v>324</v>
      </c>
      <c r="B497" s="52">
        <v>38302.0</v>
      </c>
    </row>
    <row r="498">
      <c r="A498" s="51" t="s">
        <v>618</v>
      </c>
      <c r="B498" s="52">
        <v>38350.0</v>
      </c>
    </row>
    <row r="499">
      <c r="A499" s="51" t="s">
        <v>1201</v>
      </c>
      <c r="B499" s="52">
        <v>38598.0</v>
      </c>
    </row>
    <row r="500">
      <c r="A500" s="51" t="s">
        <v>1202</v>
      </c>
      <c r="B500" s="52">
        <v>38707.0</v>
      </c>
    </row>
    <row r="501">
      <c r="A501" s="51" t="s">
        <v>1203</v>
      </c>
      <c r="B501" s="52">
        <v>38718.0</v>
      </c>
    </row>
    <row r="502">
      <c r="A502" s="51" t="s">
        <v>1204</v>
      </c>
      <c r="B502" s="52">
        <v>38785.0</v>
      </c>
    </row>
    <row r="503">
      <c r="A503" s="51" t="s">
        <v>1205</v>
      </c>
      <c r="B503" s="52">
        <v>38789.0</v>
      </c>
    </row>
    <row r="504">
      <c r="A504" s="51" t="s">
        <v>1206</v>
      </c>
      <c r="B504" s="52">
        <v>38880.0</v>
      </c>
    </row>
    <row r="505">
      <c r="A505" s="51" t="s">
        <v>1207</v>
      </c>
      <c r="B505" s="52">
        <v>38967.0</v>
      </c>
    </row>
    <row r="506">
      <c r="A506" s="51" t="s">
        <v>1208</v>
      </c>
      <c r="B506" s="52">
        <v>39021.0</v>
      </c>
    </row>
    <row r="507">
      <c r="A507" s="51" t="s">
        <v>1209</v>
      </c>
      <c r="B507" s="52">
        <v>57237.0</v>
      </c>
    </row>
    <row r="508">
      <c r="A508" s="51" t="s">
        <v>1210</v>
      </c>
      <c r="B508" s="52">
        <v>39039.0</v>
      </c>
    </row>
    <row r="509">
      <c r="A509" s="51" t="s">
        <v>1211</v>
      </c>
      <c r="B509" s="52">
        <v>39061.0</v>
      </c>
    </row>
    <row r="510">
      <c r="A510" s="51" t="s">
        <v>54</v>
      </c>
      <c r="B510" s="52">
        <v>39110.0</v>
      </c>
    </row>
    <row r="511">
      <c r="A511" s="51" t="s">
        <v>1212</v>
      </c>
      <c r="B511" s="52">
        <v>39157.0</v>
      </c>
    </row>
    <row r="512">
      <c r="A512" s="51" t="s">
        <v>1213</v>
      </c>
      <c r="B512" s="52">
        <v>56563.0</v>
      </c>
    </row>
    <row r="513">
      <c r="A513" s="51" t="s">
        <v>1214</v>
      </c>
      <c r="B513" s="52">
        <v>39255.0</v>
      </c>
    </row>
    <row r="514">
      <c r="A514" s="51" t="s">
        <v>1215</v>
      </c>
      <c r="B514" s="52">
        <v>39268.0</v>
      </c>
    </row>
    <row r="515">
      <c r="A515" s="51" t="s">
        <v>1216</v>
      </c>
      <c r="B515" s="52">
        <v>39287.0</v>
      </c>
    </row>
    <row r="516">
      <c r="A516" s="51" t="s">
        <v>660</v>
      </c>
      <c r="B516" s="52">
        <v>39292.0</v>
      </c>
    </row>
    <row r="517">
      <c r="A517" s="51" t="s">
        <v>1217</v>
      </c>
      <c r="B517" s="52">
        <v>39338.0</v>
      </c>
    </row>
    <row r="518">
      <c r="A518" s="51" t="s">
        <v>148</v>
      </c>
      <c r="B518" s="52">
        <v>39443.0</v>
      </c>
    </row>
    <row r="519">
      <c r="A519" s="51" t="s">
        <v>1218</v>
      </c>
      <c r="B519" s="52">
        <v>56570.0</v>
      </c>
    </row>
    <row r="520">
      <c r="A520" s="51" t="s">
        <v>297</v>
      </c>
      <c r="B520" s="52">
        <v>39517.0</v>
      </c>
    </row>
    <row r="521">
      <c r="A521" s="51" t="s">
        <v>166</v>
      </c>
      <c r="B521" s="52">
        <v>39520.0</v>
      </c>
    </row>
    <row r="522">
      <c r="A522" s="51" t="s">
        <v>33</v>
      </c>
      <c r="B522" s="52">
        <v>39569.0</v>
      </c>
    </row>
    <row r="523">
      <c r="A523" s="51" t="s">
        <v>1219</v>
      </c>
      <c r="B523" s="52">
        <v>39573.0</v>
      </c>
    </row>
    <row r="524">
      <c r="A524" s="51" t="s">
        <v>1220</v>
      </c>
      <c r="B524" s="52">
        <v>39576.0</v>
      </c>
    </row>
    <row r="525">
      <c r="A525" s="51" t="s">
        <v>1221</v>
      </c>
      <c r="B525" s="52">
        <v>39597.0</v>
      </c>
    </row>
    <row r="526">
      <c r="A526" s="51" t="s">
        <v>1222</v>
      </c>
      <c r="B526" s="52">
        <v>39598.0</v>
      </c>
    </row>
    <row r="527">
      <c r="A527" s="51" t="s">
        <v>791</v>
      </c>
      <c r="B527" s="52">
        <v>39574.0</v>
      </c>
    </row>
    <row r="528">
      <c r="A528" s="51" t="s">
        <v>876</v>
      </c>
      <c r="B528" s="52">
        <v>39587.0</v>
      </c>
    </row>
    <row r="529">
      <c r="A529" s="51" t="s">
        <v>304</v>
      </c>
      <c r="B529" s="52">
        <v>39670.0</v>
      </c>
    </row>
    <row r="530">
      <c r="A530" s="51" t="s">
        <v>1223</v>
      </c>
      <c r="B530" s="52">
        <v>39635.0</v>
      </c>
    </row>
    <row r="531">
      <c r="A531" s="51" t="s">
        <v>1224</v>
      </c>
      <c r="B531" s="52">
        <v>56580.0</v>
      </c>
    </row>
    <row r="532">
      <c r="A532" s="51" t="s">
        <v>1225</v>
      </c>
      <c r="B532" s="52">
        <v>39660.0</v>
      </c>
    </row>
    <row r="533">
      <c r="A533" s="51" t="s">
        <v>1226</v>
      </c>
      <c r="B533" s="52">
        <v>56583.0</v>
      </c>
    </row>
    <row r="534">
      <c r="A534" s="51" t="s">
        <v>1227</v>
      </c>
      <c r="B534" s="52">
        <v>56586.0</v>
      </c>
    </row>
    <row r="535">
      <c r="A535" s="51" t="s">
        <v>1228</v>
      </c>
      <c r="B535" s="52">
        <v>56585.0</v>
      </c>
    </row>
    <row r="536">
      <c r="A536" s="51" t="s">
        <v>48</v>
      </c>
      <c r="B536" s="52">
        <v>39835.0</v>
      </c>
    </row>
    <row r="537">
      <c r="A537" s="51" t="s">
        <v>143</v>
      </c>
      <c r="B537" s="52">
        <v>39841.0</v>
      </c>
    </row>
    <row r="538">
      <c r="A538" s="51" t="s">
        <v>575</v>
      </c>
      <c r="B538" s="52">
        <v>39837.0</v>
      </c>
    </row>
    <row r="539">
      <c r="A539" s="51" t="s">
        <v>610</v>
      </c>
      <c r="B539" s="52">
        <v>39838.0</v>
      </c>
    </row>
    <row r="540">
      <c r="A540" s="51" t="s">
        <v>236</v>
      </c>
      <c r="B540" s="52">
        <v>39852.0</v>
      </c>
    </row>
    <row r="541">
      <c r="A541" s="51" t="s">
        <v>367</v>
      </c>
      <c r="B541" s="52">
        <v>39853.0</v>
      </c>
    </row>
    <row r="542">
      <c r="A542" s="51" t="s">
        <v>578</v>
      </c>
      <c r="B542" s="52">
        <v>39870.0</v>
      </c>
    </row>
    <row r="543">
      <c r="A543" s="51" t="s">
        <v>839</v>
      </c>
      <c r="B543" s="52">
        <v>39925.0</v>
      </c>
    </row>
    <row r="544">
      <c r="A544" s="51" t="s">
        <v>1229</v>
      </c>
      <c r="B544" s="52">
        <v>56596.0</v>
      </c>
    </row>
    <row r="545">
      <c r="A545" s="51" t="s">
        <v>118</v>
      </c>
      <c r="B545" s="52">
        <v>40069.0</v>
      </c>
    </row>
    <row r="546">
      <c r="A546" s="51" t="s">
        <v>483</v>
      </c>
      <c r="B546" s="52">
        <v>40130.0</v>
      </c>
    </row>
    <row r="547">
      <c r="A547" s="51" t="s">
        <v>49</v>
      </c>
      <c r="B547" s="52">
        <v>40132.0</v>
      </c>
    </row>
    <row r="548">
      <c r="A548" s="51" t="s">
        <v>1230</v>
      </c>
      <c r="B548" s="52">
        <v>40152.0</v>
      </c>
    </row>
    <row r="549">
      <c r="A549" s="51" t="s">
        <v>1231</v>
      </c>
      <c r="B549" s="52">
        <v>40176.0</v>
      </c>
    </row>
    <row r="550">
      <c r="A550" s="51" t="s">
        <v>1232</v>
      </c>
      <c r="B550" s="52">
        <v>40168.0</v>
      </c>
    </row>
    <row r="551">
      <c r="A551" s="51" t="s">
        <v>1233</v>
      </c>
      <c r="B551" s="52">
        <v>40243.0</v>
      </c>
    </row>
    <row r="552">
      <c r="A552" s="51" t="s">
        <v>38</v>
      </c>
      <c r="B552" s="52">
        <v>40256.0</v>
      </c>
    </row>
    <row r="553">
      <c r="A553" s="51" t="s">
        <v>1234</v>
      </c>
      <c r="B553" s="52">
        <v>40257.0</v>
      </c>
    </row>
    <row r="554">
      <c r="A554" s="51" t="s">
        <v>84</v>
      </c>
      <c r="B554" s="52">
        <v>40259.0</v>
      </c>
    </row>
    <row r="555">
      <c r="A555" s="51" t="s">
        <v>1235</v>
      </c>
      <c r="B555" s="52">
        <v>57243.0</v>
      </c>
    </row>
    <row r="556">
      <c r="A556" s="51" t="s">
        <v>1236</v>
      </c>
      <c r="B556" s="52">
        <v>40366.0</v>
      </c>
    </row>
    <row r="557">
      <c r="A557" s="51" t="s">
        <v>64</v>
      </c>
      <c r="B557" s="52">
        <v>40408.0</v>
      </c>
    </row>
    <row r="558">
      <c r="A558" s="51" t="s">
        <v>132</v>
      </c>
      <c r="B558" s="52">
        <v>40405.0</v>
      </c>
    </row>
    <row r="559">
      <c r="A559" s="51" t="s">
        <v>1237</v>
      </c>
      <c r="B559" s="52">
        <v>40436.0</v>
      </c>
    </row>
    <row r="560">
      <c r="A560" s="51" t="s">
        <v>1238</v>
      </c>
      <c r="B560" s="52">
        <v>40427.0</v>
      </c>
    </row>
    <row r="561">
      <c r="A561" s="51" t="s">
        <v>1239</v>
      </c>
      <c r="B561" s="52">
        <v>40422.0</v>
      </c>
    </row>
    <row r="562">
      <c r="A562" s="51" t="s">
        <v>333</v>
      </c>
      <c r="B562" s="52">
        <v>40499.0</v>
      </c>
    </row>
    <row r="563">
      <c r="A563" s="51" t="s">
        <v>1240</v>
      </c>
      <c r="B563" s="52">
        <v>40477.0</v>
      </c>
    </row>
    <row r="564">
      <c r="A564" s="51" t="s">
        <v>1241</v>
      </c>
      <c r="B564" s="52">
        <v>56621.0</v>
      </c>
    </row>
    <row r="565">
      <c r="A565" s="51" t="s">
        <v>1242</v>
      </c>
      <c r="B565" s="52">
        <v>40501.0</v>
      </c>
    </row>
    <row r="566">
      <c r="A566" s="51" t="s">
        <v>328</v>
      </c>
      <c r="B566" s="52">
        <v>40510.0</v>
      </c>
    </row>
    <row r="567">
      <c r="A567" s="51" t="s">
        <v>1243</v>
      </c>
      <c r="B567" s="52">
        <v>40535.0</v>
      </c>
    </row>
    <row r="568">
      <c r="A568" s="51" t="s">
        <v>129</v>
      </c>
      <c r="B568" s="52">
        <v>40536.0</v>
      </c>
    </row>
    <row r="569">
      <c r="A569" s="51" t="s">
        <v>1244</v>
      </c>
      <c r="B569" s="52">
        <v>40585.0</v>
      </c>
    </row>
    <row r="570">
      <c r="A570" s="51" t="s">
        <v>1245</v>
      </c>
      <c r="B570" s="52">
        <v>40587.0</v>
      </c>
    </row>
    <row r="571">
      <c r="A571" s="51" t="s">
        <v>153</v>
      </c>
      <c r="B571" s="52">
        <v>40610.0</v>
      </c>
    </row>
    <row r="572">
      <c r="A572" s="51" t="s">
        <v>1246</v>
      </c>
      <c r="B572" s="52">
        <v>40606.0</v>
      </c>
    </row>
    <row r="573">
      <c r="A573" s="51" t="s">
        <v>1247</v>
      </c>
      <c r="B573" s="52">
        <v>40671.0</v>
      </c>
    </row>
    <row r="574">
      <c r="A574" s="51" t="s">
        <v>1248</v>
      </c>
      <c r="B574" s="52">
        <v>56631.0</v>
      </c>
    </row>
    <row r="575">
      <c r="A575" s="51" t="s">
        <v>1249</v>
      </c>
      <c r="B575" s="52">
        <v>56633.0</v>
      </c>
    </row>
    <row r="576">
      <c r="A576" s="51" t="s">
        <v>228</v>
      </c>
      <c r="B576" s="52">
        <v>40729.0</v>
      </c>
    </row>
    <row r="577">
      <c r="A577" s="51" t="s">
        <v>1250</v>
      </c>
      <c r="B577" s="52">
        <v>55580.0</v>
      </c>
    </row>
    <row r="578">
      <c r="A578" s="51" t="s">
        <v>1251</v>
      </c>
      <c r="B578" s="52">
        <v>40696.0</v>
      </c>
    </row>
    <row r="579">
      <c r="A579" s="51" t="s">
        <v>649</v>
      </c>
      <c r="B579" s="52">
        <v>40834.0</v>
      </c>
    </row>
    <row r="580">
      <c r="A580" s="51" t="s">
        <v>1252</v>
      </c>
      <c r="B580" s="52">
        <v>40829.0</v>
      </c>
    </row>
    <row r="581">
      <c r="A581" s="51" t="s">
        <v>230</v>
      </c>
      <c r="B581" s="52">
        <v>40893.0</v>
      </c>
    </row>
    <row r="582">
      <c r="A582" s="51" t="s">
        <v>160</v>
      </c>
      <c r="B582" s="52">
        <v>56641.0</v>
      </c>
    </row>
    <row r="583">
      <c r="A583" s="51" t="s">
        <v>202</v>
      </c>
      <c r="B583" s="52">
        <v>40912.0</v>
      </c>
    </row>
    <row r="584">
      <c r="A584" s="51" t="s">
        <v>1253</v>
      </c>
      <c r="B584" s="52">
        <v>40956.0</v>
      </c>
    </row>
    <row r="585">
      <c r="A585" s="51" t="s">
        <v>698</v>
      </c>
      <c r="B585" s="52">
        <v>41156.0</v>
      </c>
    </row>
    <row r="586">
      <c r="A586" s="51" t="s">
        <v>1254</v>
      </c>
      <c r="B586" s="52">
        <v>41172.0</v>
      </c>
    </row>
    <row r="587">
      <c r="A587" s="51" t="s">
        <v>1255</v>
      </c>
      <c r="B587" s="52">
        <v>41240.0</v>
      </c>
    </row>
    <row r="588">
      <c r="A588" s="51" t="s">
        <v>749</v>
      </c>
      <c r="B588" s="52">
        <v>56648.0</v>
      </c>
    </row>
    <row r="589">
      <c r="A589" s="51" t="s">
        <v>1256</v>
      </c>
      <c r="B589" s="52">
        <v>41267.0</v>
      </c>
    </row>
    <row r="590">
      <c r="A590" s="51" t="s">
        <v>157</v>
      </c>
      <c r="B590" s="52">
        <v>41333.0</v>
      </c>
    </row>
    <row r="591">
      <c r="A591" s="51" t="s">
        <v>1257</v>
      </c>
      <c r="B591" s="52">
        <v>41339.0</v>
      </c>
    </row>
    <row r="592">
      <c r="A592" s="51" t="s">
        <v>1258</v>
      </c>
      <c r="B592" s="52">
        <v>41342.0</v>
      </c>
    </row>
    <row r="593">
      <c r="A593" s="51" t="s">
        <v>1259</v>
      </c>
      <c r="B593" s="52">
        <v>41377.0</v>
      </c>
    </row>
    <row r="594">
      <c r="A594" s="51" t="s">
        <v>27</v>
      </c>
      <c r="B594" s="52">
        <v>41360.0</v>
      </c>
    </row>
    <row r="595">
      <c r="A595" s="51" t="s">
        <v>1260</v>
      </c>
      <c r="B595" s="52">
        <v>41391.0</v>
      </c>
    </row>
    <row r="596">
      <c r="A596" s="51" t="s">
        <v>360</v>
      </c>
      <c r="B596" s="52">
        <v>41422.0</v>
      </c>
    </row>
    <row r="597">
      <c r="A597" s="51" t="s">
        <v>1261</v>
      </c>
      <c r="B597" s="52">
        <v>41441.0</v>
      </c>
    </row>
    <row r="598">
      <c r="A598" s="51" t="s">
        <v>1262</v>
      </c>
      <c r="B598" s="52">
        <v>41450.0</v>
      </c>
    </row>
    <row r="599">
      <c r="A599" s="51" t="s">
        <v>309</v>
      </c>
      <c r="B599" s="52">
        <v>41457.0</v>
      </c>
    </row>
    <row r="600">
      <c r="A600" s="51" t="s">
        <v>312</v>
      </c>
      <c r="B600" s="52">
        <v>41515.0</v>
      </c>
    </row>
    <row r="601">
      <c r="A601" s="51" t="s">
        <v>47</v>
      </c>
      <c r="B601" s="52">
        <v>41517.0</v>
      </c>
    </row>
    <row r="602">
      <c r="A602" s="51" t="s">
        <v>1263</v>
      </c>
      <c r="B602" s="52">
        <v>56657.0</v>
      </c>
    </row>
    <row r="603">
      <c r="A603" s="51" t="s">
        <v>1264</v>
      </c>
      <c r="B603" s="52">
        <v>41522.0</v>
      </c>
    </row>
    <row r="604">
      <c r="A604" s="51" t="s">
        <v>169</v>
      </c>
      <c r="B604" s="52">
        <v>41534.0</v>
      </c>
    </row>
    <row r="605">
      <c r="A605" s="51" t="s">
        <v>152</v>
      </c>
      <c r="B605" s="52">
        <v>41531.0</v>
      </c>
    </row>
    <row r="606">
      <c r="A606" s="51" t="s">
        <v>1265</v>
      </c>
      <c r="B606" s="52">
        <v>41564.0</v>
      </c>
    </row>
    <row r="607">
      <c r="A607" s="51" t="s">
        <v>1266</v>
      </c>
      <c r="B607" s="52">
        <v>41569.0</v>
      </c>
    </row>
    <row r="608">
      <c r="A608" s="51" t="s">
        <v>579</v>
      </c>
      <c r="B608" s="52">
        <v>41568.0</v>
      </c>
    </row>
    <row r="609">
      <c r="A609" s="51" t="s">
        <v>496</v>
      </c>
      <c r="B609" s="52">
        <v>41567.0</v>
      </c>
    </row>
    <row r="610">
      <c r="A610" s="51" t="s">
        <v>403</v>
      </c>
      <c r="B610" s="52">
        <v>41565.0</v>
      </c>
    </row>
    <row r="611">
      <c r="A611" s="51" t="s">
        <v>112</v>
      </c>
      <c r="B611" s="52">
        <v>41605.0</v>
      </c>
    </row>
    <row r="612">
      <c r="A612" s="51" t="s">
        <v>279</v>
      </c>
      <c r="B612" s="52">
        <v>41608.0</v>
      </c>
    </row>
    <row r="613">
      <c r="A613" s="51" t="s">
        <v>574</v>
      </c>
      <c r="B613" s="52">
        <v>41635.0</v>
      </c>
    </row>
    <row r="614">
      <c r="A614" s="51" t="s">
        <v>554</v>
      </c>
      <c r="B614" s="52">
        <v>41628.0</v>
      </c>
    </row>
    <row r="615">
      <c r="A615" s="51" t="s">
        <v>368</v>
      </c>
      <c r="B615" s="52">
        <v>41631.0</v>
      </c>
    </row>
    <row r="616">
      <c r="A616" s="51" t="s">
        <v>488</v>
      </c>
      <c r="B616" s="52">
        <v>41627.0</v>
      </c>
    </row>
    <row r="617">
      <c r="A617" s="51" t="s">
        <v>248</v>
      </c>
      <c r="B617" s="52">
        <v>41629.0</v>
      </c>
    </row>
    <row r="618">
      <c r="A618" s="51" t="s">
        <v>55</v>
      </c>
      <c r="B618" s="52">
        <v>41636.0</v>
      </c>
    </row>
    <row r="619">
      <c r="A619" s="51" t="s">
        <v>345</v>
      </c>
      <c r="B619" s="52">
        <v>41641.0</v>
      </c>
    </row>
    <row r="620">
      <c r="A620" s="51" t="s">
        <v>80</v>
      </c>
      <c r="B620" s="52">
        <v>41663.0</v>
      </c>
    </row>
    <row r="621">
      <c r="A621" s="51" t="s">
        <v>277</v>
      </c>
      <c r="B621" s="52">
        <v>41664.0</v>
      </c>
    </row>
    <row r="622">
      <c r="A622" s="51" t="s">
        <v>366</v>
      </c>
      <c r="B622" s="52">
        <v>41655.0</v>
      </c>
    </row>
    <row r="623">
      <c r="A623" s="51" t="s">
        <v>330</v>
      </c>
      <c r="B623" s="52">
        <v>41670.0</v>
      </c>
    </row>
    <row r="624">
      <c r="A624" s="51" t="s">
        <v>276</v>
      </c>
      <c r="B624" s="52">
        <v>41662.0</v>
      </c>
    </row>
    <row r="625">
      <c r="A625" s="51" t="s">
        <v>479</v>
      </c>
      <c r="B625" s="52">
        <v>41656.0</v>
      </c>
    </row>
    <row r="626">
      <c r="A626" s="51" t="s">
        <v>246</v>
      </c>
      <c r="B626" s="52">
        <v>41686.0</v>
      </c>
    </row>
    <row r="627">
      <c r="A627" s="51" t="s">
        <v>227</v>
      </c>
      <c r="B627" s="52">
        <v>41750.0</v>
      </c>
    </row>
    <row r="628">
      <c r="A628" s="51" t="s">
        <v>676</v>
      </c>
      <c r="B628" s="52">
        <v>41731.0</v>
      </c>
    </row>
    <row r="629">
      <c r="A629" s="51" t="s">
        <v>219</v>
      </c>
      <c r="B629" s="52">
        <v>41737.0</v>
      </c>
    </row>
    <row r="630">
      <c r="A630" s="51" t="s">
        <v>131</v>
      </c>
      <c r="B630" s="52">
        <v>41767.0</v>
      </c>
    </row>
    <row r="631">
      <c r="A631" s="51" t="s">
        <v>695</v>
      </c>
      <c r="B631" s="52">
        <v>41770.0</v>
      </c>
    </row>
    <row r="632">
      <c r="A632" s="51" t="s">
        <v>1267</v>
      </c>
      <c r="B632" s="52">
        <v>41754.0</v>
      </c>
    </row>
    <row r="633">
      <c r="A633" s="51" t="s">
        <v>362</v>
      </c>
      <c r="B633" s="52">
        <v>41842.0</v>
      </c>
    </row>
    <row r="634">
      <c r="A634" s="51" t="s">
        <v>190</v>
      </c>
      <c r="B634" s="52">
        <v>41841.0</v>
      </c>
    </row>
    <row r="635">
      <c r="A635" s="51" t="s">
        <v>73</v>
      </c>
      <c r="B635" s="52">
        <v>41839.0</v>
      </c>
    </row>
    <row r="636">
      <c r="A636" s="51" t="s">
        <v>361</v>
      </c>
      <c r="B636" s="52">
        <v>41840.0</v>
      </c>
    </row>
    <row r="637">
      <c r="A637" s="51" t="s">
        <v>1268</v>
      </c>
      <c r="B637" s="52">
        <v>56665.0</v>
      </c>
    </row>
    <row r="638">
      <c r="A638" s="51" t="s">
        <v>1269</v>
      </c>
      <c r="B638" s="52">
        <v>41905.0</v>
      </c>
    </row>
    <row r="639">
      <c r="A639" s="51" t="s">
        <v>385</v>
      </c>
      <c r="B639" s="52">
        <v>41934.0</v>
      </c>
    </row>
    <row r="640">
      <c r="A640" s="51" t="s">
        <v>739</v>
      </c>
      <c r="B640" s="52">
        <v>41956.0</v>
      </c>
    </row>
    <row r="641">
      <c r="A641" s="51" t="s">
        <v>1270</v>
      </c>
      <c r="B641" s="52">
        <v>41964.0</v>
      </c>
    </row>
    <row r="642">
      <c r="A642" s="51" t="s">
        <v>371</v>
      </c>
      <c r="B642" s="52">
        <v>42016.0</v>
      </c>
    </row>
    <row r="643">
      <c r="A643" s="51" t="s">
        <v>315</v>
      </c>
      <c r="B643" s="52">
        <v>42029.0</v>
      </c>
    </row>
    <row r="644">
      <c r="A644" s="51" t="s">
        <v>292</v>
      </c>
      <c r="B644" s="52">
        <v>42032.0</v>
      </c>
    </row>
    <row r="645">
      <c r="A645" s="51" t="s">
        <v>1271</v>
      </c>
      <c r="B645" s="52">
        <v>42064.0</v>
      </c>
    </row>
    <row r="646">
      <c r="A646" s="51" t="s">
        <v>453</v>
      </c>
      <c r="B646" s="52">
        <v>42082.0</v>
      </c>
    </row>
    <row r="647">
      <c r="A647" s="51" t="s">
        <v>588</v>
      </c>
      <c r="B647" s="52">
        <v>42079.0</v>
      </c>
    </row>
    <row r="648">
      <c r="A648" s="51" t="s">
        <v>1272</v>
      </c>
      <c r="B648" s="52">
        <v>42108.0</v>
      </c>
    </row>
    <row r="649">
      <c r="A649" s="51" t="s">
        <v>1273</v>
      </c>
      <c r="B649" s="52">
        <v>56676.0</v>
      </c>
    </row>
    <row r="650">
      <c r="A650" s="51" t="s">
        <v>1274</v>
      </c>
      <c r="B650" s="52">
        <v>42183.0</v>
      </c>
    </row>
    <row r="651">
      <c r="A651" s="51" t="s">
        <v>438</v>
      </c>
      <c r="B651" s="52">
        <v>42168.0</v>
      </c>
    </row>
    <row r="652">
      <c r="A652" s="51" t="s">
        <v>1275</v>
      </c>
      <c r="B652" s="52">
        <v>42170.0</v>
      </c>
    </row>
    <row r="653">
      <c r="A653" s="51" t="s">
        <v>467</v>
      </c>
      <c r="B653" s="52">
        <v>42172.0</v>
      </c>
    </row>
    <row r="654">
      <c r="A654" s="51" t="s">
        <v>1276</v>
      </c>
      <c r="B654" s="52">
        <v>42174.0</v>
      </c>
    </row>
    <row r="655">
      <c r="A655" s="51" t="s">
        <v>1277</v>
      </c>
      <c r="B655" s="52">
        <v>42175.0</v>
      </c>
    </row>
    <row r="656">
      <c r="A656" s="51" t="s">
        <v>406</v>
      </c>
      <c r="B656" s="52">
        <v>42256.0</v>
      </c>
    </row>
    <row r="657">
      <c r="A657" s="51" t="s">
        <v>226</v>
      </c>
      <c r="B657" s="52">
        <v>42280.0</v>
      </c>
    </row>
    <row r="658">
      <c r="A658" s="51" t="s">
        <v>570</v>
      </c>
      <c r="B658" s="52">
        <v>42307.0</v>
      </c>
    </row>
    <row r="659">
      <c r="A659" s="51" t="s">
        <v>1278</v>
      </c>
      <c r="B659" s="52">
        <v>42336.0</v>
      </c>
    </row>
    <row r="660">
      <c r="A660" s="51" t="s">
        <v>347</v>
      </c>
      <c r="B660" s="52">
        <v>42342.0</v>
      </c>
    </row>
    <row r="661">
      <c r="A661" s="51" t="s">
        <v>306</v>
      </c>
      <c r="B661" s="52">
        <v>42366.0</v>
      </c>
    </row>
    <row r="662">
      <c r="A662" s="51" t="s">
        <v>374</v>
      </c>
      <c r="B662" s="52">
        <v>42431.0</v>
      </c>
    </row>
    <row r="663">
      <c r="A663" s="51" t="s">
        <v>685</v>
      </c>
      <c r="B663" s="52">
        <v>42436.0</v>
      </c>
    </row>
    <row r="664">
      <c r="A664" s="51" t="s">
        <v>305</v>
      </c>
      <c r="B664" s="52">
        <v>42443.0</v>
      </c>
    </row>
    <row r="665">
      <c r="A665" s="51" t="s">
        <v>433</v>
      </c>
      <c r="B665" s="52">
        <v>42483.0</v>
      </c>
    </row>
    <row r="666">
      <c r="A666" s="51" t="s">
        <v>308</v>
      </c>
      <c r="B666" s="52">
        <v>42501.0</v>
      </c>
    </row>
    <row r="667">
      <c r="A667" s="51" t="s">
        <v>1279</v>
      </c>
      <c r="B667" s="52">
        <v>42473.0</v>
      </c>
    </row>
    <row r="668">
      <c r="A668" s="51" t="s">
        <v>36</v>
      </c>
      <c r="B668" s="52">
        <v>42474.0</v>
      </c>
    </row>
    <row r="669">
      <c r="A669" s="51" t="s">
        <v>1280</v>
      </c>
      <c r="B669" s="52">
        <v>57248.0</v>
      </c>
    </row>
    <row r="670">
      <c r="A670" s="51" t="s">
        <v>627</v>
      </c>
      <c r="B670" s="52">
        <v>42551.0</v>
      </c>
    </row>
    <row r="671">
      <c r="A671" s="51" t="s">
        <v>476</v>
      </c>
      <c r="B671" s="52">
        <v>42552.0</v>
      </c>
    </row>
    <row r="672">
      <c r="A672" s="51" t="s">
        <v>741</v>
      </c>
      <c r="B672" s="52">
        <v>56685.0</v>
      </c>
    </row>
    <row r="673">
      <c r="A673" s="51" t="s">
        <v>1281</v>
      </c>
      <c r="B673" s="52">
        <v>42592.0</v>
      </c>
    </row>
    <row r="674">
      <c r="A674" s="51" t="s">
        <v>1282</v>
      </c>
      <c r="B674" s="52">
        <v>42627.0</v>
      </c>
    </row>
    <row r="675">
      <c r="A675" s="51" t="s">
        <v>1283</v>
      </c>
      <c r="B675" s="52">
        <v>42646.0</v>
      </c>
    </row>
    <row r="676">
      <c r="A676" s="51" t="s">
        <v>1284</v>
      </c>
      <c r="B676" s="52">
        <v>42639.0</v>
      </c>
    </row>
    <row r="677">
      <c r="A677" s="51" t="s">
        <v>807</v>
      </c>
      <c r="B677" s="52">
        <v>42645.0</v>
      </c>
    </row>
    <row r="678">
      <c r="A678" s="51" t="s">
        <v>628</v>
      </c>
      <c r="B678" s="52">
        <v>42665.0</v>
      </c>
    </row>
    <row r="679">
      <c r="A679" s="51" t="s">
        <v>1285</v>
      </c>
      <c r="B679" s="52">
        <v>56686.0</v>
      </c>
    </row>
    <row r="680">
      <c r="A680" s="51" t="s">
        <v>678</v>
      </c>
      <c r="B680" s="52">
        <v>42684.0</v>
      </c>
    </row>
    <row r="681">
      <c r="A681" s="51" t="s">
        <v>593</v>
      </c>
      <c r="B681" s="52">
        <v>42727.0</v>
      </c>
    </row>
    <row r="682">
      <c r="A682" s="51" t="s">
        <v>1286</v>
      </c>
      <c r="B682" s="52">
        <v>42692.0</v>
      </c>
    </row>
    <row r="683">
      <c r="A683" s="51" t="s">
        <v>1287</v>
      </c>
      <c r="B683" s="52">
        <v>42707.0</v>
      </c>
    </row>
    <row r="684">
      <c r="A684" s="51" t="s">
        <v>46</v>
      </c>
      <c r="B684" s="52">
        <v>42786.0</v>
      </c>
    </row>
    <row r="685">
      <c r="A685" s="51" t="s">
        <v>1288</v>
      </c>
      <c r="B685" s="52">
        <v>42814.0</v>
      </c>
    </row>
    <row r="686">
      <c r="A686" s="51" t="s">
        <v>270</v>
      </c>
      <c r="B686" s="52">
        <v>42918.0</v>
      </c>
    </row>
    <row r="687">
      <c r="A687" s="51" t="s">
        <v>616</v>
      </c>
      <c r="B687" s="52">
        <v>42924.0</v>
      </c>
    </row>
    <row r="688">
      <c r="A688" s="51" t="s">
        <v>182</v>
      </c>
      <c r="B688" s="52">
        <v>42965.0</v>
      </c>
    </row>
    <row r="689">
      <c r="A689" s="51" t="s">
        <v>617</v>
      </c>
      <c r="B689" s="52">
        <v>42976.0</v>
      </c>
    </row>
    <row r="690">
      <c r="A690" s="51" t="s">
        <v>1289</v>
      </c>
      <c r="B690" s="52">
        <v>42977.0</v>
      </c>
    </row>
    <row r="691">
      <c r="A691" s="51" t="s">
        <v>1290</v>
      </c>
      <c r="B691" s="52">
        <v>42973.0</v>
      </c>
    </row>
    <row r="692">
      <c r="A692" s="51" t="s">
        <v>1291</v>
      </c>
      <c r="B692" s="52">
        <v>42979.0</v>
      </c>
    </row>
    <row r="693">
      <c r="A693" s="51" t="s">
        <v>1292</v>
      </c>
      <c r="B693" s="52">
        <v>56699.0</v>
      </c>
    </row>
    <row r="694">
      <c r="A694" s="51" t="s">
        <v>1293</v>
      </c>
      <c r="B694" s="52">
        <v>56698.0</v>
      </c>
    </row>
    <row r="695">
      <c r="A695" s="51" t="s">
        <v>1294</v>
      </c>
      <c r="B695" s="52">
        <v>56700.0</v>
      </c>
    </row>
    <row r="696">
      <c r="A696" s="51" t="s">
        <v>1295</v>
      </c>
      <c r="B696" s="52">
        <v>43107.0</v>
      </c>
    </row>
    <row r="697">
      <c r="A697" s="51" t="s">
        <v>1296</v>
      </c>
      <c r="B697" s="52">
        <v>43179.0</v>
      </c>
    </row>
    <row r="698">
      <c r="A698" s="51" t="s">
        <v>1297</v>
      </c>
      <c r="B698" s="52">
        <v>43190.0</v>
      </c>
    </row>
    <row r="699">
      <c r="A699" s="51" t="s">
        <v>224</v>
      </c>
      <c r="B699" s="52">
        <v>43256.0</v>
      </c>
    </row>
    <row r="700">
      <c r="A700" s="51" t="s">
        <v>102</v>
      </c>
      <c r="B700" s="52">
        <v>43243.0</v>
      </c>
    </row>
    <row r="701">
      <c r="A701" s="51" t="s">
        <v>1298</v>
      </c>
      <c r="B701" s="52">
        <v>56704.0</v>
      </c>
    </row>
    <row r="702">
      <c r="A702" s="51" t="s">
        <v>1299</v>
      </c>
      <c r="B702" s="52">
        <v>43279.0</v>
      </c>
    </row>
    <row r="703">
      <c r="A703" s="51" t="s">
        <v>150</v>
      </c>
      <c r="B703" s="52">
        <v>43307.0</v>
      </c>
    </row>
    <row r="704">
      <c r="A704" s="51" t="s">
        <v>259</v>
      </c>
      <c r="B704" s="52">
        <v>43323.0</v>
      </c>
    </row>
    <row r="705">
      <c r="A705" s="51" t="s">
        <v>1300</v>
      </c>
      <c r="B705" s="52">
        <v>43338.0</v>
      </c>
    </row>
    <row r="706">
      <c r="A706" s="51" t="s">
        <v>313</v>
      </c>
      <c r="B706" s="52">
        <v>43411.0</v>
      </c>
    </row>
    <row r="707">
      <c r="A707" s="51" t="s">
        <v>321</v>
      </c>
      <c r="B707" s="52">
        <v>43417.0</v>
      </c>
    </row>
    <row r="708">
      <c r="A708" s="51" t="s">
        <v>1301</v>
      </c>
      <c r="B708" s="52">
        <v>43454.0</v>
      </c>
    </row>
    <row r="709">
      <c r="A709" s="51" t="s">
        <v>1302</v>
      </c>
      <c r="B709" s="52">
        <v>43483.0</v>
      </c>
    </row>
    <row r="710">
      <c r="A710" s="51" t="s">
        <v>527</v>
      </c>
      <c r="B710" s="52">
        <v>43505.0</v>
      </c>
    </row>
    <row r="711">
      <c r="A711" s="51" t="s">
        <v>201</v>
      </c>
      <c r="B711" s="52">
        <v>43497.0</v>
      </c>
    </row>
    <row r="712">
      <c r="A712" s="51" t="s">
        <v>393</v>
      </c>
      <c r="B712" s="52">
        <v>43530.0</v>
      </c>
    </row>
    <row r="713">
      <c r="A713" s="51" t="s">
        <v>189</v>
      </c>
      <c r="B713" s="52">
        <v>43542.0</v>
      </c>
    </row>
    <row r="714">
      <c r="A714" s="51" t="s">
        <v>1303</v>
      </c>
      <c r="B714" s="52">
        <v>43546.0</v>
      </c>
    </row>
    <row r="715">
      <c r="A715" s="51" t="s">
        <v>1304</v>
      </c>
      <c r="B715" s="52">
        <v>43550.0</v>
      </c>
    </row>
    <row r="716">
      <c r="A716" s="51" t="s">
        <v>206</v>
      </c>
      <c r="B716" s="52">
        <v>43611.0</v>
      </c>
    </row>
    <row r="717">
      <c r="A717" s="51" t="s">
        <v>596</v>
      </c>
      <c r="B717" s="52">
        <v>43618.0</v>
      </c>
    </row>
    <row r="718">
      <c r="A718" s="51" t="s">
        <v>852</v>
      </c>
      <c r="B718" s="52">
        <v>43684.0</v>
      </c>
    </row>
    <row r="719">
      <c r="A719" s="51" t="s">
        <v>1305</v>
      </c>
      <c r="B719" s="52">
        <v>43667.0</v>
      </c>
    </row>
    <row r="720">
      <c r="A720" s="51" t="s">
        <v>436</v>
      </c>
      <c r="B720" s="52">
        <v>43801.0</v>
      </c>
    </row>
    <row r="721">
      <c r="A721" s="51" t="s">
        <v>1306</v>
      </c>
      <c r="B721" s="52">
        <v>56711.0</v>
      </c>
    </row>
    <row r="722">
      <c r="A722" s="51" t="s">
        <v>682</v>
      </c>
      <c r="B722" s="52">
        <v>43860.0</v>
      </c>
    </row>
    <row r="723">
      <c r="A723" s="51" t="s">
        <v>1307</v>
      </c>
      <c r="B723" s="52">
        <v>43873.0</v>
      </c>
    </row>
    <row r="724">
      <c r="A724" s="51" t="s">
        <v>1308</v>
      </c>
      <c r="B724" s="52">
        <v>56713.0</v>
      </c>
    </row>
    <row r="725">
      <c r="A725" s="51" t="s">
        <v>481</v>
      </c>
      <c r="B725" s="52">
        <v>43876.0</v>
      </c>
    </row>
    <row r="726">
      <c r="A726" s="51" t="s">
        <v>344</v>
      </c>
      <c r="B726" s="52">
        <v>43940.0</v>
      </c>
    </row>
    <row r="727">
      <c r="A727" s="51" t="s">
        <v>266</v>
      </c>
      <c r="B727" s="52">
        <v>43918.0</v>
      </c>
    </row>
    <row r="728">
      <c r="A728" s="51" t="s">
        <v>499</v>
      </c>
      <c r="B728" s="52">
        <v>43981.0</v>
      </c>
    </row>
    <row r="729">
      <c r="A729" s="51" t="s">
        <v>1309</v>
      </c>
      <c r="B729" s="52">
        <v>44008.0</v>
      </c>
    </row>
    <row r="730">
      <c r="A730" s="51" t="s">
        <v>450</v>
      </c>
      <c r="B730" s="52">
        <v>44017.0</v>
      </c>
    </row>
    <row r="731">
      <c r="A731" s="51" t="s">
        <v>402</v>
      </c>
      <c r="B731" s="52">
        <v>44027.0</v>
      </c>
    </row>
    <row r="732">
      <c r="A732" s="51" t="s">
        <v>437</v>
      </c>
      <c r="B732" s="52">
        <v>44040.0</v>
      </c>
    </row>
    <row r="733">
      <c r="A733" s="51" t="s">
        <v>365</v>
      </c>
      <c r="B733" s="52">
        <v>44039.0</v>
      </c>
    </row>
    <row r="734">
      <c r="A734" s="51" t="s">
        <v>580</v>
      </c>
      <c r="B734" s="52">
        <v>44026.0</v>
      </c>
    </row>
    <row r="735">
      <c r="A735" s="51" t="s">
        <v>1310</v>
      </c>
      <c r="B735" s="52">
        <v>44056.0</v>
      </c>
    </row>
    <row r="736">
      <c r="A736" s="51" t="s">
        <v>380</v>
      </c>
      <c r="B736" s="52">
        <v>44030.0</v>
      </c>
    </row>
    <row r="737">
      <c r="A737" s="51" t="s">
        <v>411</v>
      </c>
      <c r="B737" s="52">
        <v>44028.0</v>
      </c>
    </row>
    <row r="738">
      <c r="A738" s="51" t="s">
        <v>1311</v>
      </c>
      <c r="B738" s="52">
        <v>44049.0</v>
      </c>
    </row>
    <row r="739">
      <c r="A739" s="51" t="s">
        <v>451</v>
      </c>
      <c r="B739" s="52">
        <v>44034.0</v>
      </c>
    </row>
    <row r="740">
      <c r="A740" s="51" t="s">
        <v>548</v>
      </c>
      <c r="B740" s="52">
        <v>44086.0</v>
      </c>
    </row>
    <row r="741">
      <c r="A741" s="51" t="s">
        <v>1312</v>
      </c>
      <c r="B741" s="52">
        <v>44072.0</v>
      </c>
    </row>
    <row r="742">
      <c r="A742" s="51" t="s">
        <v>388</v>
      </c>
      <c r="B742" s="52">
        <v>44087.0</v>
      </c>
    </row>
    <row r="743">
      <c r="A743" s="51" t="s">
        <v>233</v>
      </c>
      <c r="B743" s="52">
        <v>44057.0</v>
      </c>
    </row>
    <row r="744">
      <c r="A744" s="51" t="s">
        <v>178</v>
      </c>
      <c r="B744" s="52">
        <v>44055.0</v>
      </c>
    </row>
    <row r="745">
      <c r="A745" s="51" t="s">
        <v>409</v>
      </c>
      <c r="B745" s="52">
        <v>44077.0</v>
      </c>
    </row>
    <row r="746">
      <c r="A746" s="51" t="s">
        <v>1313</v>
      </c>
      <c r="B746" s="52">
        <v>44118.0</v>
      </c>
    </row>
    <row r="747">
      <c r="A747" s="51" t="s">
        <v>212</v>
      </c>
      <c r="B747" s="52">
        <v>44079.0</v>
      </c>
    </row>
    <row r="748">
      <c r="A748" s="51" t="s">
        <v>1314</v>
      </c>
      <c r="B748" s="52">
        <v>44128.0</v>
      </c>
    </row>
    <row r="749">
      <c r="A749" s="51" t="s">
        <v>591</v>
      </c>
      <c r="B749" s="52">
        <v>44181.0</v>
      </c>
    </row>
    <row r="750">
      <c r="A750" s="51" t="s">
        <v>504</v>
      </c>
      <c r="B750" s="52">
        <v>44182.0</v>
      </c>
    </row>
    <row r="751">
      <c r="A751" s="51" t="s">
        <v>144</v>
      </c>
      <c r="B751" s="52">
        <v>44165.0</v>
      </c>
    </row>
    <row r="752">
      <c r="A752" s="51" t="s">
        <v>1315</v>
      </c>
      <c r="B752" s="52">
        <v>44221.0</v>
      </c>
    </row>
    <row r="753">
      <c r="A753" s="51" t="s">
        <v>220</v>
      </c>
      <c r="B753" s="52">
        <v>44196.0</v>
      </c>
    </row>
    <row r="754">
      <c r="A754" s="51" t="s">
        <v>274</v>
      </c>
      <c r="B754" s="52">
        <v>44211.0</v>
      </c>
    </row>
    <row r="755">
      <c r="A755" s="51" t="s">
        <v>76</v>
      </c>
      <c r="B755" s="52">
        <v>44262.0</v>
      </c>
    </row>
    <row r="756">
      <c r="A756" s="51" t="s">
        <v>1316</v>
      </c>
      <c r="B756" s="52">
        <v>44199.0</v>
      </c>
    </row>
    <row r="757">
      <c r="A757" s="51" t="s">
        <v>1317</v>
      </c>
      <c r="B757" s="52">
        <v>44261.0</v>
      </c>
    </row>
    <row r="758">
      <c r="A758" s="51" t="s">
        <v>170</v>
      </c>
      <c r="B758" s="52">
        <v>44272.0</v>
      </c>
    </row>
    <row r="759">
      <c r="A759" s="51" t="s">
        <v>1318</v>
      </c>
      <c r="B759" s="52">
        <v>44289.0</v>
      </c>
    </row>
    <row r="760">
      <c r="A760" s="51" t="s">
        <v>595</v>
      </c>
      <c r="B760" s="52">
        <v>44278.0</v>
      </c>
    </row>
    <row r="761">
      <c r="A761" s="51" t="s">
        <v>296</v>
      </c>
      <c r="B761" s="52">
        <v>44296.0</v>
      </c>
    </row>
    <row r="762">
      <c r="A762" s="51" t="s">
        <v>1319</v>
      </c>
      <c r="B762" s="52">
        <v>44360.0</v>
      </c>
    </row>
    <row r="763">
      <c r="A763" s="51" t="s">
        <v>441</v>
      </c>
      <c r="B763" s="52">
        <v>44358.0</v>
      </c>
    </row>
    <row r="764">
      <c r="A764" s="51" t="s">
        <v>1320</v>
      </c>
      <c r="B764" s="52">
        <v>44362.0</v>
      </c>
    </row>
    <row r="765">
      <c r="A765" s="51" t="s">
        <v>1321</v>
      </c>
      <c r="B765" s="52">
        <v>44403.0</v>
      </c>
    </row>
    <row r="766">
      <c r="A766" s="51" t="s">
        <v>418</v>
      </c>
      <c r="B766" s="52">
        <v>44464.0</v>
      </c>
    </row>
    <row r="767">
      <c r="A767" s="51" t="s">
        <v>329</v>
      </c>
      <c r="B767" s="52">
        <v>44494.0</v>
      </c>
    </row>
    <row r="768">
      <c r="A768" s="51" t="s">
        <v>1322</v>
      </c>
      <c r="B768" s="52">
        <v>44518.0</v>
      </c>
    </row>
    <row r="769">
      <c r="A769" s="51" t="s">
        <v>1323</v>
      </c>
      <c r="B769" s="52">
        <v>44595.0</v>
      </c>
    </row>
    <row r="770">
      <c r="A770" s="51" t="s">
        <v>1324</v>
      </c>
      <c r="B770" s="52">
        <v>44596.0</v>
      </c>
    </row>
    <row r="771">
      <c r="A771" s="51" t="s">
        <v>1325</v>
      </c>
      <c r="B771" s="52">
        <v>44616.0</v>
      </c>
    </row>
    <row r="772">
      <c r="A772" s="51" t="s">
        <v>1326</v>
      </c>
      <c r="B772" s="52">
        <v>44622.0</v>
      </c>
    </row>
    <row r="773">
      <c r="A773" s="51" t="s">
        <v>666</v>
      </c>
      <c r="B773" s="52">
        <v>44645.0</v>
      </c>
    </row>
    <row r="774">
      <c r="A774" s="51" t="s">
        <v>495</v>
      </c>
      <c r="B774" s="52">
        <v>44624.0</v>
      </c>
    </row>
    <row r="775">
      <c r="A775" s="51" t="s">
        <v>1327</v>
      </c>
      <c r="B775" s="52">
        <v>44638.0</v>
      </c>
    </row>
    <row r="776">
      <c r="A776" s="51" t="s">
        <v>1328</v>
      </c>
      <c r="B776" s="52">
        <v>44705.0</v>
      </c>
    </row>
    <row r="777">
      <c r="A777" s="51" t="s">
        <v>1329</v>
      </c>
      <c r="B777" s="52">
        <v>44784.0</v>
      </c>
    </row>
    <row r="778">
      <c r="A778" s="51" t="s">
        <v>303</v>
      </c>
      <c r="B778" s="52">
        <v>44839.0</v>
      </c>
    </row>
    <row r="779">
      <c r="A779" s="51" t="s">
        <v>557</v>
      </c>
      <c r="B779" s="52">
        <v>45022.0</v>
      </c>
    </row>
    <row r="780">
      <c r="A780" s="51" t="s">
        <v>1330</v>
      </c>
      <c r="B780" s="52">
        <v>56730.0</v>
      </c>
    </row>
    <row r="781">
      <c r="A781" s="51" t="s">
        <v>1331</v>
      </c>
      <c r="B781" s="52">
        <v>45066.0</v>
      </c>
    </row>
    <row r="782">
      <c r="A782" s="51" t="s">
        <v>193</v>
      </c>
      <c r="B782" s="52">
        <v>45147.0</v>
      </c>
    </row>
    <row r="783">
      <c r="A783" s="51" t="s">
        <v>1332</v>
      </c>
      <c r="B783" s="52">
        <v>45201.0</v>
      </c>
    </row>
    <row r="784">
      <c r="A784" s="51" t="s">
        <v>1333</v>
      </c>
      <c r="B784" s="52">
        <v>45214.0</v>
      </c>
    </row>
    <row r="785">
      <c r="A785" s="51" t="s">
        <v>1334</v>
      </c>
      <c r="B785" s="52">
        <v>45216.0</v>
      </c>
    </row>
    <row r="786">
      <c r="A786" s="51" t="s">
        <v>216</v>
      </c>
      <c r="B786" s="52">
        <v>45279.0</v>
      </c>
    </row>
    <row r="787">
      <c r="A787" s="51" t="s">
        <v>401</v>
      </c>
      <c r="B787" s="52">
        <v>45268.0</v>
      </c>
    </row>
    <row r="788">
      <c r="A788" s="51" t="s">
        <v>291</v>
      </c>
      <c r="B788" s="52">
        <v>45298.0</v>
      </c>
    </row>
    <row r="789">
      <c r="A789" s="51" t="s">
        <v>699</v>
      </c>
      <c r="B789" s="52">
        <v>45343.0</v>
      </c>
    </row>
    <row r="790">
      <c r="A790" s="51" t="s">
        <v>524</v>
      </c>
      <c r="B790" s="52">
        <v>45387.0</v>
      </c>
    </row>
    <row r="791">
      <c r="A791" s="51" t="s">
        <v>1335</v>
      </c>
      <c r="B791" s="52">
        <v>45392.0</v>
      </c>
    </row>
    <row r="792">
      <c r="A792" s="51" t="s">
        <v>1336</v>
      </c>
      <c r="B792" s="52">
        <v>45391.0</v>
      </c>
    </row>
    <row r="793">
      <c r="A793" s="51" t="s">
        <v>1337</v>
      </c>
      <c r="B793" s="52">
        <v>45400.0</v>
      </c>
    </row>
    <row r="794">
      <c r="A794" s="51" t="s">
        <v>1338</v>
      </c>
      <c r="B794" s="52">
        <v>45409.0</v>
      </c>
    </row>
    <row r="795">
      <c r="A795" s="51" t="s">
        <v>1339</v>
      </c>
      <c r="B795" s="52">
        <v>45410.0</v>
      </c>
    </row>
    <row r="796">
      <c r="A796" s="51" t="s">
        <v>140</v>
      </c>
      <c r="B796" s="52">
        <v>45415.0</v>
      </c>
    </row>
    <row r="797">
      <c r="A797" s="51" t="s">
        <v>1340</v>
      </c>
      <c r="B797" s="52">
        <v>45414.0</v>
      </c>
    </row>
    <row r="798">
      <c r="A798" s="51" t="s">
        <v>1341</v>
      </c>
      <c r="B798" s="52">
        <v>45423.0</v>
      </c>
    </row>
    <row r="799">
      <c r="A799" s="51" t="s">
        <v>1342</v>
      </c>
      <c r="B799" s="52">
        <v>45432.0</v>
      </c>
    </row>
    <row r="800">
      <c r="A800" s="51" t="s">
        <v>1343</v>
      </c>
      <c r="B800" s="52">
        <v>45438.0</v>
      </c>
    </row>
    <row r="801">
      <c r="A801" s="51" t="s">
        <v>704</v>
      </c>
      <c r="B801" s="52">
        <v>45453.0</v>
      </c>
    </row>
    <row r="802">
      <c r="A802" s="51" t="s">
        <v>1344</v>
      </c>
      <c r="B802" s="52">
        <v>45500.0</v>
      </c>
    </row>
    <row r="803">
      <c r="A803" s="51" t="s">
        <v>96</v>
      </c>
      <c r="B803" s="52">
        <v>45503.0</v>
      </c>
    </row>
    <row r="804">
      <c r="A804" s="51" t="s">
        <v>1345</v>
      </c>
      <c r="B804" s="52">
        <v>45497.0</v>
      </c>
    </row>
    <row r="805">
      <c r="A805" s="51" t="s">
        <v>854</v>
      </c>
      <c r="B805" s="52">
        <v>45616.0</v>
      </c>
    </row>
    <row r="806">
      <c r="A806" s="51" t="s">
        <v>784</v>
      </c>
      <c r="B806" s="52">
        <v>45617.0</v>
      </c>
    </row>
    <row r="807">
      <c r="A807" s="51" t="s">
        <v>1346</v>
      </c>
      <c r="B807" s="52">
        <v>45713.0</v>
      </c>
    </row>
    <row r="808">
      <c r="A808" s="51" t="s">
        <v>1347</v>
      </c>
      <c r="B808" s="52">
        <v>45771.0</v>
      </c>
    </row>
    <row r="809">
      <c r="A809" s="51" t="s">
        <v>855</v>
      </c>
      <c r="B809" s="52">
        <v>45769.0</v>
      </c>
    </row>
    <row r="810">
      <c r="A810" s="51" t="s">
        <v>1348</v>
      </c>
      <c r="B810" s="52">
        <v>45767.0</v>
      </c>
    </row>
    <row r="811">
      <c r="A811" s="51" t="s">
        <v>1349</v>
      </c>
      <c r="B811" s="52">
        <v>45765.0</v>
      </c>
    </row>
    <row r="812">
      <c r="A812" s="51" t="s">
        <v>532</v>
      </c>
      <c r="B812" s="52">
        <v>45850.0</v>
      </c>
    </row>
    <row r="813">
      <c r="A813" s="51" t="s">
        <v>465</v>
      </c>
      <c r="B813" s="52">
        <v>45848.0</v>
      </c>
    </row>
    <row r="814">
      <c r="A814" s="51" t="s">
        <v>1350</v>
      </c>
      <c r="B814" s="52">
        <v>45898.0</v>
      </c>
    </row>
    <row r="815">
      <c r="A815" s="51" t="s">
        <v>1351</v>
      </c>
      <c r="B815" s="52">
        <v>45890.0</v>
      </c>
    </row>
    <row r="816">
      <c r="A816" s="51" t="s">
        <v>1352</v>
      </c>
      <c r="B816" s="52">
        <v>45938.0</v>
      </c>
    </row>
    <row r="817">
      <c r="A817" s="51" t="s">
        <v>1353</v>
      </c>
      <c r="B817" s="52">
        <v>45966.0</v>
      </c>
    </row>
    <row r="818">
      <c r="A818" s="51" t="s">
        <v>1354</v>
      </c>
      <c r="B818" s="52">
        <v>45991.0</v>
      </c>
    </row>
    <row r="819">
      <c r="A819" s="51" t="s">
        <v>1355</v>
      </c>
      <c r="B819" s="52">
        <v>46177.0</v>
      </c>
    </row>
    <row r="820">
      <c r="A820" s="51" t="s">
        <v>802</v>
      </c>
      <c r="B820" s="52">
        <v>46188.0</v>
      </c>
    </row>
    <row r="821">
      <c r="A821" s="51" t="s">
        <v>1356</v>
      </c>
      <c r="B821" s="52">
        <v>46230.0</v>
      </c>
    </row>
    <row r="822">
      <c r="A822" s="51" t="s">
        <v>1357</v>
      </c>
      <c r="B822" s="52">
        <v>46232.0</v>
      </c>
    </row>
    <row r="823">
      <c r="A823" s="51" t="s">
        <v>1358</v>
      </c>
      <c r="B823" s="52">
        <v>46253.0</v>
      </c>
    </row>
    <row r="824">
      <c r="A824" s="51" t="s">
        <v>1359</v>
      </c>
      <c r="B824" s="52">
        <v>46274.0</v>
      </c>
    </row>
    <row r="825">
      <c r="A825" s="51" t="s">
        <v>736</v>
      </c>
      <c r="B825" s="52">
        <v>46287.0</v>
      </c>
    </row>
    <row r="826">
      <c r="A826" s="51" t="s">
        <v>1360</v>
      </c>
      <c r="B826" s="52">
        <v>46264.0</v>
      </c>
    </row>
    <row r="827">
      <c r="A827" s="51" t="s">
        <v>1361</v>
      </c>
      <c r="B827" s="52">
        <v>46285.0</v>
      </c>
    </row>
    <row r="828">
      <c r="A828" s="51" t="s">
        <v>1362</v>
      </c>
      <c r="B828" s="52">
        <v>46281.0</v>
      </c>
    </row>
    <row r="829">
      <c r="A829" s="51" t="s">
        <v>1363</v>
      </c>
      <c r="B829" s="52">
        <v>46310.0</v>
      </c>
    </row>
    <row r="830">
      <c r="A830" s="51" t="s">
        <v>214</v>
      </c>
      <c r="B830" s="52">
        <v>46318.0</v>
      </c>
    </row>
    <row r="831">
      <c r="A831" s="51" t="s">
        <v>1364</v>
      </c>
      <c r="B831" s="52">
        <v>46325.0</v>
      </c>
    </row>
    <row r="832">
      <c r="A832" s="51" t="s">
        <v>522</v>
      </c>
      <c r="B832" s="52">
        <v>46364.0</v>
      </c>
    </row>
    <row r="833">
      <c r="A833" s="51" t="s">
        <v>1365</v>
      </c>
      <c r="B833" s="52">
        <v>46351.0</v>
      </c>
    </row>
    <row r="834">
      <c r="A834" s="51" t="s">
        <v>1366</v>
      </c>
      <c r="B834" s="52">
        <v>46379.0</v>
      </c>
    </row>
    <row r="835">
      <c r="A835" s="51" t="s">
        <v>729</v>
      </c>
      <c r="B835" s="52">
        <v>46376.0</v>
      </c>
    </row>
    <row r="836">
      <c r="A836" s="51" t="s">
        <v>370</v>
      </c>
      <c r="B836" s="52">
        <v>46374.0</v>
      </c>
    </row>
    <row r="837">
      <c r="A837" s="51" t="s">
        <v>1367</v>
      </c>
      <c r="B837" s="52">
        <v>46420.0</v>
      </c>
    </row>
    <row r="838">
      <c r="A838" s="51" t="s">
        <v>1368</v>
      </c>
      <c r="B838" s="52">
        <v>46395.0</v>
      </c>
    </row>
    <row r="839">
      <c r="A839" s="51" t="s">
        <v>742</v>
      </c>
      <c r="B839" s="52">
        <v>46421.0</v>
      </c>
    </row>
    <row r="840">
      <c r="A840" s="51" t="s">
        <v>213</v>
      </c>
      <c r="B840" s="52">
        <v>46446.0</v>
      </c>
    </row>
    <row r="841">
      <c r="A841" s="51" t="s">
        <v>1369</v>
      </c>
      <c r="B841" s="52">
        <v>46430.0</v>
      </c>
    </row>
    <row r="842">
      <c r="A842" s="51" t="s">
        <v>278</v>
      </c>
      <c r="B842" s="52">
        <v>46448.0</v>
      </c>
    </row>
    <row r="843">
      <c r="A843" s="51" t="s">
        <v>1370</v>
      </c>
      <c r="B843" s="52">
        <v>46470.0</v>
      </c>
    </row>
    <row r="844">
      <c r="A844" s="51" t="s">
        <v>1371</v>
      </c>
      <c r="B844" s="52">
        <v>46493.0</v>
      </c>
    </row>
    <row r="845">
      <c r="A845" s="51" t="s">
        <v>1372</v>
      </c>
      <c r="B845" s="52">
        <v>46499.0</v>
      </c>
    </row>
    <row r="846">
      <c r="A846" s="51" t="s">
        <v>1373</v>
      </c>
      <c r="B846" s="52">
        <v>46477.0</v>
      </c>
    </row>
    <row r="847">
      <c r="A847" s="51" t="s">
        <v>1374</v>
      </c>
      <c r="B847" s="52">
        <v>46530.0</v>
      </c>
    </row>
    <row r="848">
      <c r="A848" s="51" t="s">
        <v>1375</v>
      </c>
      <c r="B848" s="52">
        <v>46531.0</v>
      </c>
    </row>
    <row r="849">
      <c r="A849" s="51" t="s">
        <v>1376</v>
      </c>
      <c r="B849" s="52">
        <v>46532.0</v>
      </c>
    </row>
    <row r="850">
      <c r="A850" s="51" t="s">
        <v>1377</v>
      </c>
      <c r="B850" s="52">
        <v>46557.0</v>
      </c>
    </row>
    <row r="851">
      <c r="A851" s="51" t="s">
        <v>1378</v>
      </c>
      <c r="B851" s="52">
        <v>46570.0</v>
      </c>
    </row>
    <row r="852">
      <c r="A852" s="51" t="s">
        <v>1379</v>
      </c>
      <c r="B852" s="52">
        <v>46619.0</v>
      </c>
    </row>
    <row r="853">
      <c r="A853" s="51" t="s">
        <v>1380</v>
      </c>
      <c r="B853" s="52">
        <v>46617.0</v>
      </c>
    </row>
    <row r="854">
      <c r="A854" s="51" t="s">
        <v>1381</v>
      </c>
      <c r="B854" s="52">
        <v>46634.0</v>
      </c>
    </row>
    <row r="855">
      <c r="A855" s="51" t="s">
        <v>390</v>
      </c>
      <c r="B855" s="52">
        <v>46638.0</v>
      </c>
    </row>
    <row r="856">
      <c r="A856" s="51" t="s">
        <v>526</v>
      </c>
      <c r="B856" s="52">
        <v>46657.0</v>
      </c>
    </row>
    <row r="857">
      <c r="A857" s="51" t="s">
        <v>810</v>
      </c>
      <c r="B857" s="52">
        <v>46656.0</v>
      </c>
    </row>
    <row r="858">
      <c r="A858" s="51" t="s">
        <v>1382</v>
      </c>
      <c r="B858" s="52">
        <v>46688.0</v>
      </c>
    </row>
    <row r="859">
      <c r="A859" s="51" t="s">
        <v>1383</v>
      </c>
      <c r="B859" s="52">
        <v>46689.0</v>
      </c>
    </row>
    <row r="860">
      <c r="A860" s="51" t="s">
        <v>650</v>
      </c>
      <c r="B860" s="52">
        <v>46691.0</v>
      </c>
    </row>
    <row r="861">
      <c r="A861" s="51" t="s">
        <v>1384</v>
      </c>
      <c r="B861" s="52">
        <v>46687.0</v>
      </c>
    </row>
    <row r="862">
      <c r="A862" s="51" t="s">
        <v>208</v>
      </c>
      <c r="B862" s="52">
        <v>46716.0</v>
      </c>
    </row>
    <row r="863">
      <c r="A863" s="51" t="s">
        <v>458</v>
      </c>
      <c r="B863" s="52">
        <v>46763.0</v>
      </c>
    </row>
    <row r="864">
      <c r="A864" s="51" t="s">
        <v>410</v>
      </c>
      <c r="B864" s="52">
        <v>46805.0</v>
      </c>
    </row>
    <row r="865">
      <c r="A865" s="51" t="s">
        <v>155</v>
      </c>
      <c r="B865" s="52">
        <v>46834.0</v>
      </c>
    </row>
    <row r="866">
      <c r="A866" s="51" t="s">
        <v>423</v>
      </c>
      <c r="B866" s="52">
        <v>46891.0</v>
      </c>
    </row>
    <row r="867">
      <c r="A867" s="51" t="s">
        <v>1385</v>
      </c>
      <c r="B867" s="52">
        <v>46890.0</v>
      </c>
    </row>
    <row r="868">
      <c r="A868" s="51" t="s">
        <v>560</v>
      </c>
      <c r="B868" s="52">
        <v>46894.0</v>
      </c>
    </row>
    <row r="869">
      <c r="A869" s="51" t="s">
        <v>1386</v>
      </c>
      <c r="B869" s="52">
        <v>46869.0</v>
      </c>
    </row>
    <row r="870">
      <c r="A870" s="51" t="s">
        <v>611</v>
      </c>
      <c r="B870" s="52">
        <v>46947.0</v>
      </c>
    </row>
    <row r="871">
      <c r="A871" s="51" t="s">
        <v>1387</v>
      </c>
      <c r="B871" s="52">
        <v>46951.0</v>
      </c>
    </row>
    <row r="872">
      <c r="A872" s="51" t="s">
        <v>1388</v>
      </c>
      <c r="B872" s="52">
        <v>47014.0</v>
      </c>
    </row>
    <row r="873">
      <c r="A873" s="51" t="s">
        <v>1389</v>
      </c>
      <c r="B873" s="52">
        <v>47065.0</v>
      </c>
    </row>
    <row r="874">
      <c r="A874" s="51" t="s">
        <v>1390</v>
      </c>
      <c r="B874" s="52">
        <v>47147.0</v>
      </c>
    </row>
    <row r="875">
      <c r="A875" s="51" t="s">
        <v>1391</v>
      </c>
      <c r="B875" s="52">
        <v>47146.0</v>
      </c>
    </row>
    <row r="876">
      <c r="A876" s="51" t="s">
        <v>1392</v>
      </c>
      <c r="B876" s="52">
        <v>47144.0</v>
      </c>
    </row>
    <row r="877">
      <c r="A877" s="51" t="s">
        <v>1393</v>
      </c>
      <c r="B877" s="52">
        <v>47140.0</v>
      </c>
    </row>
    <row r="878">
      <c r="A878" s="51" t="s">
        <v>1394</v>
      </c>
      <c r="B878" s="52">
        <v>47148.0</v>
      </c>
    </row>
    <row r="879">
      <c r="A879" s="51" t="s">
        <v>509</v>
      </c>
      <c r="B879" s="52">
        <v>47190.0</v>
      </c>
    </row>
    <row r="880">
      <c r="A880" s="51" t="s">
        <v>264</v>
      </c>
      <c r="B880" s="52">
        <v>47204.0</v>
      </c>
    </row>
    <row r="881">
      <c r="A881" s="51" t="s">
        <v>658</v>
      </c>
      <c r="B881" s="52">
        <v>47218.0</v>
      </c>
    </row>
    <row r="882">
      <c r="A882" s="51" t="s">
        <v>775</v>
      </c>
      <c r="B882" s="52">
        <v>47221.0</v>
      </c>
    </row>
    <row r="883">
      <c r="A883" s="51" t="s">
        <v>1395</v>
      </c>
      <c r="B883" s="52">
        <v>47228.0</v>
      </c>
    </row>
    <row r="884">
      <c r="A884" s="51" t="s">
        <v>445</v>
      </c>
      <c r="B884" s="52">
        <v>47251.0</v>
      </c>
    </row>
    <row r="885">
      <c r="A885" s="51" t="s">
        <v>1396</v>
      </c>
      <c r="B885" s="52">
        <v>47432.0</v>
      </c>
    </row>
    <row r="886">
      <c r="A886" s="51" t="s">
        <v>1397</v>
      </c>
      <c r="B886" s="52">
        <v>47553.0</v>
      </c>
    </row>
    <row r="887">
      <c r="A887" s="51" t="s">
        <v>856</v>
      </c>
      <c r="B887" s="52">
        <v>47603.0</v>
      </c>
    </row>
    <row r="888">
      <c r="A888" s="51" t="s">
        <v>562</v>
      </c>
      <c r="B888" s="52">
        <v>47571.0</v>
      </c>
    </row>
    <row r="889">
      <c r="A889" s="51" t="s">
        <v>1398</v>
      </c>
      <c r="B889" s="52">
        <v>47663.0</v>
      </c>
    </row>
    <row r="890">
      <c r="A890" s="51" t="s">
        <v>1399</v>
      </c>
      <c r="B890" s="52">
        <v>56765.0</v>
      </c>
    </row>
    <row r="891">
      <c r="A891" s="51" t="s">
        <v>354</v>
      </c>
      <c r="B891" s="52">
        <v>47770.0</v>
      </c>
    </row>
    <row r="892">
      <c r="A892" s="51" t="s">
        <v>1400</v>
      </c>
      <c r="B892" s="52">
        <v>47841.0</v>
      </c>
    </row>
    <row r="893">
      <c r="A893" s="51" t="s">
        <v>661</v>
      </c>
      <c r="B893" s="52">
        <v>47842.0</v>
      </c>
    </row>
    <row r="894">
      <c r="A894" s="51" t="s">
        <v>1401</v>
      </c>
      <c r="B894" s="52">
        <v>47843.0</v>
      </c>
    </row>
    <row r="895">
      <c r="A895" s="51" t="s">
        <v>763</v>
      </c>
      <c r="B895" s="52">
        <v>47840.0</v>
      </c>
    </row>
    <row r="896">
      <c r="A896" s="51" t="s">
        <v>793</v>
      </c>
      <c r="B896" s="52">
        <v>47848.0</v>
      </c>
    </row>
    <row r="897">
      <c r="A897" s="51" t="s">
        <v>1402</v>
      </c>
      <c r="B897" s="52">
        <v>47888.0</v>
      </c>
    </row>
    <row r="898">
      <c r="A898" s="51" t="s">
        <v>443</v>
      </c>
      <c r="B898" s="52">
        <v>47866.0</v>
      </c>
    </row>
    <row r="899">
      <c r="A899" s="51" t="s">
        <v>1403</v>
      </c>
      <c r="B899" s="52">
        <v>47873.0</v>
      </c>
    </row>
    <row r="900">
      <c r="A900" s="51" t="s">
        <v>691</v>
      </c>
      <c r="B900" s="52">
        <v>47895.0</v>
      </c>
    </row>
    <row r="901">
      <c r="A901" s="51" t="s">
        <v>145</v>
      </c>
      <c r="B901" s="52">
        <v>47904.0</v>
      </c>
    </row>
    <row r="902">
      <c r="A902" s="51" t="s">
        <v>381</v>
      </c>
      <c r="B902" s="52">
        <v>47905.0</v>
      </c>
    </row>
    <row r="903">
      <c r="A903" s="51" t="s">
        <v>1404</v>
      </c>
      <c r="B903" s="52">
        <v>47894.0</v>
      </c>
    </row>
    <row r="904">
      <c r="A904" s="51" t="s">
        <v>1405</v>
      </c>
      <c r="B904" s="52">
        <v>48034.0</v>
      </c>
    </row>
    <row r="905">
      <c r="A905" s="51" t="s">
        <v>1406</v>
      </c>
      <c r="B905" s="52">
        <v>48106.0</v>
      </c>
    </row>
    <row r="906">
      <c r="A906" s="51" t="s">
        <v>1407</v>
      </c>
      <c r="B906" s="52">
        <v>48158.0</v>
      </c>
    </row>
    <row r="907">
      <c r="A907" s="51" t="s">
        <v>1408</v>
      </c>
      <c r="B907" s="52">
        <v>48167.0</v>
      </c>
    </row>
    <row r="908">
      <c r="A908" s="51" t="s">
        <v>1409</v>
      </c>
      <c r="B908" s="52">
        <v>48170.0</v>
      </c>
    </row>
    <row r="909">
      <c r="A909" s="51" t="s">
        <v>601</v>
      </c>
      <c r="B909" s="52">
        <v>48209.0</v>
      </c>
    </row>
    <row r="910">
      <c r="A910" s="51" t="s">
        <v>764</v>
      </c>
      <c r="B910" s="52">
        <v>48169.0</v>
      </c>
    </row>
    <row r="911">
      <c r="A911" s="51" t="s">
        <v>1410</v>
      </c>
      <c r="B911" s="52">
        <v>48237.0</v>
      </c>
    </row>
    <row r="912">
      <c r="A912" s="51" t="s">
        <v>1411</v>
      </c>
      <c r="B912" s="52">
        <v>48243.0</v>
      </c>
    </row>
    <row r="913">
      <c r="A913" s="51" t="s">
        <v>1412</v>
      </c>
      <c r="B913" s="52">
        <v>48310.0</v>
      </c>
    </row>
    <row r="914">
      <c r="A914" s="51" t="s">
        <v>1413</v>
      </c>
      <c r="B914" s="52">
        <v>48245.0</v>
      </c>
    </row>
    <row r="915">
      <c r="A915" s="51" t="s">
        <v>594</v>
      </c>
      <c r="B915" s="52">
        <v>48339.0</v>
      </c>
    </row>
    <row r="916">
      <c r="A916" s="51" t="s">
        <v>583</v>
      </c>
      <c r="B916" s="52">
        <v>48361.0</v>
      </c>
    </row>
    <row r="917">
      <c r="A917" s="51" t="s">
        <v>806</v>
      </c>
      <c r="B917" s="52">
        <v>48409.0</v>
      </c>
    </row>
    <row r="918">
      <c r="A918" s="51" t="s">
        <v>468</v>
      </c>
      <c r="B918" s="52">
        <v>48443.0</v>
      </c>
    </row>
    <row r="919">
      <c r="A919" s="51" t="s">
        <v>1414</v>
      </c>
      <c r="B919" s="52">
        <v>48418.0</v>
      </c>
    </row>
    <row r="920">
      <c r="A920" s="51" t="s">
        <v>1415</v>
      </c>
      <c r="B920" s="52">
        <v>48507.0</v>
      </c>
    </row>
    <row r="921">
      <c r="A921" s="51" t="s">
        <v>1416</v>
      </c>
      <c r="B921" s="52">
        <v>48536.0</v>
      </c>
    </row>
    <row r="922">
      <c r="A922" s="51" t="s">
        <v>1417</v>
      </c>
      <c r="B922" s="52">
        <v>48568.0</v>
      </c>
    </row>
    <row r="923">
      <c r="A923" s="51" t="s">
        <v>1418</v>
      </c>
      <c r="B923" s="52">
        <v>48573.0</v>
      </c>
    </row>
    <row r="924">
      <c r="A924" s="51" t="s">
        <v>846</v>
      </c>
      <c r="B924" s="52">
        <v>48603.0</v>
      </c>
    </row>
    <row r="925">
      <c r="A925" s="51" t="s">
        <v>298</v>
      </c>
      <c r="B925" s="52">
        <v>48594.0</v>
      </c>
    </row>
    <row r="926">
      <c r="A926" s="51" t="s">
        <v>1419</v>
      </c>
      <c r="B926" s="52">
        <v>48626.0</v>
      </c>
    </row>
    <row r="927">
      <c r="A927" s="51" t="s">
        <v>1420</v>
      </c>
      <c r="B927" s="52">
        <v>48730.0</v>
      </c>
    </row>
    <row r="928">
      <c r="A928" s="51" t="s">
        <v>1421</v>
      </c>
      <c r="B928" s="52">
        <v>48742.0</v>
      </c>
    </row>
    <row r="929">
      <c r="A929" s="51" t="s">
        <v>576</v>
      </c>
      <c r="B929" s="52">
        <v>48740.0</v>
      </c>
    </row>
    <row r="930">
      <c r="A930" s="51" t="s">
        <v>454</v>
      </c>
      <c r="B930" s="52">
        <v>48741.0</v>
      </c>
    </row>
    <row r="931">
      <c r="A931" s="51" t="s">
        <v>210</v>
      </c>
      <c r="B931" s="52">
        <v>48777.0</v>
      </c>
    </row>
    <row r="932">
      <c r="A932" s="51" t="s">
        <v>1422</v>
      </c>
      <c r="B932" s="52">
        <v>48733.0</v>
      </c>
    </row>
    <row r="933">
      <c r="A933" s="51" t="s">
        <v>664</v>
      </c>
      <c r="B933" s="52">
        <v>48799.0</v>
      </c>
    </row>
    <row r="934">
      <c r="A934" s="51" t="s">
        <v>1423</v>
      </c>
      <c r="B934" s="52">
        <v>48805.0</v>
      </c>
    </row>
    <row r="935">
      <c r="A935" s="51" t="s">
        <v>1424</v>
      </c>
      <c r="B935" s="52">
        <v>48817.0</v>
      </c>
    </row>
    <row r="936">
      <c r="A936" s="51" t="s">
        <v>1425</v>
      </c>
      <c r="B936" s="52">
        <v>48838.0</v>
      </c>
    </row>
    <row r="937">
      <c r="A937" s="51" t="s">
        <v>1426</v>
      </c>
      <c r="B937" s="52">
        <v>48893.0</v>
      </c>
    </row>
    <row r="938">
      <c r="A938" s="51" t="s">
        <v>653</v>
      </c>
      <c r="B938" s="52">
        <v>48830.0</v>
      </c>
    </row>
    <row r="939">
      <c r="A939" s="51" t="s">
        <v>407</v>
      </c>
      <c r="B939" s="52">
        <v>48879.0</v>
      </c>
    </row>
    <row r="940">
      <c r="A940" s="51" t="s">
        <v>353</v>
      </c>
      <c r="B940" s="52">
        <v>48874.0</v>
      </c>
    </row>
    <row r="941">
      <c r="A941" s="51" t="s">
        <v>1427</v>
      </c>
      <c r="B941" s="52">
        <v>48923.0</v>
      </c>
    </row>
    <row r="942">
      <c r="A942" s="51" t="s">
        <v>1428</v>
      </c>
      <c r="B942" s="52">
        <v>56781.0</v>
      </c>
    </row>
    <row r="943">
      <c r="A943" s="51" t="s">
        <v>786</v>
      </c>
      <c r="B943" s="52">
        <v>48948.0</v>
      </c>
    </row>
    <row r="944">
      <c r="A944" s="51" t="s">
        <v>136</v>
      </c>
      <c r="B944" s="52">
        <v>48942.0</v>
      </c>
    </row>
    <row r="945">
      <c r="A945" s="51" t="s">
        <v>141</v>
      </c>
      <c r="B945" s="52">
        <v>48858.0</v>
      </c>
    </row>
    <row r="946">
      <c r="A946" s="51" t="s">
        <v>357</v>
      </c>
      <c r="B946" s="52">
        <v>48864.0</v>
      </c>
    </row>
    <row r="947">
      <c r="A947" s="51" t="s">
        <v>1429</v>
      </c>
      <c r="B947" s="52">
        <v>49044.0</v>
      </c>
    </row>
    <row r="948">
      <c r="A948" s="51" t="s">
        <v>832</v>
      </c>
      <c r="B948" s="52">
        <v>49059.0</v>
      </c>
    </row>
    <row r="949">
      <c r="A949" s="51" t="s">
        <v>1430</v>
      </c>
      <c r="B949" s="52">
        <v>49122.0</v>
      </c>
    </row>
    <row r="950">
      <c r="A950" s="51" t="s">
        <v>1431</v>
      </c>
      <c r="B950" s="52">
        <v>49141.0</v>
      </c>
    </row>
    <row r="951">
      <c r="A951" s="51" t="s">
        <v>759</v>
      </c>
      <c r="B951" s="52">
        <v>49152.0</v>
      </c>
    </row>
    <row r="952">
      <c r="A952" s="51" t="s">
        <v>1432</v>
      </c>
      <c r="B952" s="52">
        <v>49151.0</v>
      </c>
    </row>
    <row r="953">
      <c r="A953" s="51" t="s">
        <v>1433</v>
      </c>
      <c r="B953" s="52">
        <v>49198.0</v>
      </c>
    </row>
    <row r="954">
      <c r="A954" s="51" t="s">
        <v>225</v>
      </c>
      <c r="B954" s="52">
        <v>49170.0</v>
      </c>
    </row>
    <row r="955">
      <c r="A955" s="51" t="s">
        <v>43</v>
      </c>
      <c r="B955" s="52">
        <v>49171.0</v>
      </c>
    </row>
    <row r="956">
      <c r="A956" s="51" t="s">
        <v>133</v>
      </c>
      <c r="B956" s="52">
        <v>49174.0</v>
      </c>
    </row>
    <row r="957">
      <c r="A957" s="51" t="s">
        <v>1434</v>
      </c>
      <c r="B957" s="52">
        <v>56787.0</v>
      </c>
    </row>
    <row r="958">
      <c r="A958" s="51" t="s">
        <v>197</v>
      </c>
      <c r="B958" s="52">
        <v>49248.0</v>
      </c>
    </row>
    <row r="959">
      <c r="A959" s="51" t="s">
        <v>1435</v>
      </c>
      <c r="B959" s="52">
        <v>49253.0</v>
      </c>
    </row>
    <row r="960">
      <c r="A960" s="51" t="s">
        <v>1436</v>
      </c>
      <c r="B960" s="52">
        <v>49332.0</v>
      </c>
    </row>
    <row r="961">
      <c r="A961" s="51" t="s">
        <v>98</v>
      </c>
      <c r="B961" s="52">
        <v>49319.0</v>
      </c>
    </row>
    <row r="962">
      <c r="A962" s="51" t="s">
        <v>530</v>
      </c>
      <c r="B962" s="52">
        <v>49320.0</v>
      </c>
    </row>
    <row r="963">
      <c r="A963" s="51" t="s">
        <v>1437</v>
      </c>
      <c r="B963" s="52">
        <v>49346.0</v>
      </c>
    </row>
    <row r="964">
      <c r="A964" s="51" t="s">
        <v>392</v>
      </c>
      <c r="B964" s="52">
        <v>49343.0</v>
      </c>
    </row>
    <row r="965">
      <c r="A965" s="51" t="s">
        <v>800</v>
      </c>
      <c r="B965" s="52">
        <v>49345.0</v>
      </c>
    </row>
    <row r="966">
      <c r="A966" s="51" t="s">
        <v>1438</v>
      </c>
      <c r="B966" s="52">
        <v>49355.0</v>
      </c>
    </row>
    <row r="967">
      <c r="A967" s="51" t="s">
        <v>1439</v>
      </c>
      <c r="B967" s="52">
        <v>49367.0</v>
      </c>
    </row>
    <row r="968">
      <c r="A968" s="51" t="s">
        <v>835</v>
      </c>
      <c r="B968" s="52">
        <v>49395.0</v>
      </c>
    </row>
    <row r="969">
      <c r="A969" s="51" t="s">
        <v>1440</v>
      </c>
      <c r="B969" s="52">
        <v>49366.0</v>
      </c>
    </row>
    <row r="970">
      <c r="A970" s="51" t="s">
        <v>1441</v>
      </c>
      <c r="B970" s="52">
        <v>49386.0</v>
      </c>
    </row>
    <row r="971">
      <c r="A971" s="51" t="s">
        <v>1442</v>
      </c>
      <c r="B971" s="52">
        <v>49427.0</v>
      </c>
    </row>
    <row r="972">
      <c r="A972" s="51" t="s">
        <v>1443</v>
      </c>
      <c r="B972" s="52">
        <v>49434.0</v>
      </c>
    </row>
    <row r="973">
      <c r="A973" s="51" t="s">
        <v>1444</v>
      </c>
      <c r="B973" s="52">
        <v>49414.0</v>
      </c>
    </row>
    <row r="974">
      <c r="A974" s="51" t="s">
        <v>1445</v>
      </c>
      <c r="B974" s="52">
        <v>49446.0</v>
      </c>
    </row>
    <row r="975">
      <c r="A975" s="51" t="s">
        <v>1446</v>
      </c>
      <c r="B975" s="52">
        <v>49509.0</v>
      </c>
    </row>
    <row r="976">
      <c r="A976" s="51" t="s">
        <v>1447</v>
      </c>
      <c r="B976" s="52">
        <v>49573.0</v>
      </c>
    </row>
    <row r="977">
      <c r="A977" s="51" t="s">
        <v>1448</v>
      </c>
      <c r="B977" s="52">
        <v>49561.0</v>
      </c>
    </row>
    <row r="978">
      <c r="A978" s="51" t="s">
        <v>1449</v>
      </c>
      <c r="B978" s="52">
        <v>49595.0</v>
      </c>
    </row>
    <row r="979">
      <c r="A979" s="51" t="s">
        <v>779</v>
      </c>
      <c r="B979" s="52">
        <v>49644.0</v>
      </c>
    </row>
    <row r="980">
      <c r="A980" s="51" t="s">
        <v>1450</v>
      </c>
      <c r="B980" s="52">
        <v>49659.0</v>
      </c>
    </row>
    <row r="981">
      <c r="A981" s="51" t="s">
        <v>108</v>
      </c>
      <c r="B981" s="52">
        <v>49700.0</v>
      </c>
    </row>
    <row r="982">
      <c r="A982" s="51" t="s">
        <v>542</v>
      </c>
      <c r="B982" s="52">
        <v>49698.0</v>
      </c>
    </row>
    <row r="983">
      <c r="A983" s="51" t="s">
        <v>1451</v>
      </c>
      <c r="B983" s="52">
        <v>49718.0</v>
      </c>
    </row>
    <row r="984">
      <c r="A984" s="51" t="s">
        <v>1452</v>
      </c>
      <c r="B984" s="52">
        <v>49780.0</v>
      </c>
    </row>
    <row r="985">
      <c r="A985" s="51" t="s">
        <v>1453</v>
      </c>
      <c r="B985" s="52">
        <v>49822.0</v>
      </c>
    </row>
    <row r="986">
      <c r="A986" s="51" t="s">
        <v>1454</v>
      </c>
      <c r="B986" s="52">
        <v>49908.0</v>
      </c>
    </row>
    <row r="987">
      <c r="A987" s="51" t="s">
        <v>316</v>
      </c>
      <c r="B987" s="52">
        <v>49914.0</v>
      </c>
    </row>
    <row r="988">
      <c r="A988" s="51" t="s">
        <v>382</v>
      </c>
      <c r="B988" s="52">
        <v>50031.0</v>
      </c>
    </row>
    <row r="989">
      <c r="A989" s="51" t="s">
        <v>1455</v>
      </c>
      <c r="B989" s="52">
        <v>50081.0</v>
      </c>
    </row>
    <row r="990">
      <c r="A990" s="51" t="s">
        <v>1456</v>
      </c>
      <c r="B990" s="52">
        <v>50285.0</v>
      </c>
    </row>
    <row r="991">
      <c r="A991" s="51" t="s">
        <v>1457</v>
      </c>
      <c r="B991" s="52">
        <v>50323.0</v>
      </c>
    </row>
    <row r="992">
      <c r="A992" s="51" t="s">
        <v>760</v>
      </c>
      <c r="B992" s="52">
        <v>50367.0</v>
      </c>
    </row>
    <row r="993">
      <c r="A993" s="51" t="s">
        <v>655</v>
      </c>
      <c r="B993" s="52">
        <v>50401.0</v>
      </c>
    </row>
    <row r="994">
      <c r="A994" s="51" t="s">
        <v>1458</v>
      </c>
      <c r="B994" s="52">
        <v>50421.0</v>
      </c>
    </row>
    <row r="995">
      <c r="A995" s="51" t="s">
        <v>1459</v>
      </c>
      <c r="B995" s="52">
        <v>50358.0</v>
      </c>
    </row>
    <row r="996">
      <c r="A996" s="51" t="s">
        <v>1460</v>
      </c>
      <c r="B996" s="52">
        <v>50507.0</v>
      </c>
    </row>
    <row r="997">
      <c r="A997" s="51" t="s">
        <v>358</v>
      </c>
      <c r="B997" s="52">
        <v>50550.0</v>
      </c>
    </row>
    <row r="998">
      <c r="A998" s="51" t="s">
        <v>195</v>
      </c>
      <c r="B998" s="52">
        <v>50549.0</v>
      </c>
    </row>
    <row r="999">
      <c r="A999" s="51" t="s">
        <v>447</v>
      </c>
      <c r="B999" s="52">
        <v>50547.0</v>
      </c>
    </row>
    <row r="1000">
      <c r="A1000" s="51" t="s">
        <v>515</v>
      </c>
      <c r="B1000" s="52">
        <v>50589.0</v>
      </c>
    </row>
    <row r="1001">
      <c r="A1001" s="51" t="s">
        <v>1461</v>
      </c>
      <c r="B1001" s="52">
        <v>50591.0</v>
      </c>
    </row>
    <row r="1002">
      <c r="A1002" s="51" t="s">
        <v>100</v>
      </c>
      <c r="B1002" s="52">
        <v>50588.0</v>
      </c>
    </row>
    <row r="1003">
      <c r="A1003" s="51" t="s">
        <v>1462</v>
      </c>
      <c r="B1003" s="52">
        <v>50593.0</v>
      </c>
    </row>
    <row r="1004">
      <c r="A1004" s="51" t="s">
        <v>425</v>
      </c>
      <c r="B1004" s="52">
        <v>50658.0</v>
      </c>
    </row>
    <row r="1005">
      <c r="A1005" s="51" t="s">
        <v>572</v>
      </c>
      <c r="B1005" s="52">
        <v>50657.0</v>
      </c>
    </row>
    <row r="1006">
      <c r="A1006" s="51" t="s">
        <v>844</v>
      </c>
      <c r="B1006" s="52">
        <v>50674.0</v>
      </c>
    </row>
    <row r="1007">
      <c r="A1007" s="51" t="s">
        <v>175</v>
      </c>
      <c r="B1007" s="52">
        <v>50742.0</v>
      </c>
    </row>
    <row r="1008">
      <c r="A1008" s="51" t="s">
        <v>1463</v>
      </c>
      <c r="B1008" s="52">
        <v>50730.0</v>
      </c>
    </row>
    <row r="1009">
      <c r="A1009" s="51" t="s">
        <v>1464</v>
      </c>
      <c r="B1009" s="52">
        <v>50732.0</v>
      </c>
    </row>
    <row r="1010">
      <c r="A1010" s="51" t="s">
        <v>1465</v>
      </c>
      <c r="B1010" s="52">
        <v>50751.0</v>
      </c>
    </row>
    <row r="1011">
      <c r="A1011" s="51" t="s">
        <v>439</v>
      </c>
      <c r="B1011" s="52">
        <v>50978.0</v>
      </c>
    </row>
    <row r="1012">
      <c r="A1012" s="51" t="s">
        <v>61</v>
      </c>
      <c r="B1012" s="52">
        <v>50976.0</v>
      </c>
    </row>
    <row r="1013">
      <c r="A1013" s="51" t="s">
        <v>1466</v>
      </c>
      <c r="B1013" s="52">
        <v>51033.0</v>
      </c>
    </row>
    <row r="1014">
      <c r="A1014" s="51" t="s">
        <v>185</v>
      </c>
      <c r="B1014" s="52">
        <v>51098.0</v>
      </c>
    </row>
    <row r="1015">
      <c r="A1015" s="51" t="s">
        <v>294</v>
      </c>
      <c r="B1015" s="52">
        <v>51213.0</v>
      </c>
    </row>
    <row r="1016">
      <c r="A1016" s="51" t="s">
        <v>1467</v>
      </c>
      <c r="B1016" s="52">
        <v>51291.0</v>
      </c>
    </row>
    <row r="1017">
      <c r="A1017" s="51" t="s">
        <v>544</v>
      </c>
      <c r="B1017" s="52">
        <v>51398.0</v>
      </c>
    </row>
    <row r="1018">
      <c r="A1018" s="51" t="s">
        <v>801</v>
      </c>
      <c r="B1018" s="52">
        <v>51414.0</v>
      </c>
    </row>
    <row r="1019">
      <c r="A1019" s="51" t="s">
        <v>528</v>
      </c>
      <c r="B1019" s="52">
        <v>51439.0</v>
      </c>
    </row>
    <row r="1020">
      <c r="A1020" s="51" t="s">
        <v>1468</v>
      </c>
      <c r="B1020" s="52">
        <v>51452.0</v>
      </c>
    </row>
    <row r="1021">
      <c r="A1021" s="51" t="s">
        <v>134</v>
      </c>
      <c r="B1021" s="52">
        <v>51449.0</v>
      </c>
    </row>
    <row r="1022">
      <c r="A1022" s="51" t="s">
        <v>1469</v>
      </c>
      <c r="B1022" s="52">
        <v>51448.0</v>
      </c>
    </row>
    <row r="1023">
      <c r="A1023" s="51" t="s">
        <v>1470</v>
      </c>
      <c r="B1023" s="52">
        <v>51446.0</v>
      </c>
    </row>
    <row r="1024">
      <c r="A1024" s="51" t="s">
        <v>1471</v>
      </c>
      <c r="B1024" s="52">
        <v>51447.0</v>
      </c>
    </row>
    <row r="1025">
      <c r="A1025" s="51" t="s">
        <v>538</v>
      </c>
      <c r="B1025" s="52">
        <v>51550.0</v>
      </c>
    </row>
    <row r="1026">
      <c r="A1026" s="51" t="s">
        <v>1472</v>
      </c>
      <c r="B1026" s="52">
        <v>51613.0</v>
      </c>
    </row>
    <row r="1027">
      <c r="A1027" s="51" t="s">
        <v>597</v>
      </c>
      <c r="B1027" s="52">
        <v>51629.0</v>
      </c>
    </row>
    <row r="1028">
      <c r="A1028" s="51" t="s">
        <v>1473</v>
      </c>
      <c r="B1028" s="52">
        <v>51637.0</v>
      </c>
    </row>
    <row r="1029">
      <c r="A1029" s="51" t="s">
        <v>1474</v>
      </c>
      <c r="B1029" s="52">
        <v>51685.0</v>
      </c>
    </row>
    <row r="1030">
      <c r="A1030" s="51" t="s">
        <v>335</v>
      </c>
      <c r="B1030" s="52">
        <v>51733.0</v>
      </c>
    </row>
    <row r="1031">
      <c r="A1031" s="51" t="s">
        <v>1475</v>
      </c>
      <c r="B1031" s="52">
        <v>51773.0</v>
      </c>
    </row>
    <row r="1032">
      <c r="A1032" s="51" t="s">
        <v>1476</v>
      </c>
      <c r="B1032" s="52">
        <v>51777.0</v>
      </c>
    </row>
    <row r="1033">
      <c r="A1033" s="51" t="s">
        <v>302</v>
      </c>
      <c r="B1033" s="52">
        <v>51823.0</v>
      </c>
    </row>
    <row r="1034">
      <c r="A1034" s="51" t="s">
        <v>261</v>
      </c>
      <c r="B1034" s="52">
        <v>51874.0</v>
      </c>
    </row>
    <row r="1035">
      <c r="A1035" s="51" t="s">
        <v>1477</v>
      </c>
      <c r="B1035" s="52">
        <v>51883.0</v>
      </c>
    </row>
    <row r="1036">
      <c r="A1036" s="51" t="s">
        <v>569</v>
      </c>
      <c r="B1036" s="52">
        <v>51910.0</v>
      </c>
    </row>
    <row r="1037">
      <c r="A1037" s="51" t="s">
        <v>442</v>
      </c>
      <c r="B1037" s="52">
        <v>51908.0</v>
      </c>
    </row>
    <row r="1038">
      <c r="A1038" s="51" t="s">
        <v>604</v>
      </c>
      <c r="B1038" s="52">
        <v>51912.0</v>
      </c>
    </row>
    <row r="1039">
      <c r="A1039" s="51" t="s">
        <v>523</v>
      </c>
      <c r="B1039" s="52">
        <v>51915.0</v>
      </c>
    </row>
    <row r="1040">
      <c r="A1040" s="51" t="s">
        <v>446</v>
      </c>
      <c r="B1040" s="52">
        <v>51917.0</v>
      </c>
    </row>
    <row r="1041">
      <c r="A1041" s="51" t="s">
        <v>1478</v>
      </c>
      <c r="B1041" s="52">
        <v>51949.0</v>
      </c>
    </row>
    <row r="1042">
      <c r="A1042" s="51" t="s">
        <v>1479</v>
      </c>
      <c r="B1042" s="52">
        <v>51953.0</v>
      </c>
    </row>
    <row r="1043">
      <c r="A1043" s="51" t="s">
        <v>1480</v>
      </c>
      <c r="B1043" s="52">
        <v>52079.0</v>
      </c>
    </row>
    <row r="1044">
      <c r="A1044" s="51" t="s">
        <v>179</v>
      </c>
      <c r="B1044" s="52">
        <v>52169.0</v>
      </c>
    </row>
    <row r="1045">
      <c r="A1045" s="51" t="s">
        <v>558</v>
      </c>
      <c r="B1045" s="52">
        <v>52164.0</v>
      </c>
    </row>
    <row r="1046">
      <c r="A1046" s="51" t="s">
        <v>590</v>
      </c>
      <c r="B1046" s="52">
        <v>52166.0</v>
      </c>
    </row>
    <row r="1047">
      <c r="A1047" s="51" t="s">
        <v>1481</v>
      </c>
      <c r="B1047" s="52">
        <v>52264.0</v>
      </c>
    </row>
    <row r="1048">
      <c r="A1048" s="51" t="s">
        <v>430</v>
      </c>
      <c r="B1048" s="52">
        <v>52287.0</v>
      </c>
    </row>
    <row r="1049">
      <c r="A1049" s="51" t="s">
        <v>615</v>
      </c>
      <c r="B1049" s="52">
        <v>52338.0</v>
      </c>
    </row>
    <row r="1050">
      <c r="A1050" s="51" t="s">
        <v>490</v>
      </c>
      <c r="B1050" s="52">
        <v>52386.0</v>
      </c>
    </row>
    <row r="1051">
      <c r="A1051" s="51" t="s">
        <v>164</v>
      </c>
      <c r="B1051" s="52">
        <v>52459.0</v>
      </c>
    </row>
    <row r="1052">
      <c r="A1052" s="51" t="s">
        <v>192</v>
      </c>
      <c r="B1052" s="52">
        <v>52449.0</v>
      </c>
    </row>
    <row r="1053">
      <c r="A1053" s="51" t="s">
        <v>343</v>
      </c>
      <c r="B1053" s="52">
        <v>52461.0</v>
      </c>
    </row>
    <row r="1054">
      <c r="A1054" s="51" t="s">
        <v>621</v>
      </c>
      <c r="B1054" s="52">
        <v>52530.0</v>
      </c>
    </row>
    <row r="1055">
      <c r="A1055" s="51" t="s">
        <v>726</v>
      </c>
      <c r="B1055" s="52">
        <v>52532.0</v>
      </c>
    </row>
    <row r="1056">
      <c r="A1056" s="51" t="s">
        <v>518</v>
      </c>
      <c r="B1056" s="52">
        <v>52547.0</v>
      </c>
    </row>
    <row r="1057">
      <c r="A1057" s="51" t="s">
        <v>1482</v>
      </c>
      <c r="B1057" s="52">
        <v>52570.0</v>
      </c>
    </row>
    <row r="1058">
      <c r="A1058" s="51" t="s">
        <v>710</v>
      </c>
      <c r="B1058" s="52">
        <v>52620.0</v>
      </c>
    </row>
    <row r="1059">
      <c r="A1059" s="51" t="s">
        <v>1483</v>
      </c>
      <c r="B1059" s="52">
        <v>52597.0</v>
      </c>
    </row>
    <row r="1060">
      <c r="A1060" s="51" t="s">
        <v>1484</v>
      </c>
      <c r="B1060" s="52">
        <v>52675.0</v>
      </c>
    </row>
    <row r="1061">
      <c r="A1061" s="51" t="s">
        <v>1485</v>
      </c>
      <c r="B1061" s="52">
        <v>52689.0</v>
      </c>
    </row>
    <row r="1062">
      <c r="A1062" s="51" t="s">
        <v>722</v>
      </c>
      <c r="B1062" s="52">
        <v>52740.0</v>
      </c>
    </row>
    <row r="1063">
      <c r="A1063" s="51" t="s">
        <v>351</v>
      </c>
      <c r="B1063" s="52">
        <v>52777.0</v>
      </c>
    </row>
    <row r="1064">
      <c r="A1064" s="51" t="s">
        <v>1486</v>
      </c>
      <c r="B1064" s="52">
        <v>52778.0</v>
      </c>
    </row>
    <row r="1065">
      <c r="A1065" s="51" t="s">
        <v>363</v>
      </c>
      <c r="B1065" s="52">
        <v>52878.0</v>
      </c>
    </row>
    <row r="1066">
      <c r="A1066" s="51" t="s">
        <v>222</v>
      </c>
      <c r="B1066" s="52">
        <v>52874.0</v>
      </c>
    </row>
    <row r="1067">
      <c r="A1067" s="51" t="s">
        <v>290</v>
      </c>
      <c r="B1067" s="52">
        <v>52956.0</v>
      </c>
    </row>
    <row r="1068">
      <c r="A1068" s="51" t="s">
        <v>1487</v>
      </c>
      <c r="B1068" s="52">
        <v>52957.0</v>
      </c>
    </row>
    <row r="1069">
      <c r="A1069" s="51" t="s">
        <v>348</v>
      </c>
      <c r="B1069" s="52">
        <v>53002.0</v>
      </c>
    </row>
    <row r="1070">
      <c r="A1070" s="51" t="s">
        <v>1488</v>
      </c>
      <c r="B1070" s="52">
        <v>53075.0</v>
      </c>
    </row>
    <row r="1071">
      <c r="A1071" s="51" t="s">
        <v>1489</v>
      </c>
      <c r="B1071" s="52">
        <v>53103.0</v>
      </c>
    </row>
    <row r="1072">
      <c r="A1072" s="51" t="s">
        <v>1490</v>
      </c>
      <c r="B1072" s="52">
        <v>53115.0</v>
      </c>
    </row>
    <row r="1073">
      <c r="A1073" s="51" t="s">
        <v>35</v>
      </c>
      <c r="B1073" s="52">
        <v>53137.0</v>
      </c>
    </row>
    <row r="1074">
      <c r="A1074" s="51" t="s">
        <v>545</v>
      </c>
      <c r="B1074" s="52">
        <v>53180.0</v>
      </c>
    </row>
    <row r="1075">
      <c r="A1075" s="51" t="s">
        <v>606</v>
      </c>
      <c r="B1075" s="52">
        <v>53271.0</v>
      </c>
    </row>
    <row r="1076">
      <c r="A1076" s="51" t="s">
        <v>421</v>
      </c>
      <c r="B1076" s="52">
        <v>53317.0</v>
      </c>
    </row>
    <row r="1077">
      <c r="A1077" s="51" t="s">
        <v>1491</v>
      </c>
      <c r="B1077" s="52">
        <v>53348.0</v>
      </c>
    </row>
    <row r="1078">
      <c r="A1078" s="51" t="s">
        <v>1492</v>
      </c>
      <c r="B1078" s="52">
        <v>53389.0</v>
      </c>
    </row>
    <row r="1079">
      <c r="A1079" s="51" t="s">
        <v>1493</v>
      </c>
      <c r="B1079" s="52">
        <v>53374.0</v>
      </c>
    </row>
    <row r="1080">
      <c r="A1080" s="51" t="s">
        <v>1494</v>
      </c>
      <c r="B1080" s="52">
        <v>53370.0</v>
      </c>
    </row>
    <row r="1081">
      <c r="A1081" s="51" t="s">
        <v>1495</v>
      </c>
      <c r="B1081" s="52">
        <v>53368.0</v>
      </c>
    </row>
    <row r="1082">
      <c r="A1082" s="51" t="s">
        <v>1496</v>
      </c>
      <c r="B1082" s="52">
        <v>53391.0</v>
      </c>
    </row>
    <row r="1083">
      <c r="A1083" s="51" t="s">
        <v>1497</v>
      </c>
      <c r="B1083" s="52">
        <v>53375.0</v>
      </c>
    </row>
    <row r="1084">
      <c r="A1084" s="51" t="s">
        <v>218</v>
      </c>
      <c r="B1084" s="52">
        <v>53400.0</v>
      </c>
    </row>
    <row r="1085">
      <c r="A1085" s="51" t="s">
        <v>1498</v>
      </c>
      <c r="B1085" s="52">
        <v>53406.0</v>
      </c>
    </row>
    <row r="1086">
      <c r="A1086" s="51" t="s">
        <v>565</v>
      </c>
      <c r="B1086" s="52">
        <v>53437.0</v>
      </c>
    </row>
    <row r="1087">
      <c r="A1087" s="51" t="s">
        <v>369</v>
      </c>
      <c r="B1087" s="52">
        <v>53462.0</v>
      </c>
    </row>
    <row r="1088">
      <c r="A1088" s="51" t="s">
        <v>508</v>
      </c>
      <c r="B1088" s="52">
        <v>53510.0</v>
      </c>
    </row>
    <row r="1089">
      <c r="A1089" s="51" t="s">
        <v>320</v>
      </c>
      <c r="B1089" s="52">
        <v>53560.0</v>
      </c>
    </row>
    <row r="1090">
      <c r="A1090" s="51" t="s">
        <v>1499</v>
      </c>
      <c r="B1090" s="52">
        <v>53619.0</v>
      </c>
    </row>
    <row r="1091">
      <c r="A1091" s="51" t="s">
        <v>1500</v>
      </c>
      <c r="B1091" s="52">
        <v>53638.0</v>
      </c>
    </row>
    <row r="1092">
      <c r="A1092" s="51" t="s">
        <v>1501</v>
      </c>
      <c r="B1092" s="52">
        <v>53657.0</v>
      </c>
    </row>
    <row r="1093">
      <c r="A1093" s="51" t="s">
        <v>1502</v>
      </c>
      <c r="B1093" s="52">
        <v>53672.0</v>
      </c>
    </row>
    <row r="1094">
      <c r="A1094" s="51" t="s">
        <v>1503</v>
      </c>
      <c r="B1094" s="52">
        <v>53675.0</v>
      </c>
    </row>
    <row r="1095">
      <c r="A1095" s="51" t="s">
        <v>269</v>
      </c>
      <c r="B1095" s="52">
        <v>53719.0</v>
      </c>
    </row>
    <row r="1096">
      <c r="A1096" s="51" t="s">
        <v>494</v>
      </c>
      <c r="B1096" s="52">
        <v>53755.0</v>
      </c>
    </row>
    <row r="1097">
      <c r="A1097" s="51" t="s">
        <v>1504</v>
      </c>
      <c r="B1097" s="52">
        <v>53764.0</v>
      </c>
    </row>
    <row r="1098">
      <c r="A1098" s="51" t="s">
        <v>1505</v>
      </c>
      <c r="B1098" s="52">
        <v>53746.0</v>
      </c>
    </row>
    <row r="1099">
      <c r="A1099" s="51" t="s">
        <v>1506</v>
      </c>
      <c r="B1099" s="52">
        <v>53750.0</v>
      </c>
    </row>
    <row r="1100">
      <c r="A1100" s="51" t="s">
        <v>408</v>
      </c>
      <c r="B1100" s="52">
        <v>53809.0</v>
      </c>
    </row>
    <row r="1101">
      <c r="A1101" s="51" t="s">
        <v>537</v>
      </c>
      <c r="B1101" s="52">
        <v>53901.0</v>
      </c>
    </row>
    <row r="1102">
      <c r="A1102" s="51" t="s">
        <v>1507</v>
      </c>
      <c r="B1102" s="52">
        <v>53905.0</v>
      </c>
    </row>
    <row r="1103">
      <c r="A1103" s="51" t="s">
        <v>789</v>
      </c>
      <c r="B1103" s="52">
        <v>53911.0</v>
      </c>
    </row>
    <row r="1104">
      <c r="A1104" s="51" t="s">
        <v>1508</v>
      </c>
      <c r="B1104" s="52">
        <v>53960.0</v>
      </c>
    </row>
    <row r="1105">
      <c r="A1105" s="51" t="s">
        <v>1509</v>
      </c>
      <c r="B1105" s="52">
        <v>53998.0</v>
      </c>
    </row>
    <row r="1106">
      <c r="A1106" s="51" t="s">
        <v>1510</v>
      </c>
      <c r="B1106" s="52">
        <v>54072.0</v>
      </c>
    </row>
    <row r="1107">
      <c r="A1107" s="51" t="s">
        <v>1511</v>
      </c>
      <c r="B1107" s="52">
        <v>54104.0</v>
      </c>
    </row>
    <row r="1108">
      <c r="A1108" s="51" t="s">
        <v>1512</v>
      </c>
      <c r="B1108" s="52">
        <v>54119.0</v>
      </c>
    </row>
    <row r="1109">
      <c r="A1109" s="51" t="s">
        <v>391</v>
      </c>
      <c r="B1109" s="52">
        <v>54140.0</v>
      </c>
    </row>
    <row r="1110">
      <c r="A1110" s="51" t="s">
        <v>1513</v>
      </c>
      <c r="B1110" s="52">
        <v>54144.0</v>
      </c>
    </row>
    <row r="1111">
      <c r="A1111" s="51" t="s">
        <v>501</v>
      </c>
      <c r="B1111" s="52">
        <v>54356.0</v>
      </c>
    </row>
    <row r="1112">
      <c r="A1112" s="51" t="s">
        <v>1514</v>
      </c>
      <c r="B1112" s="52">
        <v>54377.0</v>
      </c>
    </row>
    <row r="1113">
      <c r="A1113" s="51" t="s">
        <v>1515</v>
      </c>
      <c r="B1113" s="52">
        <v>54379.0</v>
      </c>
    </row>
    <row r="1114">
      <c r="A1114" s="51" t="s">
        <v>1516</v>
      </c>
      <c r="B1114" s="52">
        <v>54391.0</v>
      </c>
    </row>
    <row r="1115">
      <c r="A1115" s="51" t="s">
        <v>694</v>
      </c>
      <c r="B1115" s="52">
        <v>54393.0</v>
      </c>
    </row>
    <row r="1116">
      <c r="A1116" s="51" t="s">
        <v>873</v>
      </c>
      <c r="B1116" s="52">
        <v>54435.0</v>
      </c>
    </row>
    <row r="1117">
      <c r="A1117" s="51" t="s">
        <v>614</v>
      </c>
      <c r="B1117" s="52">
        <v>54469.0</v>
      </c>
    </row>
    <row r="1118">
      <c r="A1118" s="51" t="s">
        <v>174</v>
      </c>
      <c r="B1118" s="52">
        <v>54495.0</v>
      </c>
    </row>
    <row r="1119">
      <c r="A1119" s="51" t="s">
        <v>559</v>
      </c>
      <c r="B1119" s="52">
        <v>54496.0</v>
      </c>
    </row>
    <row r="1120">
      <c r="A1120" s="51" t="s">
        <v>1517</v>
      </c>
      <c r="B1120" s="52">
        <v>54570.0</v>
      </c>
    </row>
    <row r="1121">
      <c r="A1121" s="51" t="s">
        <v>1518</v>
      </c>
      <c r="B1121" s="52">
        <v>54586.0</v>
      </c>
    </row>
    <row r="1122">
      <c r="A1122" s="51" t="s">
        <v>687</v>
      </c>
      <c r="B1122" s="52">
        <v>54610.0</v>
      </c>
    </row>
    <row r="1123">
      <c r="A1123" s="51" t="s">
        <v>836</v>
      </c>
      <c r="B1123" s="52">
        <v>54606.0</v>
      </c>
    </row>
    <row r="1124">
      <c r="A1124" s="51" t="s">
        <v>1519</v>
      </c>
      <c r="B1124" s="52">
        <v>54618.0</v>
      </c>
    </row>
    <row r="1125">
      <c r="A1125" s="51" t="s">
        <v>1520</v>
      </c>
      <c r="B1125" s="52">
        <v>54619.0</v>
      </c>
    </row>
    <row r="1126">
      <c r="A1126" s="51" t="s">
        <v>1521</v>
      </c>
      <c r="B1126" s="52">
        <v>54664.0</v>
      </c>
    </row>
    <row r="1127">
      <c r="A1127" s="51" t="s">
        <v>463</v>
      </c>
      <c r="B1127" s="52">
        <v>54670.0</v>
      </c>
    </row>
    <row r="1128">
      <c r="A1128" s="51" t="s">
        <v>1522</v>
      </c>
      <c r="B1128" s="52">
        <v>54695.0</v>
      </c>
    </row>
    <row r="1129">
      <c r="A1129" s="51" t="s">
        <v>255</v>
      </c>
      <c r="B1129" s="52">
        <v>54716.0</v>
      </c>
    </row>
    <row r="1130">
      <c r="A1130" s="51" t="s">
        <v>384</v>
      </c>
      <c r="B1130" s="52">
        <v>54759.0</v>
      </c>
    </row>
    <row r="1131">
      <c r="A1131" s="51" t="s">
        <v>477</v>
      </c>
      <c r="B1131" s="52">
        <v>54779.0</v>
      </c>
    </row>
    <row r="1132">
      <c r="A1132" s="51" t="s">
        <v>622</v>
      </c>
      <c r="B1132" s="52">
        <v>54836.0</v>
      </c>
    </row>
    <row r="1133">
      <c r="A1133" s="51" t="s">
        <v>1523</v>
      </c>
      <c r="B1133" s="52">
        <v>54870.0</v>
      </c>
    </row>
    <row r="1134">
      <c r="A1134" s="51" t="s">
        <v>142</v>
      </c>
      <c r="B1134" s="52">
        <v>54847.0</v>
      </c>
    </row>
    <row r="1135">
      <c r="A1135" s="51" t="s">
        <v>207</v>
      </c>
      <c r="B1135" s="52">
        <v>54827.0</v>
      </c>
    </row>
    <row r="1136">
      <c r="A1136" s="51" t="s">
        <v>1524</v>
      </c>
      <c r="B1136" s="52">
        <v>54837.0</v>
      </c>
    </row>
    <row r="1137">
      <c r="A1137" s="51" t="s">
        <v>1525</v>
      </c>
      <c r="B1137" s="52">
        <v>54838.0</v>
      </c>
    </row>
    <row r="1138">
      <c r="A1138" s="51" t="s">
        <v>424</v>
      </c>
      <c r="B1138" s="52">
        <v>54894.0</v>
      </c>
    </row>
    <row r="1139">
      <c r="A1139" s="51" t="s">
        <v>159</v>
      </c>
      <c r="B1139" s="52">
        <v>54914.0</v>
      </c>
    </row>
    <row r="1140">
      <c r="A1140" s="51" t="s">
        <v>492</v>
      </c>
      <c r="B1140" s="52">
        <v>54954.0</v>
      </c>
    </row>
    <row r="1141">
      <c r="A1141" s="51" t="s">
        <v>1526</v>
      </c>
      <c r="B1141" s="52">
        <v>54983.0</v>
      </c>
    </row>
    <row r="1142">
      <c r="A1142" s="51" t="s">
        <v>1527</v>
      </c>
      <c r="B1142" s="52">
        <v>54997.0</v>
      </c>
    </row>
    <row r="1143">
      <c r="A1143" s="51" t="s">
        <v>521</v>
      </c>
      <c r="B1143" s="52">
        <v>55018.0</v>
      </c>
    </row>
    <row r="1144">
      <c r="A1144" s="51" t="s">
        <v>705</v>
      </c>
      <c r="B1144" s="52">
        <v>55013.0</v>
      </c>
    </row>
    <row r="1145">
      <c r="A1145" s="51" t="s">
        <v>1528</v>
      </c>
      <c r="B1145" s="52">
        <v>55075.0</v>
      </c>
    </row>
    <row r="1146">
      <c r="A1146" s="51" t="s">
        <v>506</v>
      </c>
      <c r="B1146" s="52">
        <v>55096.0</v>
      </c>
    </row>
    <row r="1147">
      <c r="A1147" s="51" t="s">
        <v>1529</v>
      </c>
      <c r="B1147" s="52">
        <v>55153.0</v>
      </c>
    </row>
    <row r="1148">
      <c r="A1148" s="51" t="s">
        <v>1530</v>
      </c>
      <c r="B1148" s="52">
        <v>55150.0</v>
      </c>
    </row>
    <row r="1149">
      <c r="A1149" s="51" t="s">
        <v>1531</v>
      </c>
      <c r="B1149" s="52">
        <v>55156.0</v>
      </c>
    </row>
    <row r="1150">
      <c r="A1150" s="51" t="s">
        <v>1532</v>
      </c>
      <c r="B1150" s="52">
        <v>55298.0</v>
      </c>
    </row>
    <row r="1151">
      <c r="A1151" s="51" t="s">
        <v>1533</v>
      </c>
      <c r="B1151" s="52">
        <v>55332.0</v>
      </c>
    </row>
    <row r="1152">
      <c r="A1152" s="51" t="s">
        <v>1534</v>
      </c>
      <c r="B1152" s="52">
        <v>55376.0</v>
      </c>
    </row>
    <row r="1153">
      <c r="A1153" s="51" t="s">
        <v>171</v>
      </c>
      <c r="B1153" s="52">
        <v>55469.0</v>
      </c>
    </row>
    <row r="1154">
      <c r="A1154" s="51" t="s">
        <v>1535</v>
      </c>
      <c r="B1154" s="52">
        <v>55370.0</v>
      </c>
    </row>
    <row r="1155">
      <c r="A1155" s="51" t="s">
        <v>1536</v>
      </c>
      <c r="B1155" s="52">
        <v>55482.0</v>
      </c>
    </row>
    <row r="1156">
      <c r="A1156" s="51" t="s">
        <v>858</v>
      </c>
      <c r="B1156" s="52">
        <v>55500.0</v>
      </c>
    </row>
    <row r="1157">
      <c r="A1157" s="51" t="s">
        <v>753</v>
      </c>
      <c r="B1157" s="52">
        <v>55620.0</v>
      </c>
    </row>
    <row r="1158">
      <c r="A1158" s="51" t="s">
        <v>138</v>
      </c>
      <c r="B1158" s="52">
        <v>55610.0</v>
      </c>
    </row>
    <row r="1159">
      <c r="A1159" s="51" t="s">
        <v>1537</v>
      </c>
      <c r="B1159" s="52">
        <v>55640.0</v>
      </c>
    </row>
    <row r="1160">
      <c r="A1160" s="51" t="s">
        <v>198</v>
      </c>
      <c r="B1160" s="52">
        <v>55703.0</v>
      </c>
    </row>
    <row r="1161">
      <c r="A1161" s="51" t="s">
        <v>199</v>
      </c>
      <c r="B1161" s="52">
        <v>55658.0</v>
      </c>
    </row>
    <row r="1162">
      <c r="A1162" s="51" t="s">
        <v>352</v>
      </c>
      <c r="B1162" s="52">
        <v>55656.0</v>
      </c>
    </row>
    <row r="1163">
      <c r="A1163" s="51" t="s">
        <v>609</v>
      </c>
      <c r="B1163" s="52">
        <v>55686.0</v>
      </c>
    </row>
    <row r="1164">
      <c r="A1164" s="51" t="s">
        <v>139</v>
      </c>
      <c r="B1164" s="52">
        <v>55687.0</v>
      </c>
    </row>
    <row r="1165">
      <c r="A1165" s="51" t="s">
        <v>400</v>
      </c>
      <c r="B1165" s="52">
        <v>55643.0</v>
      </c>
    </row>
    <row r="1166">
      <c r="A1166" s="51" t="s">
        <v>340</v>
      </c>
      <c r="B1166" s="52">
        <v>55716.0</v>
      </c>
    </row>
    <row r="1167">
      <c r="A1167" s="51" t="s">
        <v>317</v>
      </c>
      <c r="B1167" s="52">
        <v>55712.0</v>
      </c>
    </row>
    <row r="1168">
      <c r="A1168" s="51" t="s">
        <v>339</v>
      </c>
      <c r="B1168" s="52">
        <v>55661.0</v>
      </c>
    </row>
    <row r="1169">
      <c r="A1169" s="51" t="s">
        <v>1538</v>
      </c>
      <c r="B1169" s="52">
        <v>55702.0</v>
      </c>
    </row>
    <row r="1170">
      <c r="A1170" s="51" t="s">
        <v>1539</v>
      </c>
      <c r="B1170" s="52">
        <v>55759.0</v>
      </c>
    </row>
    <row r="1171">
      <c r="A1171" s="51" t="s">
        <v>1540</v>
      </c>
      <c r="B1171" s="52">
        <v>55781.0</v>
      </c>
    </row>
    <row r="1172">
      <c r="A1172" s="51" t="s">
        <v>1541</v>
      </c>
      <c r="B1172" s="52">
        <v>55879.0</v>
      </c>
    </row>
    <row r="1173">
      <c r="A1173" s="51" t="s">
        <v>790</v>
      </c>
      <c r="B1173" s="52">
        <v>55911.0</v>
      </c>
    </row>
    <row r="1174">
      <c r="A1174" s="51" t="s">
        <v>109</v>
      </c>
      <c r="B1174" s="52">
        <v>55935.0</v>
      </c>
    </row>
    <row r="1175">
      <c r="A1175" s="51" t="s">
        <v>1542</v>
      </c>
      <c r="B1175" s="52">
        <v>55973.0</v>
      </c>
    </row>
    <row r="1176">
      <c r="A1176" s="51" t="s">
        <v>1543</v>
      </c>
      <c r="B1176" s="52">
        <v>55970.0</v>
      </c>
    </row>
    <row r="1177">
      <c r="A1177" s="51" t="s">
        <v>1544</v>
      </c>
      <c r="B1177" s="52">
        <v>55976.0</v>
      </c>
    </row>
    <row r="1178">
      <c r="A1178" s="51" t="s">
        <v>1545</v>
      </c>
      <c r="B1178" s="52">
        <v>55992.0</v>
      </c>
    </row>
    <row r="1179">
      <c r="A1179" s="51" t="s">
        <v>1546</v>
      </c>
      <c r="B1179" s="52">
        <v>55980.0</v>
      </c>
    </row>
    <row r="1180">
      <c r="A1180" s="51" t="s">
        <v>1547</v>
      </c>
      <c r="B1180" s="52">
        <v>56030.0</v>
      </c>
    </row>
    <row r="1181">
      <c r="A1181" s="51" t="s">
        <v>1548</v>
      </c>
      <c r="B1181" s="52">
        <v>56032.0</v>
      </c>
    </row>
    <row r="1182">
      <c r="A1182" s="51" t="s">
        <v>1549</v>
      </c>
      <c r="B1182" s="52">
        <v>56037.0</v>
      </c>
    </row>
    <row r="1183">
      <c r="A1183" s="51" t="s">
        <v>1550</v>
      </c>
      <c r="B1183" s="52">
        <v>56034.0</v>
      </c>
    </row>
    <row r="1184">
      <c r="A1184" s="51" t="s">
        <v>1551</v>
      </c>
      <c r="B1184" s="52">
        <v>56070.0</v>
      </c>
    </row>
    <row r="1185">
      <c r="A1185" s="51" t="s">
        <v>1552</v>
      </c>
      <c r="B1185" s="52">
        <v>56006.0</v>
      </c>
    </row>
    <row r="1186">
      <c r="A1186" s="51" t="s">
        <v>1553</v>
      </c>
      <c r="B1186" s="52">
        <v>56084.0</v>
      </c>
    </row>
    <row r="1187">
      <c r="A1187" s="51" t="s">
        <v>1554</v>
      </c>
      <c r="B1187" s="52">
        <v>56087.0</v>
      </c>
    </row>
    <row r="1188">
      <c r="A1188" s="51" t="s">
        <v>1555</v>
      </c>
      <c r="B1188" s="52">
        <v>56130.0</v>
      </c>
    </row>
    <row r="1189">
      <c r="A1189" s="51" t="s">
        <v>1556</v>
      </c>
      <c r="B1189" s="52">
        <v>56153.0</v>
      </c>
    </row>
    <row r="1190">
      <c r="A1190" s="51" t="s">
        <v>1557</v>
      </c>
      <c r="B1190" s="52">
        <v>56149.0</v>
      </c>
    </row>
    <row r="1191">
      <c r="A1191" s="51" t="s">
        <v>581</v>
      </c>
      <c r="B1191" s="52">
        <v>56144.0</v>
      </c>
    </row>
    <row r="1192">
      <c r="A1192" s="51" t="s">
        <v>1558</v>
      </c>
      <c r="B1192" s="52">
        <v>56828.0</v>
      </c>
    </row>
    <row r="1193">
      <c r="A1193" s="51" t="s">
        <v>1559</v>
      </c>
      <c r="B1193" s="52">
        <v>56849.0</v>
      </c>
    </row>
    <row r="1194">
      <c r="A1194" s="51" t="s">
        <v>878</v>
      </c>
      <c r="B1194" s="52">
        <v>56147.0</v>
      </c>
    </row>
    <row r="1195">
      <c r="A1195" s="51" t="s">
        <v>669</v>
      </c>
      <c r="B1195" s="52">
        <v>56847.0</v>
      </c>
    </row>
    <row r="1196">
      <c r="A1196" s="51" t="s">
        <v>869</v>
      </c>
      <c r="B1196" s="52">
        <v>56878.0</v>
      </c>
    </row>
    <row r="1197">
      <c r="A1197" s="51" t="s">
        <v>1560</v>
      </c>
      <c r="B1197" s="52">
        <v>56858.0</v>
      </c>
    </row>
    <row r="1198">
      <c r="A1198" s="51" t="s">
        <v>795</v>
      </c>
      <c r="B1198" s="52">
        <v>56865.0</v>
      </c>
    </row>
    <row r="1199">
      <c r="A1199" s="51" t="s">
        <v>849</v>
      </c>
      <c r="B1199" s="52">
        <v>56901.0</v>
      </c>
    </row>
    <row r="1200">
      <c r="A1200" s="51" t="s">
        <v>299</v>
      </c>
      <c r="B1200" s="52">
        <v>55641.0</v>
      </c>
    </row>
    <row r="1201">
      <c r="A1201" s="51" t="s">
        <v>1561</v>
      </c>
      <c r="B1201" s="52">
        <v>56910.0</v>
      </c>
    </row>
    <row r="1202">
      <c r="A1202" s="51" t="s">
        <v>592</v>
      </c>
      <c r="B1202" s="52">
        <v>56941.0</v>
      </c>
    </row>
    <row r="1203">
      <c r="A1203" s="51" t="s">
        <v>870</v>
      </c>
      <c r="B1203" s="52">
        <v>57034.0</v>
      </c>
    </row>
    <row r="1204">
      <c r="A1204" s="51" t="s">
        <v>252</v>
      </c>
      <c r="B1204" s="52">
        <v>57005.0</v>
      </c>
    </row>
    <row r="1205">
      <c r="A1205" s="51" t="s">
        <v>1562</v>
      </c>
      <c r="B1205" s="52">
        <v>57047.0</v>
      </c>
    </row>
    <row r="1206">
      <c r="A1206" s="51" t="s">
        <v>1563</v>
      </c>
      <c r="B1206" s="52">
        <v>57130.0</v>
      </c>
    </row>
    <row r="1207">
      <c r="A1207" s="51" t="s">
        <v>300</v>
      </c>
      <c r="B1207" s="52">
        <v>57170.0</v>
      </c>
    </row>
    <row r="1208">
      <c r="A1208" s="51" t="s">
        <v>724</v>
      </c>
      <c r="B1208" s="52">
        <v>57266.0</v>
      </c>
    </row>
    <row r="1209">
      <c r="A1209" s="51" t="s">
        <v>1564</v>
      </c>
      <c r="B1209" s="52">
        <v>57314.0</v>
      </c>
    </row>
    <row r="1210">
      <c r="A1210" s="51" t="s">
        <v>513</v>
      </c>
      <c r="B1210" s="52">
        <v>57281.0</v>
      </c>
    </row>
    <row r="1211">
      <c r="A1211" s="51" t="s">
        <v>1565</v>
      </c>
      <c r="B1211" s="52">
        <v>57317.0</v>
      </c>
    </row>
    <row r="1212">
      <c r="A1212" s="51" t="s">
        <v>1566</v>
      </c>
      <c r="B1212" s="52">
        <v>57407.0</v>
      </c>
    </row>
    <row r="1213">
      <c r="A1213" s="51" t="s">
        <v>104</v>
      </c>
      <c r="B1213" s="52">
        <v>57440.0</v>
      </c>
    </row>
    <row r="1214">
      <c r="A1214" s="51" t="s">
        <v>743</v>
      </c>
      <c r="B1214" s="52">
        <v>57443.0</v>
      </c>
    </row>
    <row r="1215">
      <c r="A1215" s="51" t="s">
        <v>1567</v>
      </c>
      <c r="B1215" s="52">
        <v>57435.0</v>
      </c>
    </row>
    <row r="1216">
      <c r="A1216" s="51" t="s">
        <v>239</v>
      </c>
      <c r="B1216" s="52">
        <v>57471.0</v>
      </c>
    </row>
    <row r="1217">
      <c r="A1217" s="51" t="s">
        <v>505</v>
      </c>
      <c r="B1217" s="52">
        <v>57477.0</v>
      </c>
    </row>
    <row r="1218">
      <c r="A1218" s="51" t="s">
        <v>625</v>
      </c>
      <c r="B1218" s="52">
        <v>57486.0</v>
      </c>
    </row>
    <row r="1219">
      <c r="A1219" s="51" t="s">
        <v>667</v>
      </c>
      <c r="B1219" s="52">
        <v>57513.0</v>
      </c>
    </row>
    <row r="1220">
      <c r="A1220" s="51" t="s">
        <v>1568</v>
      </c>
      <c r="B1220" s="52">
        <v>57538.0</v>
      </c>
    </row>
    <row r="1221">
      <c r="A1221" s="51" t="s">
        <v>500</v>
      </c>
      <c r="B1221" s="52">
        <v>57566.0</v>
      </c>
    </row>
    <row r="1222">
      <c r="A1222" s="51" t="s">
        <v>1569</v>
      </c>
      <c r="B1222" s="52">
        <v>57514.0</v>
      </c>
    </row>
    <row r="1223">
      <c r="A1223" s="51" t="s">
        <v>440</v>
      </c>
      <c r="B1223" s="52">
        <v>57605.0</v>
      </c>
    </row>
    <row r="1224">
      <c r="A1224" s="51" t="s">
        <v>1570</v>
      </c>
      <c r="B1224" s="52">
        <v>57584.0</v>
      </c>
    </row>
    <row r="1225">
      <c r="A1225" s="51" t="s">
        <v>1571</v>
      </c>
      <c r="B1225" s="52">
        <v>57626.0</v>
      </c>
    </row>
    <row r="1226">
      <c r="A1226" s="51" t="s">
        <v>1572</v>
      </c>
      <c r="B1226" s="52">
        <v>57634.0</v>
      </c>
    </row>
    <row r="1227">
      <c r="A1227" s="51" t="s">
        <v>1573</v>
      </c>
      <c r="B1227" s="52">
        <v>57644.0</v>
      </c>
    </row>
    <row r="1228">
      <c r="A1228" s="51" t="s">
        <v>1574</v>
      </c>
      <c r="B1228" s="52">
        <v>57678.0</v>
      </c>
    </row>
    <row r="1229">
      <c r="A1229" s="51" t="s">
        <v>1575</v>
      </c>
      <c r="B1229" s="52">
        <v>57702.0</v>
      </c>
    </row>
    <row r="1230">
      <c r="A1230" s="51" t="s">
        <v>520</v>
      </c>
      <c r="B1230" s="52">
        <v>57697.0</v>
      </c>
    </row>
    <row r="1231">
      <c r="A1231" s="51" t="s">
        <v>711</v>
      </c>
      <c r="B1231" s="52">
        <v>57680.0</v>
      </c>
    </row>
    <row r="1232">
      <c r="A1232" s="51" t="s">
        <v>1576</v>
      </c>
      <c r="B1232" s="52">
        <v>57733.0</v>
      </c>
    </row>
    <row r="1233">
      <c r="A1233" s="51" t="s">
        <v>1577</v>
      </c>
      <c r="B1233" s="52">
        <v>57772.0</v>
      </c>
    </row>
    <row r="1234">
      <c r="A1234" s="51" t="s">
        <v>1578</v>
      </c>
      <c r="B1234" s="52">
        <v>57862.0</v>
      </c>
    </row>
    <row r="1235">
      <c r="A1235" s="51" t="s">
        <v>1579</v>
      </c>
      <c r="B1235" s="52">
        <v>57868.0</v>
      </c>
    </row>
    <row r="1236">
      <c r="A1236" s="51" t="s">
        <v>1580</v>
      </c>
      <c r="B1236" s="52">
        <v>57892.0</v>
      </c>
    </row>
    <row r="1237">
      <c r="A1237" s="51" t="s">
        <v>879</v>
      </c>
      <c r="B1237" s="52">
        <v>57950.0</v>
      </c>
    </row>
    <row r="1238">
      <c r="A1238" s="51" t="s">
        <v>697</v>
      </c>
      <c r="B1238" s="52">
        <v>57941.0</v>
      </c>
    </row>
    <row r="1239">
      <c r="A1239" s="51" t="s">
        <v>1581</v>
      </c>
      <c r="B1239" s="52">
        <v>58014.0</v>
      </c>
    </row>
    <row r="1240">
      <c r="A1240" s="51" t="s">
        <v>1582</v>
      </c>
      <c r="B1240" s="52">
        <v>58021.0</v>
      </c>
    </row>
    <row r="1241">
      <c r="A1241" s="51" t="s">
        <v>1583</v>
      </c>
      <c r="B1241" s="52">
        <v>58043.0</v>
      </c>
    </row>
    <row r="1242">
      <c r="A1242" s="51" t="s">
        <v>1584</v>
      </c>
      <c r="B1242" s="52">
        <v>58046.0</v>
      </c>
    </row>
    <row r="1243">
      <c r="A1243" s="51" t="s">
        <v>1585</v>
      </c>
      <c r="B1243" s="52">
        <v>58047.0</v>
      </c>
    </row>
    <row r="1244">
      <c r="A1244" s="51" t="s">
        <v>94</v>
      </c>
      <c r="B1244" s="52">
        <v>58088.0</v>
      </c>
    </row>
    <row r="1245">
      <c r="A1245" s="51" t="s">
        <v>52</v>
      </c>
      <c r="B1245" s="52">
        <v>58116.0</v>
      </c>
    </row>
    <row r="1246">
      <c r="A1246" s="51" t="s">
        <v>1586</v>
      </c>
      <c r="B1246" s="52">
        <v>58142.0</v>
      </c>
    </row>
    <row r="1247">
      <c r="A1247" s="51" t="s">
        <v>1587</v>
      </c>
      <c r="B1247" s="52">
        <v>58078.0</v>
      </c>
    </row>
    <row r="1248">
      <c r="A1248" s="51" t="s">
        <v>412</v>
      </c>
      <c r="B1248" s="52">
        <v>58215.0</v>
      </c>
    </row>
    <row r="1249">
      <c r="A1249" s="51" t="s">
        <v>486</v>
      </c>
      <c r="B1249" s="52">
        <v>58220.0</v>
      </c>
    </row>
    <row r="1250">
      <c r="A1250" s="51" t="s">
        <v>1588</v>
      </c>
      <c r="B1250" s="52">
        <v>58201.0</v>
      </c>
    </row>
    <row r="1251">
      <c r="A1251" s="51" t="s">
        <v>473</v>
      </c>
      <c r="B1251" s="52">
        <v>58199.0</v>
      </c>
    </row>
    <row r="1252">
      <c r="A1252" s="51" t="s">
        <v>1589</v>
      </c>
      <c r="B1252" s="52">
        <v>58203.0</v>
      </c>
    </row>
    <row r="1253">
      <c r="A1253" s="51" t="s">
        <v>567</v>
      </c>
      <c r="B1253" s="52">
        <v>58229.0</v>
      </c>
    </row>
    <row r="1254">
      <c r="A1254" s="51" t="s">
        <v>1590</v>
      </c>
      <c r="B1254" s="52">
        <v>58258.0</v>
      </c>
    </row>
    <row r="1255">
      <c r="A1255" s="51" t="s">
        <v>1591</v>
      </c>
      <c r="B1255" s="52">
        <v>58260.0</v>
      </c>
    </row>
    <row r="1256">
      <c r="A1256" s="51" t="s">
        <v>1592</v>
      </c>
      <c r="B1256" s="52">
        <v>58320.0</v>
      </c>
    </row>
    <row r="1257">
      <c r="A1257" s="51" t="s">
        <v>1593</v>
      </c>
      <c r="B1257" s="52">
        <v>58380.0</v>
      </c>
    </row>
    <row r="1258">
      <c r="A1258" s="51" t="s">
        <v>1594</v>
      </c>
      <c r="B1258" s="52">
        <v>58415.0</v>
      </c>
    </row>
    <row r="1259">
      <c r="A1259" s="51" t="s">
        <v>794</v>
      </c>
      <c r="B1259" s="52">
        <v>58421.0</v>
      </c>
    </row>
    <row r="1260">
      <c r="A1260" s="51" t="s">
        <v>720</v>
      </c>
      <c r="B1260" s="52">
        <v>58436.0</v>
      </c>
    </row>
    <row r="1261">
      <c r="A1261" s="51" t="s">
        <v>331</v>
      </c>
      <c r="B1261" s="52">
        <v>58466.0</v>
      </c>
    </row>
    <row r="1262">
      <c r="A1262" s="51" t="s">
        <v>221</v>
      </c>
      <c r="B1262" s="52">
        <v>58468.0</v>
      </c>
    </row>
    <row r="1263">
      <c r="A1263" s="51" t="s">
        <v>1595</v>
      </c>
      <c r="B1263" s="52">
        <v>58465.0</v>
      </c>
    </row>
    <row r="1264">
      <c r="A1264" s="51" t="s">
        <v>587</v>
      </c>
      <c r="B1264" s="52">
        <v>58460.0</v>
      </c>
    </row>
    <row r="1265">
      <c r="A1265" s="51" t="s">
        <v>1596</v>
      </c>
      <c r="B1265" s="52">
        <v>58432.0</v>
      </c>
    </row>
    <row r="1266">
      <c r="A1266" s="51" t="s">
        <v>1597</v>
      </c>
      <c r="B1266" s="52">
        <v>58505.0</v>
      </c>
    </row>
    <row r="1267">
      <c r="A1267" s="51" t="s">
        <v>375</v>
      </c>
      <c r="B1267" s="52">
        <v>58520.0</v>
      </c>
    </row>
    <row r="1268">
      <c r="A1268" s="51" t="s">
        <v>194</v>
      </c>
      <c r="B1268" s="52">
        <v>58499.0</v>
      </c>
    </row>
    <row r="1269">
      <c r="A1269" s="51" t="s">
        <v>414</v>
      </c>
      <c r="B1269" s="52">
        <v>58508.0</v>
      </c>
    </row>
    <row r="1270">
      <c r="A1270" s="51" t="s">
        <v>1598</v>
      </c>
      <c r="B1270" s="52">
        <v>58495.0</v>
      </c>
    </row>
    <row r="1271">
      <c r="A1271" s="51" t="s">
        <v>431</v>
      </c>
      <c r="B1271" s="52">
        <v>58518.0</v>
      </c>
    </row>
    <row r="1272">
      <c r="A1272" s="51" t="s">
        <v>444</v>
      </c>
      <c r="B1272" s="52">
        <v>58554.0</v>
      </c>
    </row>
    <row r="1273">
      <c r="A1273" s="51" t="s">
        <v>539</v>
      </c>
      <c r="B1273" s="52">
        <v>58556.0</v>
      </c>
    </row>
    <row r="1274">
      <c r="A1274" s="51" t="s">
        <v>837</v>
      </c>
      <c r="B1274" s="52">
        <v>58552.0</v>
      </c>
    </row>
    <row r="1275">
      <c r="A1275" s="51" t="s">
        <v>511</v>
      </c>
      <c r="B1275" s="52">
        <v>58555.0</v>
      </c>
    </row>
    <row r="1276">
      <c r="A1276" s="51" t="s">
        <v>1599</v>
      </c>
      <c r="B1276" s="52">
        <v>58522.0</v>
      </c>
    </row>
    <row r="1277">
      <c r="A1277" s="51" t="s">
        <v>850</v>
      </c>
      <c r="B1277" s="52">
        <v>58558.0</v>
      </c>
    </row>
    <row r="1278">
      <c r="A1278" s="51" t="s">
        <v>59</v>
      </c>
      <c r="B1278" s="52">
        <v>58592.0</v>
      </c>
    </row>
    <row r="1279">
      <c r="A1279" s="51" t="s">
        <v>323</v>
      </c>
      <c r="B1279" s="52">
        <v>58588.0</v>
      </c>
    </row>
    <row r="1280">
      <c r="A1280" s="51" t="s">
        <v>608</v>
      </c>
      <c r="B1280" s="52">
        <v>58583.0</v>
      </c>
    </row>
    <row r="1281">
      <c r="A1281" s="51" t="s">
        <v>389</v>
      </c>
      <c r="B1281" s="52">
        <v>58589.0</v>
      </c>
    </row>
    <row r="1282">
      <c r="A1282" s="51" t="s">
        <v>1600</v>
      </c>
      <c r="B1282" s="52">
        <v>58594.0</v>
      </c>
    </row>
    <row r="1283">
      <c r="A1283" s="51" t="s">
        <v>563</v>
      </c>
      <c r="B1283" s="52">
        <v>58599.0</v>
      </c>
    </row>
    <row r="1284">
      <c r="A1284" s="51" t="s">
        <v>342</v>
      </c>
      <c r="B1284" s="52">
        <v>58580.0</v>
      </c>
    </row>
    <row r="1285">
      <c r="A1285" s="51" t="s">
        <v>851</v>
      </c>
      <c r="B1285" s="52">
        <v>58595.0</v>
      </c>
    </row>
    <row r="1286">
      <c r="A1286" s="51" t="s">
        <v>838</v>
      </c>
      <c r="B1286" s="52">
        <v>58582.0</v>
      </c>
    </row>
    <row r="1287">
      <c r="A1287" s="51" t="s">
        <v>602</v>
      </c>
      <c r="B1287" s="52">
        <v>58585.0</v>
      </c>
    </row>
    <row r="1288">
      <c r="A1288" s="51" t="s">
        <v>1601</v>
      </c>
      <c r="B1288" s="52">
        <v>58596.0</v>
      </c>
    </row>
    <row r="1289">
      <c r="A1289" s="51" t="s">
        <v>1602</v>
      </c>
      <c r="B1289" s="52">
        <v>58612.0</v>
      </c>
    </row>
    <row r="1290">
      <c r="A1290" s="51" t="s">
        <v>63</v>
      </c>
      <c r="B1290" s="52">
        <v>58550.0</v>
      </c>
    </row>
    <row r="1291">
      <c r="A1291" s="51" t="s">
        <v>778</v>
      </c>
      <c r="B1291" s="52">
        <v>58613.0</v>
      </c>
    </row>
    <row r="1292">
      <c r="A1292" s="51" t="s">
        <v>265</v>
      </c>
      <c r="B1292" s="52">
        <v>58609.0</v>
      </c>
    </row>
    <row r="1293">
      <c r="A1293" s="51" t="s">
        <v>165</v>
      </c>
      <c r="B1293" s="52">
        <v>58644.0</v>
      </c>
    </row>
    <row r="1294">
      <c r="A1294" s="51" t="s">
        <v>516</v>
      </c>
      <c r="B1294" s="52">
        <v>58656.0</v>
      </c>
    </row>
    <row r="1295">
      <c r="A1295" s="51" t="s">
        <v>491</v>
      </c>
      <c r="B1295" s="52">
        <v>58658.0</v>
      </c>
    </row>
    <row r="1296">
      <c r="A1296" s="51" t="s">
        <v>1603</v>
      </c>
      <c r="B1296" s="52">
        <v>58581.0</v>
      </c>
    </row>
    <row r="1297">
      <c r="A1297" s="51" t="s">
        <v>564</v>
      </c>
      <c r="B1297" s="52">
        <v>58661.0</v>
      </c>
    </row>
    <row r="1298">
      <c r="A1298" s="51" t="s">
        <v>1604</v>
      </c>
      <c r="B1298" s="52">
        <v>58667.0</v>
      </c>
    </row>
    <row r="1299">
      <c r="A1299" s="51" t="s">
        <v>1605</v>
      </c>
      <c r="B1299" s="52">
        <v>58652.0</v>
      </c>
    </row>
    <row r="1300">
      <c r="A1300" s="51" t="s">
        <v>1606</v>
      </c>
      <c r="B1300" s="52">
        <v>58699.0</v>
      </c>
    </row>
    <row r="1301">
      <c r="A1301" s="51" t="s">
        <v>1607</v>
      </c>
      <c r="B1301" s="52">
        <v>58698.0</v>
      </c>
    </row>
    <row r="1302">
      <c r="A1302" s="51" t="s">
        <v>282</v>
      </c>
      <c r="B1302" s="52">
        <v>58687.0</v>
      </c>
    </row>
    <row r="1303">
      <c r="A1303" s="51" t="s">
        <v>456</v>
      </c>
      <c r="B1303" s="52">
        <v>58707.0</v>
      </c>
    </row>
    <row r="1304">
      <c r="A1304" s="51" t="s">
        <v>285</v>
      </c>
      <c r="B1304" s="52">
        <v>58697.0</v>
      </c>
    </row>
    <row r="1305">
      <c r="A1305" s="51" t="s">
        <v>543</v>
      </c>
      <c r="B1305" s="52">
        <v>58704.0</v>
      </c>
    </row>
    <row r="1306">
      <c r="A1306" s="51" t="s">
        <v>1608</v>
      </c>
      <c r="B1306" s="52">
        <v>58726.0</v>
      </c>
    </row>
    <row r="1307">
      <c r="A1307" s="51" t="s">
        <v>1609</v>
      </c>
      <c r="B1307" s="52">
        <v>58702.0</v>
      </c>
    </row>
    <row r="1308">
      <c r="A1308" s="51" t="s">
        <v>379</v>
      </c>
      <c r="B1308" s="52">
        <v>58701.0</v>
      </c>
    </row>
    <row r="1309">
      <c r="A1309" s="51" t="s">
        <v>737</v>
      </c>
      <c r="B1309" s="52">
        <v>58753.0</v>
      </c>
    </row>
    <row r="1310">
      <c r="A1310" s="51" t="s">
        <v>1610</v>
      </c>
      <c r="B1310" s="52">
        <v>58752.0</v>
      </c>
    </row>
    <row r="1311">
      <c r="A1311" s="51" t="s">
        <v>427</v>
      </c>
      <c r="B1311" s="52">
        <v>58757.0</v>
      </c>
    </row>
    <row r="1312">
      <c r="A1312" s="51" t="s">
        <v>181</v>
      </c>
      <c r="B1312" s="52">
        <v>58835.0</v>
      </c>
    </row>
    <row r="1313">
      <c r="A1313" s="51" t="s">
        <v>1611</v>
      </c>
      <c r="B1313" s="52">
        <v>58839.0</v>
      </c>
    </row>
    <row r="1314">
      <c r="A1314" s="51" t="s">
        <v>461</v>
      </c>
      <c r="B1314" s="52">
        <v>58842.0</v>
      </c>
    </row>
    <row r="1315">
      <c r="A1315" s="51" t="s">
        <v>1612</v>
      </c>
      <c r="B1315" s="52">
        <v>58862.0</v>
      </c>
    </row>
    <row r="1316">
      <c r="A1316" s="51" t="s">
        <v>1613</v>
      </c>
      <c r="B1316" s="52">
        <v>58868.0</v>
      </c>
    </row>
    <row r="1317">
      <c r="A1317" s="51" t="s">
        <v>1614</v>
      </c>
      <c r="B1317" s="52">
        <v>58866.0</v>
      </c>
    </row>
    <row r="1318">
      <c r="A1318" s="51" t="s">
        <v>53</v>
      </c>
      <c r="B1318" s="52">
        <v>58876.0</v>
      </c>
    </row>
    <row r="1319">
      <c r="A1319" s="51" t="s">
        <v>1615</v>
      </c>
      <c r="B1319" s="52">
        <v>58849.0</v>
      </c>
    </row>
    <row r="1320">
      <c r="A1320" s="51" t="s">
        <v>1616</v>
      </c>
      <c r="B1320" s="52">
        <v>58878.0</v>
      </c>
    </row>
    <row r="1321">
      <c r="A1321" s="51" t="s">
        <v>253</v>
      </c>
      <c r="B1321" s="52">
        <v>58894.0</v>
      </c>
    </row>
    <row r="1322">
      <c r="A1322" s="51" t="s">
        <v>1617</v>
      </c>
      <c r="B1322" s="52">
        <v>58884.0</v>
      </c>
    </row>
    <row r="1323">
      <c r="A1323" s="51" t="s">
        <v>88</v>
      </c>
      <c r="B1323" s="52">
        <v>58901.0</v>
      </c>
    </row>
    <row r="1324">
      <c r="A1324" s="51" t="s">
        <v>1618</v>
      </c>
      <c r="B1324" s="52">
        <v>58919.0</v>
      </c>
    </row>
    <row r="1325">
      <c r="A1325" s="51" t="s">
        <v>231</v>
      </c>
      <c r="B1325" s="52">
        <v>58923.0</v>
      </c>
    </row>
    <row r="1326">
      <c r="A1326" s="51" t="s">
        <v>462</v>
      </c>
      <c r="B1326" s="52">
        <v>58930.0</v>
      </c>
    </row>
    <row r="1327">
      <c r="A1327" s="51" t="s">
        <v>512</v>
      </c>
      <c r="B1327" s="52">
        <v>58933.0</v>
      </c>
    </row>
    <row r="1328">
      <c r="A1328" s="51" t="s">
        <v>1619</v>
      </c>
      <c r="B1328" s="52">
        <v>58976.0</v>
      </c>
    </row>
    <row r="1329">
      <c r="A1329" s="51" t="s">
        <v>1620</v>
      </c>
      <c r="B1329" s="52">
        <v>58997.0</v>
      </c>
    </row>
    <row r="1330">
      <c r="A1330" s="51" t="s">
        <v>1621</v>
      </c>
      <c r="B1330" s="52">
        <v>59013.0</v>
      </c>
    </row>
    <row r="1331">
      <c r="A1331" s="51" t="s">
        <v>378</v>
      </c>
      <c r="B1331" s="52">
        <v>59015.0</v>
      </c>
    </row>
    <row r="1332">
      <c r="A1332" s="51" t="s">
        <v>1622</v>
      </c>
      <c r="B1332" s="52">
        <v>59011.0</v>
      </c>
    </row>
    <row r="1333">
      <c r="A1333" s="51" t="s">
        <v>1623</v>
      </c>
      <c r="B1333" s="52">
        <v>59044.0</v>
      </c>
    </row>
    <row r="1334">
      <c r="A1334" s="51" t="s">
        <v>376</v>
      </c>
      <c r="B1334" s="52">
        <v>59069.0</v>
      </c>
    </row>
    <row r="1335">
      <c r="A1335" s="51" t="s">
        <v>738</v>
      </c>
      <c r="B1335" s="52">
        <v>59067.0</v>
      </c>
    </row>
    <row r="1336">
      <c r="A1336" s="51" t="s">
        <v>1624</v>
      </c>
      <c r="B1336" s="52">
        <v>59023.0</v>
      </c>
    </row>
    <row r="1337">
      <c r="A1337" s="51" t="s">
        <v>326</v>
      </c>
      <c r="B1337" s="52">
        <v>59074.0</v>
      </c>
    </row>
    <row r="1338">
      <c r="A1338" s="51" t="s">
        <v>1625</v>
      </c>
      <c r="B1338" s="52">
        <v>59076.0</v>
      </c>
    </row>
    <row r="1339">
      <c r="A1339" s="51" t="s">
        <v>1626</v>
      </c>
      <c r="B1339" s="52">
        <v>59063.0</v>
      </c>
    </row>
    <row r="1340">
      <c r="A1340" s="51" t="s">
        <v>1627</v>
      </c>
      <c r="B1340" s="52">
        <v>59104.0</v>
      </c>
    </row>
    <row r="1341">
      <c r="A1341" s="51" t="s">
        <v>1628</v>
      </c>
      <c r="B1341" s="52">
        <v>59059.0</v>
      </c>
    </row>
    <row r="1342">
      <c r="A1342" s="51" t="s">
        <v>1629</v>
      </c>
      <c r="B1342" s="52">
        <v>59152.0</v>
      </c>
    </row>
    <row r="1343">
      <c r="A1343" s="51" t="s">
        <v>1630</v>
      </c>
      <c r="B1343" s="52">
        <v>59129.0</v>
      </c>
    </row>
    <row r="1344">
      <c r="A1344" s="51" t="s">
        <v>1631</v>
      </c>
      <c r="B1344" s="52">
        <v>59176.0</v>
      </c>
    </row>
    <row r="1345">
      <c r="A1345" s="51" t="s">
        <v>582</v>
      </c>
      <c r="B1345" s="52">
        <v>59155.0</v>
      </c>
    </row>
    <row r="1346">
      <c r="A1346" s="51" t="s">
        <v>1632</v>
      </c>
      <c r="B1346" s="52">
        <v>59205.0</v>
      </c>
    </row>
    <row r="1347">
      <c r="A1347" s="51" t="s">
        <v>872</v>
      </c>
      <c r="B1347" s="52">
        <v>59199.0</v>
      </c>
    </row>
    <row r="1348">
      <c r="A1348" s="51" t="s">
        <v>1633</v>
      </c>
      <c r="B1348" s="52">
        <v>59212.0</v>
      </c>
    </row>
    <row r="1349">
      <c r="A1349" s="51" t="s">
        <v>1634</v>
      </c>
      <c r="B1349" s="52">
        <v>59195.0</v>
      </c>
    </row>
    <row r="1350">
      <c r="A1350" s="51" t="s">
        <v>774</v>
      </c>
      <c r="B1350" s="52">
        <v>59206.0</v>
      </c>
    </row>
    <row r="1351">
      <c r="A1351" s="51" t="s">
        <v>1635</v>
      </c>
      <c r="B1351" s="52">
        <v>59197.0</v>
      </c>
    </row>
    <row r="1352">
      <c r="A1352" s="51" t="s">
        <v>413</v>
      </c>
      <c r="B1352" s="52">
        <v>59203.0</v>
      </c>
    </row>
    <row r="1353">
      <c r="A1353" s="51" t="s">
        <v>792</v>
      </c>
      <c r="B1353" s="52">
        <v>59222.0</v>
      </c>
    </row>
    <row r="1354">
      <c r="A1354" s="51" t="s">
        <v>1636</v>
      </c>
      <c r="B1354" s="52">
        <v>59250.0</v>
      </c>
    </row>
    <row r="1355">
      <c r="A1355" s="51" t="s">
        <v>1637</v>
      </c>
      <c r="B1355" s="52">
        <v>59262.0</v>
      </c>
    </row>
    <row r="1356">
      <c r="A1356" s="51" t="s">
        <v>1638</v>
      </c>
      <c r="B1356" s="52">
        <v>59321.0</v>
      </c>
    </row>
    <row r="1357">
      <c r="A1357" s="51" t="s">
        <v>1639</v>
      </c>
      <c r="B1357" s="52">
        <v>59334.0</v>
      </c>
    </row>
    <row r="1358">
      <c r="A1358" s="51" t="s">
        <v>1640</v>
      </c>
      <c r="B1358" s="52">
        <v>59389.0</v>
      </c>
    </row>
    <row r="1359">
      <c r="A1359" s="51" t="s">
        <v>1641</v>
      </c>
      <c r="B1359" s="52">
        <v>59396.0</v>
      </c>
    </row>
    <row r="1360">
      <c r="A1360" s="51" t="s">
        <v>1642</v>
      </c>
      <c r="B1360" s="52">
        <v>59426.0</v>
      </c>
    </row>
    <row r="1361">
      <c r="A1361" s="51" t="s">
        <v>1643</v>
      </c>
      <c r="B1361" s="52">
        <v>59503.0</v>
      </c>
    </row>
    <row r="1362">
      <c r="A1362" s="51" t="s">
        <v>1644</v>
      </c>
      <c r="B1362" s="52">
        <v>59502.0</v>
      </c>
    </row>
    <row r="1363">
      <c r="A1363" s="51" t="s">
        <v>1645</v>
      </c>
      <c r="B1363" s="52">
        <v>59542.0</v>
      </c>
    </row>
    <row r="1364">
      <c r="A1364" s="51" t="s">
        <v>1646</v>
      </c>
      <c r="B1364" s="52">
        <v>59619.0</v>
      </c>
    </row>
    <row r="1365">
      <c r="A1365" s="51" t="s">
        <v>1647</v>
      </c>
      <c r="B1365" s="52">
        <v>59667.0</v>
      </c>
    </row>
    <row r="1366">
      <c r="A1366" s="51" t="s">
        <v>1648</v>
      </c>
      <c r="B1366" s="52">
        <v>59615.0</v>
      </c>
    </row>
    <row r="1367">
      <c r="A1367" s="51" t="s">
        <v>1649</v>
      </c>
      <c r="B1367" s="52">
        <v>59665.0</v>
      </c>
    </row>
    <row r="1368">
      <c r="A1368" s="51" t="s">
        <v>1650</v>
      </c>
      <c r="B1368" s="52">
        <v>59692.0</v>
      </c>
    </row>
    <row r="1369">
      <c r="A1369" s="51" t="s">
        <v>1651</v>
      </c>
      <c r="B1369" s="52">
        <v>59738.0</v>
      </c>
    </row>
    <row r="1370">
      <c r="A1370" s="51" t="s">
        <v>1652</v>
      </c>
      <c r="B1370" s="52">
        <v>59774.0</v>
      </c>
    </row>
    <row r="1371">
      <c r="A1371" s="51" t="s">
        <v>1653</v>
      </c>
      <c r="B1371" s="52">
        <v>59762.0</v>
      </c>
    </row>
    <row r="1372">
      <c r="A1372" s="51" t="s">
        <v>1654</v>
      </c>
      <c r="B1372" s="52">
        <v>59810.0</v>
      </c>
    </row>
    <row r="1373">
      <c r="A1373" s="51" t="s">
        <v>1655</v>
      </c>
      <c r="B1373" s="52">
        <v>59893.0</v>
      </c>
    </row>
    <row r="1374">
      <c r="A1374" s="51" t="s">
        <v>1656</v>
      </c>
      <c r="B1374" s="52">
        <v>59923.0</v>
      </c>
    </row>
    <row r="1375">
      <c r="A1375" s="51" t="s">
        <v>803</v>
      </c>
      <c r="B1375" s="52">
        <v>59925.0</v>
      </c>
    </row>
    <row r="1376">
      <c r="A1376" s="51" t="s">
        <v>1657</v>
      </c>
      <c r="B1376" s="52">
        <v>59989.0</v>
      </c>
    </row>
    <row r="1377">
      <c r="A1377" s="51" t="s">
        <v>1658</v>
      </c>
      <c r="B1377" s="52">
        <v>59983.0</v>
      </c>
    </row>
    <row r="1378">
      <c r="A1378" s="51" t="s">
        <v>1659</v>
      </c>
      <c r="B1378" s="52">
        <v>60027.0</v>
      </c>
    </row>
    <row r="1379">
      <c r="A1379" s="51" t="s">
        <v>1660</v>
      </c>
      <c r="B1379" s="52">
        <v>60035.0</v>
      </c>
    </row>
    <row r="1380">
      <c r="A1380" s="51" t="s">
        <v>1661</v>
      </c>
      <c r="B1380" s="52">
        <v>60062.0</v>
      </c>
    </row>
    <row r="1381">
      <c r="A1381" s="51" t="s">
        <v>1662</v>
      </c>
      <c r="B1381" s="52">
        <v>60055.0</v>
      </c>
    </row>
    <row r="1382">
      <c r="A1382" s="51" t="s">
        <v>1663</v>
      </c>
      <c r="B1382" s="52">
        <v>60064.0</v>
      </c>
    </row>
    <row r="1383">
      <c r="A1383" s="51" t="s">
        <v>1664</v>
      </c>
      <c r="B1383" s="52">
        <v>60077.0</v>
      </c>
    </row>
    <row r="1384">
      <c r="A1384" s="51" t="s">
        <v>1665</v>
      </c>
      <c r="B1384" s="52">
        <v>60075.0</v>
      </c>
    </row>
    <row r="1385">
      <c r="A1385" s="51" t="s">
        <v>1666</v>
      </c>
      <c r="B1385" s="52">
        <v>60084.0</v>
      </c>
    </row>
    <row r="1386">
      <c r="A1386" s="51" t="s">
        <v>1667</v>
      </c>
      <c r="B1386" s="52">
        <v>60081.0</v>
      </c>
    </row>
    <row r="1387">
      <c r="A1387" s="51" t="s">
        <v>1668</v>
      </c>
      <c r="B1387" s="52">
        <v>60101.0</v>
      </c>
    </row>
    <row r="1388">
      <c r="A1388" s="51" t="s">
        <v>1669</v>
      </c>
      <c r="B1388" s="52">
        <v>60098.0</v>
      </c>
    </row>
    <row r="1389">
      <c r="A1389" s="51" t="s">
        <v>1670</v>
      </c>
      <c r="B1389" s="52">
        <v>60099.0</v>
      </c>
    </row>
    <row r="1390">
      <c r="A1390" s="51" t="s">
        <v>1671</v>
      </c>
      <c r="B1390" s="52">
        <v>60142.0</v>
      </c>
    </row>
    <row r="1391">
      <c r="A1391" s="51" t="s">
        <v>1672</v>
      </c>
      <c r="B1391" s="52">
        <v>60161.0</v>
      </c>
    </row>
    <row r="1392">
      <c r="A1392" s="51" t="s">
        <v>1673</v>
      </c>
      <c r="B1392" s="52">
        <v>60158.0</v>
      </c>
    </row>
    <row r="1393">
      <c r="A1393" s="51" t="s">
        <v>1674</v>
      </c>
      <c r="B1393" s="52">
        <v>60175.0</v>
      </c>
    </row>
    <row r="1394">
      <c r="A1394" s="51" t="s">
        <v>1675</v>
      </c>
      <c r="B1394" s="52">
        <v>60174.0</v>
      </c>
    </row>
    <row r="1395">
      <c r="A1395" s="51" t="s">
        <v>1676</v>
      </c>
      <c r="B1395" s="52">
        <v>60188.0</v>
      </c>
    </row>
    <row r="1396">
      <c r="A1396" s="51" t="s">
        <v>1677</v>
      </c>
      <c r="B1396" s="52">
        <v>60190.0</v>
      </c>
    </row>
    <row r="1397">
      <c r="A1397" s="51" t="s">
        <v>1678</v>
      </c>
      <c r="B1397" s="52">
        <v>60207.0</v>
      </c>
    </row>
    <row r="1398">
      <c r="A1398" s="51" t="s">
        <v>1679</v>
      </c>
      <c r="B1398" s="52">
        <v>60225.0</v>
      </c>
    </row>
    <row r="1399">
      <c r="A1399" s="51" t="s">
        <v>1680</v>
      </c>
      <c r="B1399" s="52">
        <v>60262.0</v>
      </c>
    </row>
    <row r="1400">
      <c r="A1400" s="51" t="s">
        <v>1681</v>
      </c>
      <c r="B1400" s="52">
        <v>60272.0</v>
      </c>
    </row>
    <row r="1401">
      <c r="A1401" s="51" t="s">
        <v>1682</v>
      </c>
      <c r="B1401" s="52">
        <v>60270.0</v>
      </c>
    </row>
    <row r="1402">
      <c r="A1402" s="51" t="s">
        <v>1683</v>
      </c>
      <c r="B1402" s="52">
        <v>60347.0</v>
      </c>
    </row>
    <row r="1403">
      <c r="A1403" s="51" t="s">
        <v>1684</v>
      </c>
      <c r="B1403" s="52">
        <v>60376.0</v>
      </c>
    </row>
    <row r="1404">
      <c r="A1404" s="51" t="s">
        <v>1685</v>
      </c>
      <c r="B1404" s="52">
        <v>60420.0</v>
      </c>
    </row>
    <row r="1405">
      <c r="A1405" s="53"/>
      <c r="B1405" s="53"/>
    </row>
    <row r="1406">
      <c r="A1406" s="53"/>
      <c r="B1406" s="53"/>
    </row>
    <row r="1407">
      <c r="A1407" s="53"/>
      <c r="B1407" s="53"/>
    </row>
    <row r="1408">
      <c r="A1408" s="53"/>
      <c r="B1408" s="53"/>
    </row>
    <row r="1409">
      <c r="A1409" s="53"/>
      <c r="B1409" s="53"/>
    </row>
    <row r="1410">
      <c r="A1410" s="53"/>
      <c r="B1410" s="53"/>
    </row>
    <row r="1411">
      <c r="A1411" s="53"/>
      <c r="B1411" s="53"/>
    </row>
    <row r="1412">
      <c r="A1412" s="53"/>
      <c r="B1412" s="53"/>
    </row>
    <row r="1413">
      <c r="A1413" s="53"/>
      <c r="B1413" s="53"/>
    </row>
    <row r="1414">
      <c r="A1414" s="53"/>
      <c r="B1414" s="53"/>
    </row>
    <row r="1415">
      <c r="A1415" s="53"/>
      <c r="B1415" s="53"/>
    </row>
    <row r="1416">
      <c r="A1416" s="53"/>
      <c r="B1416" s="53"/>
    </row>
    <row r="1417">
      <c r="A1417" s="53"/>
      <c r="B1417" s="53"/>
    </row>
    <row r="1418">
      <c r="A1418" s="53"/>
      <c r="B1418" s="53"/>
    </row>
    <row r="1419">
      <c r="A1419" s="53"/>
      <c r="B1419" s="53"/>
    </row>
    <row r="1420">
      <c r="A1420" s="53"/>
      <c r="B1420" s="53"/>
    </row>
    <row r="1421">
      <c r="A1421" s="53"/>
      <c r="B1421" s="53"/>
    </row>
    <row r="1422">
      <c r="A1422" s="53"/>
      <c r="B1422" s="53"/>
    </row>
    <row r="1423">
      <c r="A1423" s="53"/>
      <c r="B1423" s="53"/>
    </row>
    <row r="1424">
      <c r="A1424" s="53"/>
      <c r="B1424" s="53"/>
    </row>
    <row r="1425">
      <c r="A1425" s="53"/>
      <c r="B1425" s="53"/>
    </row>
    <row r="1426">
      <c r="A1426" s="53"/>
      <c r="B1426" s="53"/>
    </row>
    <row r="1427">
      <c r="A1427" s="53"/>
      <c r="B1427" s="53"/>
    </row>
    <row r="1428">
      <c r="A1428" s="53"/>
      <c r="B1428" s="53"/>
    </row>
    <row r="1429">
      <c r="A1429" s="53"/>
      <c r="B1429" s="53"/>
    </row>
    <row r="1430">
      <c r="A1430" s="53"/>
      <c r="B1430" s="53"/>
    </row>
    <row r="1431">
      <c r="A1431" s="53"/>
      <c r="B1431" s="53"/>
    </row>
    <row r="1432">
      <c r="A1432" s="53"/>
      <c r="B1432" s="53"/>
    </row>
    <row r="1433">
      <c r="A1433" s="53"/>
      <c r="B1433" s="53"/>
    </row>
    <row r="1434">
      <c r="A1434" s="53"/>
      <c r="B1434" s="53"/>
    </row>
    <row r="1435">
      <c r="A1435" s="53"/>
      <c r="B1435" s="53"/>
    </row>
    <row r="1436">
      <c r="A1436" s="53"/>
      <c r="B1436" s="53"/>
    </row>
    <row r="1437">
      <c r="A1437" s="53"/>
      <c r="B1437" s="53"/>
    </row>
    <row r="1438">
      <c r="A1438" s="53"/>
      <c r="B1438" s="53"/>
    </row>
    <row r="1439">
      <c r="A1439" s="53"/>
      <c r="B1439" s="53"/>
    </row>
    <row r="1440">
      <c r="A1440" s="53"/>
      <c r="B1440" s="53"/>
    </row>
    <row r="1441">
      <c r="A1441" s="53"/>
      <c r="B1441" s="53"/>
    </row>
    <row r="1442">
      <c r="A1442" s="53"/>
      <c r="B1442" s="53"/>
    </row>
    <row r="1443">
      <c r="A1443" s="53"/>
      <c r="B1443" s="53"/>
    </row>
    <row r="1444">
      <c r="A1444" s="53"/>
      <c r="B1444" s="53"/>
    </row>
    <row r="1445">
      <c r="A1445" s="53"/>
      <c r="B1445" s="53"/>
    </row>
    <row r="1446">
      <c r="A1446" s="53"/>
      <c r="B1446" s="53"/>
    </row>
    <row r="1447">
      <c r="A1447" s="53"/>
      <c r="B1447" s="53"/>
    </row>
    <row r="1448">
      <c r="A1448" s="53"/>
      <c r="B1448" s="53"/>
    </row>
    <row r="1449">
      <c r="A1449" s="53"/>
      <c r="B1449" s="53"/>
    </row>
    <row r="1450">
      <c r="A1450" s="53"/>
      <c r="B1450" s="53"/>
    </row>
    <row r="1451">
      <c r="A1451" s="53"/>
      <c r="B1451" s="53"/>
    </row>
    <row r="1452">
      <c r="A1452" s="53"/>
      <c r="B1452" s="53"/>
    </row>
    <row r="1453">
      <c r="A1453" s="53"/>
      <c r="B1453" s="53"/>
    </row>
    <row r="1454">
      <c r="A1454" s="53"/>
      <c r="B1454" s="53"/>
    </row>
    <row r="1455">
      <c r="A1455" s="53"/>
      <c r="B1455" s="53"/>
    </row>
    <row r="1456">
      <c r="A1456" s="53"/>
      <c r="B1456" s="53"/>
    </row>
    <row r="1457">
      <c r="A1457" s="53"/>
      <c r="B1457" s="53"/>
    </row>
    <row r="1458">
      <c r="A1458" s="53"/>
      <c r="B1458" s="53"/>
    </row>
    <row r="1459">
      <c r="A1459" s="53"/>
      <c r="B1459" s="53"/>
    </row>
    <row r="1460">
      <c r="A1460" s="53"/>
      <c r="B1460" s="53"/>
    </row>
    <row r="1461">
      <c r="A1461" s="53"/>
      <c r="B1461" s="53"/>
    </row>
    <row r="1462">
      <c r="A1462" s="53"/>
      <c r="B1462" s="53"/>
    </row>
    <row r="1463">
      <c r="A1463" s="53"/>
      <c r="B1463" s="53"/>
    </row>
    <row r="1464">
      <c r="A1464" s="53"/>
      <c r="B1464" s="53"/>
    </row>
    <row r="1465">
      <c r="A1465" s="53"/>
      <c r="B1465" s="53"/>
    </row>
    <row r="1466">
      <c r="A1466" s="53"/>
      <c r="B1466" s="53"/>
    </row>
    <row r="1467">
      <c r="A1467" s="53"/>
      <c r="B1467" s="53"/>
    </row>
    <row r="1468">
      <c r="A1468" s="53"/>
      <c r="B1468" s="53"/>
    </row>
    <row r="1469">
      <c r="A1469" s="53"/>
      <c r="B1469" s="53"/>
    </row>
    <row r="1470">
      <c r="A1470" s="53"/>
      <c r="B1470" s="53"/>
    </row>
    <row r="1471">
      <c r="A1471" s="53"/>
      <c r="B1471" s="53"/>
    </row>
    <row r="1472">
      <c r="A1472" s="53"/>
      <c r="B1472" s="53"/>
    </row>
    <row r="1473">
      <c r="A1473" s="53"/>
      <c r="B1473" s="53"/>
    </row>
    <row r="1474">
      <c r="A1474" s="53"/>
      <c r="B1474" s="53"/>
    </row>
    <row r="1475">
      <c r="A1475" s="53"/>
      <c r="B1475" s="53"/>
    </row>
    <row r="1476">
      <c r="A1476" s="53"/>
      <c r="B1476" s="53"/>
    </row>
    <row r="1477">
      <c r="A1477" s="53"/>
      <c r="B1477" s="53"/>
    </row>
    <row r="1478">
      <c r="A1478" s="53"/>
      <c r="B1478" s="53"/>
    </row>
    <row r="1479">
      <c r="A1479" s="53"/>
      <c r="B1479" s="53"/>
    </row>
    <row r="1480">
      <c r="A1480" s="53"/>
      <c r="B1480" s="53"/>
    </row>
    <row r="1481">
      <c r="A1481" s="53"/>
      <c r="B1481" s="53"/>
    </row>
    <row r="1482">
      <c r="A1482" s="53"/>
      <c r="B1482" s="53"/>
    </row>
    <row r="1483">
      <c r="A1483" s="53"/>
      <c r="B1483" s="53"/>
    </row>
    <row r="1484">
      <c r="A1484" s="53"/>
      <c r="B1484" s="53"/>
    </row>
    <row r="1485">
      <c r="A1485" s="53"/>
      <c r="B1485" s="53"/>
    </row>
    <row r="1486">
      <c r="A1486" s="53"/>
      <c r="B1486" s="53"/>
    </row>
    <row r="1487">
      <c r="A1487" s="53"/>
      <c r="B1487" s="53"/>
    </row>
    <row r="1488">
      <c r="A1488" s="53"/>
      <c r="B1488" s="53"/>
    </row>
    <row r="1489">
      <c r="A1489" s="53"/>
      <c r="B1489" s="53"/>
    </row>
    <row r="1490">
      <c r="A1490" s="53"/>
      <c r="B1490" s="53"/>
    </row>
    <row r="1491">
      <c r="A1491" s="53"/>
      <c r="B1491" s="53"/>
    </row>
    <row r="1492">
      <c r="A1492" s="53"/>
      <c r="B1492" s="53"/>
    </row>
    <row r="1493">
      <c r="A1493" s="53"/>
      <c r="B1493" s="53"/>
    </row>
    <row r="1494">
      <c r="A1494" s="53"/>
      <c r="B1494" s="53"/>
    </row>
    <row r="1495">
      <c r="A1495" s="53"/>
      <c r="B1495" s="53"/>
    </row>
    <row r="1496">
      <c r="A1496" s="53"/>
      <c r="B1496" s="53"/>
    </row>
    <row r="1497">
      <c r="A1497" s="53"/>
      <c r="B1497" s="53"/>
    </row>
    <row r="1498">
      <c r="A1498" s="53"/>
      <c r="B1498" s="53"/>
    </row>
    <row r="1499">
      <c r="A1499" s="53"/>
      <c r="B1499" s="53"/>
    </row>
    <row r="1500">
      <c r="A1500" s="53"/>
      <c r="B1500" s="53"/>
    </row>
    <row r="1501">
      <c r="A1501" s="53"/>
      <c r="B1501" s="53"/>
    </row>
    <row r="1502">
      <c r="A1502" s="53"/>
      <c r="B1502" s="53"/>
    </row>
    <row r="1503">
      <c r="A1503" s="53"/>
      <c r="B1503" s="53"/>
    </row>
    <row r="1504">
      <c r="A1504" s="53"/>
      <c r="B1504" s="53"/>
    </row>
    <row r="1505">
      <c r="A1505" s="53"/>
      <c r="B1505" s="53"/>
    </row>
    <row r="1506">
      <c r="A1506" s="53"/>
      <c r="B1506" s="53"/>
    </row>
    <row r="1507">
      <c r="A1507" s="53"/>
      <c r="B1507" s="53"/>
    </row>
    <row r="1508">
      <c r="A1508" s="53"/>
      <c r="B1508" s="53"/>
    </row>
    <row r="1509">
      <c r="A1509" s="53"/>
      <c r="B1509" s="53"/>
    </row>
    <row r="1510">
      <c r="A1510" s="53"/>
      <c r="B1510" s="53"/>
    </row>
    <row r="1511">
      <c r="A1511" s="53"/>
      <c r="B1511" s="53"/>
    </row>
    <row r="1512">
      <c r="A1512" s="53"/>
      <c r="B1512" s="53"/>
    </row>
    <row r="1513">
      <c r="A1513" s="53"/>
      <c r="B1513" s="53"/>
    </row>
    <row r="1514">
      <c r="A1514" s="53"/>
      <c r="B1514" s="53"/>
    </row>
    <row r="1515">
      <c r="A1515" s="53"/>
      <c r="B1515" s="53"/>
    </row>
    <row r="1516">
      <c r="A1516" s="53"/>
      <c r="B1516" s="53"/>
    </row>
    <row r="1517">
      <c r="A1517" s="53"/>
      <c r="B1517" s="53"/>
    </row>
    <row r="1518">
      <c r="A1518" s="53"/>
      <c r="B1518" s="53"/>
    </row>
    <row r="1519">
      <c r="A1519" s="53"/>
      <c r="B1519" s="53"/>
    </row>
    <row r="1520">
      <c r="A1520" s="53"/>
      <c r="B1520" s="53"/>
    </row>
    <row r="1521">
      <c r="A1521" s="53"/>
      <c r="B1521" s="53"/>
    </row>
    <row r="1522">
      <c r="A1522" s="53"/>
      <c r="B1522" s="53"/>
    </row>
    <row r="1523">
      <c r="A1523" s="53"/>
      <c r="B1523" s="53"/>
    </row>
    <row r="1524">
      <c r="A1524" s="53"/>
      <c r="B1524" s="53"/>
    </row>
    <row r="1525">
      <c r="A1525" s="53"/>
      <c r="B1525" s="53"/>
    </row>
    <row r="1526">
      <c r="A1526" s="53"/>
      <c r="B1526" s="53"/>
    </row>
    <row r="1527">
      <c r="A1527" s="53"/>
      <c r="B1527" s="53"/>
    </row>
    <row r="1528">
      <c r="A1528" s="53"/>
      <c r="B1528" s="53"/>
    </row>
    <row r="1529">
      <c r="A1529" s="53"/>
      <c r="B1529" s="53"/>
    </row>
    <row r="1530">
      <c r="A1530" s="53"/>
      <c r="B1530" s="53"/>
    </row>
    <row r="1531">
      <c r="A1531" s="53"/>
      <c r="B1531" s="53"/>
    </row>
    <row r="1532">
      <c r="A1532" s="53"/>
      <c r="B1532" s="53"/>
    </row>
    <row r="1533">
      <c r="A1533" s="53"/>
      <c r="B1533" s="53"/>
    </row>
    <row r="1534">
      <c r="A1534" s="53"/>
      <c r="B1534" s="53"/>
    </row>
    <row r="1535">
      <c r="A1535" s="53"/>
      <c r="B1535" s="53"/>
    </row>
    <row r="1536">
      <c r="A1536" s="53"/>
      <c r="B1536" s="53"/>
    </row>
    <row r="1537">
      <c r="A1537" s="53"/>
      <c r="B1537" s="53"/>
    </row>
    <row r="1538">
      <c r="A1538" s="53"/>
      <c r="B1538" s="53"/>
    </row>
    <row r="1539">
      <c r="A1539" s="53"/>
      <c r="B1539" s="53"/>
    </row>
    <row r="1540">
      <c r="A1540" s="53"/>
      <c r="B1540" s="53"/>
    </row>
    <row r="1541">
      <c r="A1541" s="53"/>
      <c r="B1541" s="53"/>
    </row>
    <row r="1542">
      <c r="A1542" s="53"/>
      <c r="B1542" s="53"/>
    </row>
    <row r="1543">
      <c r="A1543" s="53"/>
      <c r="B1543" s="53"/>
    </row>
    <row r="1544">
      <c r="A1544" s="53"/>
      <c r="B1544" s="53"/>
    </row>
    <row r="1545">
      <c r="A1545" s="53"/>
      <c r="B1545" s="53"/>
    </row>
    <row r="1546">
      <c r="A1546" s="53"/>
      <c r="B1546" s="53"/>
    </row>
    <row r="1547">
      <c r="A1547" s="53"/>
      <c r="B1547" s="53"/>
    </row>
    <row r="1548">
      <c r="A1548" s="53"/>
      <c r="B1548" s="53"/>
    </row>
    <row r="1549">
      <c r="A1549" s="53"/>
      <c r="B1549" s="53"/>
    </row>
    <row r="1550">
      <c r="A1550" s="53"/>
      <c r="B1550" s="53"/>
    </row>
  </sheetData>
  <drawing r:id="rId1"/>
</worksheet>
</file>