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Rating Curve\"/>
    </mc:Choice>
  </mc:AlternateContent>
  <xr:revisionPtr revIDLastSave="0" documentId="13_ncr:1_{D40872D1-0B34-4F4D-B8FB-2634D544819E}" xr6:coauthVersionLast="47" xr6:coauthVersionMax="47" xr10:uidLastSave="{00000000-0000-0000-0000-000000000000}"/>
  <bookViews>
    <workbookView xWindow="6804" yWindow="708" windowWidth="10164" windowHeight="10380" xr2:uid="{747C3496-3724-445E-B580-1AD2D36E9DF3}"/>
  </bookViews>
  <sheets>
    <sheet name="Downstream" sheetId="1" r:id="rId1"/>
    <sheet name="Summer2021 Pressure" sheetId="2" r:id="rId2"/>
    <sheet name="Spring2022 Pressure" sheetId="6" r:id="rId3"/>
    <sheet name="Summer2022 Pressur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3" i="1" l="1"/>
  <c r="C4" i="1"/>
  <c r="C5" i="1"/>
  <c r="C6" i="1"/>
  <c r="C7" i="1"/>
  <c r="C8" i="1"/>
  <c r="C10" i="1"/>
  <c r="C11" i="1"/>
  <c r="C12" i="1"/>
  <c r="C13" i="1"/>
  <c r="C14" i="1"/>
  <c r="C2" i="1"/>
  <c r="F6" i="1"/>
  <c r="F7" i="1"/>
  <c r="F8" i="1"/>
  <c r="F9" i="1"/>
  <c r="F10" i="1"/>
  <c r="F11" i="1"/>
  <c r="F12" i="1"/>
  <c r="F13" i="1"/>
  <c r="F14" i="1"/>
  <c r="F5" i="1"/>
  <c r="B10" i="1" l="1"/>
</calcChain>
</file>

<file path=xl/sharedStrings.xml><?xml version="1.0" encoding="utf-8"?>
<sst xmlns="http://schemas.openxmlformats.org/spreadsheetml/2006/main" count="23" uniqueCount="15">
  <si>
    <t>Date</t>
  </si>
  <si>
    <t>Discharge (m3/s)</t>
  </si>
  <si>
    <t>Tau (Pa)</t>
  </si>
  <si>
    <t>Reach Average h (m)</t>
  </si>
  <si>
    <t>Reach Average R (m)</t>
  </si>
  <si>
    <t>At Sonde XS</t>
  </si>
  <si>
    <t xml:space="preserve">Bridge XS                  </t>
  </si>
  <si>
    <t>Depth P3-C (m)</t>
  </si>
  <si>
    <t>Depth P2-C (m)</t>
  </si>
  <si>
    <t>-</t>
  </si>
  <si>
    <t>* Divers were not installed yet</t>
  </si>
  <si>
    <t xml:space="preserve">Avg Depths </t>
  </si>
  <si>
    <t>Q cfs</t>
  </si>
  <si>
    <t>rachel **typo in one of the q she had, diff equations</t>
  </si>
  <si>
    <t>yo (using 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</si>
</sst>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P2-C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997969704459587"/>
                  <c:y val="0.21491653204092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(Downstream!$D$5:$D$7,Downstream!$D$9:$D$13)</c:f>
              <c:numCache>
                <c:formatCode>General</c:formatCode>
                <c:ptCount val="8"/>
                <c:pt idx="0">
                  <c:v>0.10582999999999999</c:v>
                </c:pt>
                <c:pt idx="1">
                  <c:v>0.10817</c:v>
                </c:pt>
                <c:pt idx="2">
                  <c:v>0.1105</c:v>
                </c:pt>
                <c:pt idx="3">
                  <c:v>0.12392</c:v>
                </c:pt>
                <c:pt idx="4">
                  <c:v>0.12509999999999999</c:v>
                </c:pt>
                <c:pt idx="5">
                  <c:v>0.12149</c:v>
                </c:pt>
                <c:pt idx="6">
                  <c:v>0.12906999999999999</c:v>
                </c:pt>
                <c:pt idx="7">
                  <c:v>0.12789</c:v>
                </c:pt>
              </c:numCache>
            </c:numRef>
          </c:xVal>
          <c:yVal>
            <c:numRef>
              <c:f>(Downstream!$C$5:$C$7,Downstream!$C$9:$C$13)</c:f>
              <c:numCache>
                <c:formatCode>General</c:formatCode>
                <c:ptCount val="8"/>
                <c:pt idx="0">
                  <c:v>0.31430056299999998</c:v>
                </c:pt>
                <c:pt idx="1">
                  <c:v>0.22954535499999998</c:v>
                </c:pt>
                <c:pt idx="2">
                  <c:v>0.24720269</c:v>
                </c:pt>
                <c:pt idx="3">
                  <c:v>0.65685286199999993</c:v>
                </c:pt>
                <c:pt idx="4">
                  <c:v>0.93230728799999996</c:v>
                </c:pt>
                <c:pt idx="5">
                  <c:v>0.65861859550000001</c:v>
                </c:pt>
                <c:pt idx="6">
                  <c:v>1.3295973255</c:v>
                </c:pt>
                <c:pt idx="7">
                  <c:v>1.1053491710000001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2-4316-9D35-90B72382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85519"/>
        <c:axId val="1971309151"/>
      </c:scatterChart>
      <c:valAx>
        <c:axId val="124398551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309151"/>
        <c:crosses val="autoZero"/>
        <c:crossBetween val="midCat"/>
      </c:valAx>
      <c:valAx>
        <c:axId val="19713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39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P3-C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103668655767806"/>
                  <c:y val="-5.57240320727275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(Downstream!$E$5:$E$7,Downstream!$E$9:$E$13)</c:f>
              <c:numCache>
                <c:formatCode>General</c:formatCode>
                <c:ptCount val="8"/>
                <c:pt idx="0">
                  <c:v>0.23734319657788899</c:v>
                </c:pt>
                <c:pt idx="1">
                  <c:v>0.19937440368717799</c:v>
                </c:pt>
                <c:pt idx="2">
                  <c:v>0.22332847056240801</c:v>
                </c:pt>
                <c:pt idx="3">
                  <c:v>0.246618272954161</c:v>
                </c:pt>
                <c:pt idx="4">
                  <c:v>0.248391701169834</c:v>
                </c:pt>
                <c:pt idx="5">
                  <c:v>0.24330675050228201</c:v>
                </c:pt>
                <c:pt idx="6">
                  <c:v>0.25790182545420398</c:v>
                </c:pt>
                <c:pt idx="7">
                  <c:v>0.25263050668729098</c:v>
                </c:pt>
              </c:numCache>
            </c:numRef>
          </c:xVal>
          <c:yVal>
            <c:numRef>
              <c:f>(Downstream!$C$5:$C$7,Downstream!$C$9:$C$13)</c:f>
              <c:numCache>
                <c:formatCode>General</c:formatCode>
                <c:ptCount val="8"/>
                <c:pt idx="0">
                  <c:v>0.31430056299999998</c:v>
                </c:pt>
                <c:pt idx="1">
                  <c:v>0.22954535499999998</c:v>
                </c:pt>
                <c:pt idx="2">
                  <c:v>0.24720269</c:v>
                </c:pt>
                <c:pt idx="3">
                  <c:v>0.65685286199999993</c:v>
                </c:pt>
                <c:pt idx="4">
                  <c:v>0.93230728799999996</c:v>
                </c:pt>
                <c:pt idx="5">
                  <c:v>0.65861859550000001</c:v>
                </c:pt>
                <c:pt idx="6">
                  <c:v>1.3295973255</c:v>
                </c:pt>
                <c:pt idx="7">
                  <c:v>1.1053491710000001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0-48BC-BB76-09787A97C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85519"/>
        <c:axId val="1971309151"/>
      </c:scatterChart>
      <c:valAx>
        <c:axId val="1243985519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309151"/>
        <c:crosses val="autoZero"/>
        <c:crossBetween val="midCat"/>
      </c:valAx>
      <c:valAx>
        <c:axId val="19713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39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935878416799115"/>
                  <c:y val="-1.1026164322291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(Downstream!$F$5:$F$7,Downstream!$F$9:$F$13)</c:f>
              <c:numCache>
                <c:formatCode>General</c:formatCode>
                <c:ptCount val="8"/>
                <c:pt idx="0">
                  <c:v>0.17158659828894449</c:v>
                </c:pt>
                <c:pt idx="1">
                  <c:v>0.153772201843589</c:v>
                </c:pt>
                <c:pt idx="2">
                  <c:v>0.166914235281204</c:v>
                </c:pt>
                <c:pt idx="3">
                  <c:v>0.18526913647708049</c:v>
                </c:pt>
                <c:pt idx="4">
                  <c:v>0.18674585058491699</c:v>
                </c:pt>
                <c:pt idx="5">
                  <c:v>0.182398375251141</c:v>
                </c:pt>
                <c:pt idx="6">
                  <c:v>0.19348591272710197</c:v>
                </c:pt>
                <c:pt idx="7">
                  <c:v>0.19026025334364549</c:v>
                </c:pt>
              </c:numCache>
            </c:numRef>
          </c:xVal>
          <c:yVal>
            <c:numRef>
              <c:f>(Downstream!$C$5:$C$7,Downstream!$C$9:$C$13)</c:f>
              <c:numCache>
                <c:formatCode>General</c:formatCode>
                <c:ptCount val="8"/>
                <c:pt idx="0">
                  <c:v>0.31430056299999998</c:v>
                </c:pt>
                <c:pt idx="1">
                  <c:v>0.22954535499999998</c:v>
                </c:pt>
                <c:pt idx="2">
                  <c:v>0.24720269</c:v>
                </c:pt>
                <c:pt idx="3">
                  <c:v>0.65685286199999993</c:v>
                </c:pt>
                <c:pt idx="4">
                  <c:v>0.93230728799999996</c:v>
                </c:pt>
                <c:pt idx="5">
                  <c:v>0.65861859550000001</c:v>
                </c:pt>
                <c:pt idx="6">
                  <c:v>1.3295973255</c:v>
                </c:pt>
                <c:pt idx="7">
                  <c:v>1.1053491710000001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2-48C4-B6AE-5619BD0F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85519"/>
        <c:axId val="1971309151"/>
      </c:scatterChart>
      <c:valAx>
        <c:axId val="1243985519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309151"/>
        <c:crosses val="autoZero"/>
        <c:crossBetween val="midCat"/>
      </c:valAx>
      <c:valAx>
        <c:axId val="19713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39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918851880582691"/>
                  <c:y val="8.54523344805026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Downstream!$D$34:$D$41</c:f>
              <c:numCache>
                <c:formatCode>General</c:formatCode>
                <c:ptCount val="8"/>
                <c:pt idx="0">
                  <c:v>0.10582999999999999</c:v>
                </c:pt>
                <c:pt idx="1">
                  <c:v>0.10817</c:v>
                </c:pt>
                <c:pt idx="2">
                  <c:v>0.1105</c:v>
                </c:pt>
                <c:pt idx="3">
                  <c:v>0.12392</c:v>
                </c:pt>
                <c:pt idx="4">
                  <c:v>0.12509999999999999</c:v>
                </c:pt>
                <c:pt idx="5">
                  <c:v>0.12149</c:v>
                </c:pt>
                <c:pt idx="6">
                  <c:v>0.12906999999999999</c:v>
                </c:pt>
                <c:pt idx="7">
                  <c:v>0.12789</c:v>
                </c:pt>
              </c:numCache>
            </c:numRef>
          </c:xVal>
          <c:yVal>
            <c:numRef>
              <c:f>Downstream!$C$34:$C$41</c:f>
              <c:numCache>
                <c:formatCode>General</c:formatCode>
                <c:ptCount val="8"/>
                <c:pt idx="0">
                  <c:v>0.31430056299999998</c:v>
                </c:pt>
                <c:pt idx="1">
                  <c:v>0.22954535499999998</c:v>
                </c:pt>
                <c:pt idx="2">
                  <c:v>0.24720269</c:v>
                </c:pt>
                <c:pt idx="3">
                  <c:v>0.65685286199999993</c:v>
                </c:pt>
                <c:pt idx="4">
                  <c:v>0.93230728799999996</c:v>
                </c:pt>
                <c:pt idx="5">
                  <c:v>0.65861859550000001</c:v>
                </c:pt>
                <c:pt idx="6">
                  <c:v>1.3295973255</c:v>
                </c:pt>
                <c:pt idx="7">
                  <c:v>1.1053491710000001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4-4EF1-92F7-E9D2C0A97A12}"/>
            </c:ext>
          </c:extLst>
        </c:ser>
        <c:ser>
          <c:idx val="1"/>
          <c:order val="1"/>
          <c:tx>
            <c:v>aquel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848425196850393"/>
                  <c:y val="0.10941929133858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Downstream!$F$34:$F$41</c:f>
              <c:numCache>
                <c:formatCode>General</c:formatCode>
                <c:ptCount val="8"/>
                <c:pt idx="0">
                  <c:v>0.10582999999999999</c:v>
                </c:pt>
                <c:pt idx="1">
                  <c:v>0.10817</c:v>
                </c:pt>
                <c:pt idx="2">
                  <c:v>0.1105</c:v>
                </c:pt>
                <c:pt idx="3">
                  <c:v>0.12392</c:v>
                </c:pt>
                <c:pt idx="4">
                  <c:v>0.12509999999999999</c:v>
                </c:pt>
                <c:pt idx="5">
                  <c:v>0.12149</c:v>
                </c:pt>
                <c:pt idx="6">
                  <c:v>0.12906999999999999</c:v>
                </c:pt>
                <c:pt idx="7">
                  <c:v>0.12789</c:v>
                </c:pt>
              </c:numCache>
            </c:numRef>
          </c:xVal>
          <c:yVal>
            <c:numRef>
              <c:f>Downstream!$E$34:$E$41</c:f>
              <c:numCache>
                <c:formatCode>General</c:formatCode>
                <c:ptCount val="8"/>
                <c:pt idx="0">
                  <c:v>0.31430053382124845</c:v>
                </c:pt>
                <c:pt idx="1">
                  <c:v>0.22954533368967583</c:v>
                </c:pt>
                <c:pt idx="2">
                  <c:v>0.24720266705042013</c:v>
                </c:pt>
                <c:pt idx="3">
                  <c:v>0.35314666721488591</c:v>
                </c:pt>
                <c:pt idx="4">
                  <c:v>0.93230720144729873</c:v>
                </c:pt>
                <c:pt idx="5">
                  <c:v>0.65861853435576212</c:v>
                </c:pt>
                <c:pt idx="6">
                  <c:v>1.3295972020640456</c:v>
                </c:pt>
                <c:pt idx="7">
                  <c:v>1.1053490683825928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24-4EF1-92F7-E9D2C0A97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510655"/>
        <c:axId val="1262501055"/>
      </c:scatterChart>
      <c:valAx>
        <c:axId val="126251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2501055"/>
        <c:crosses val="autoZero"/>
        <c:crossBetween val="midCat"/>
      </c:valAx>
      <c:valAx>
        <c:axId val="12625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251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15</xdr:row>
      <xdr:rowOff>121920</xdr:rowOff>
    </xdr:from>
    <xdr:to>
      <xdr:col>3</xdr:col>
      <xdr:colOff>167640</xdr:colOff>
      <xdr:row>28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893DD-1557-2396-8894-FDE8ACBD4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15</xdr:row>
      <xdr:rowOff>114300</xdr:rowOff>
    </xdr:from>
    <xdr:to>
      <xdr:col>5</xdr:col>
      <xdr:colOff>281940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25312-1257-42A2-ACA8-67FC0779E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15</xdr:row>
      <xdr:rowOff>114300</xdr:rowOff>
    </xdr:from>
    <xdr:to>
      <xdr:col>9</xdr:col>
      <xdr:colOff>480060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E0E45-AAE3-4509-A550-28F4F1CDC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335280</xdr:colOff>
      <xdr:row>43</xdr:row>
      <xdr:rowOff>148590</xdr:rowOff>
    </xdr:from>
    <xdr:to>
      <xdr:col>3</xdr:col>
      <xdr:colOff>1577340</xdr:colOff>
      <xdr:row>58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79C217-15CC-EEC4-2648-DB0D6ED0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C4B0-8639-4B33-9092-945E1F0FA462}">
  <dimension ref="A1:L41"/>
  <sheetViews>
    <sheetView tabSelected="1" topLeftCell="B17" zoomScale="190" zoomScaleNormal="190" workbookViewId="0">
      <selection activeCell="K26" sqref="K26"/>
    </sheetView>
  </sheetViews>
  <sheetFormatPr defaultRowHeight="14.4" x14ac:dyDescent="0.3"/>
  <cols>
    <col min="1" max="1" width="16.77734375" customWidth="1"/>
    <col min="2" max="2" width="21.33203125" customWidth="1"/>
    <col min="3" max="3" width="27.21875" customWidth="1"/>
    <col min="4" max="4" width="25.44140625" customWidth="1"/>
    <col min="5" max="5" width="23.88671875" customWidth="1"/>
    <col min="6" max="6" width="21.5546875" customWidth="1"/>
  </cols>
  <sheetData>
    <row r="1" spans="1:12" ht="15" thickBot="1" x14ac:dyDescent="0.35">
      <c r="A1" s="4" t="s">
        <v>0</v>
      </c>
      <c r="B1" s="5" t="s">
        <v>1</v>
      </c>
      <c r="C1" s="18" t="s">
        <v>12</v>
      </c>
      <c r="D1" s="25" t="s">
        <v>8</v>
      </c>
      <c r="E1" s="21" t="s">
        <v>7</v>
      </c>
      <c r="F1" s="17" t="s">
        <v>11</v>
      </c>
      <c r="J1" s="5" t="s">
        <v>3</v>
      </c>
      <c r="K1" s="5" t="s">
        <v>4</v>
      </c>
      <c r="L1" s="6" t="s">
        <v>2</v>
      </c>
    </row>
    <row r="2" spans="1:12" x14ac:dyDescent="0.3">
      <c r="A2" s="7">
        <v>44401.625</v>
      </c>
      <c r="B2" s="8">
        <v>1.3299999999999999E-2</v>
      </c>
      <c r="C2" s="18">
        <f>B2*35.31467</f>
        <v>0.46968511099999999</v>
      </c>
      <c r="D2" s="19" t="s">
        <v>9</v>
      </c>
      <c r="E2" s="22" t="s">
        <v>9</v>
      </c>
      <c r="F2" s="18" t="s">
        <v>9</v>
      </c>
      <c r="J2" s="3"/>
      <c r="K2" s="3"/>
      <c r="L2" s="3"/>
    </row>
    <row r="3" spans="1:12" x14ac:dyDescent="0.3">
      <c r="A3" s="9">
        <v>44403.736111111109</v>
      </c>
      <c r="B3" s="10">
        <v>2.3900000000000001E-2</v>
      </c>
      <c r="C3" s="18">
        <f t="shared" ref="C3:C14" si="0">B3*35.31467</f>
        <v>0.84402061299999998</v>
      </c>
      <c r="D3" s="26" t="s">
        <v>9</v>
      </c>
      <c r="E3" s="23" t="s">
        <v>9</v>
      </c>
      <c r="F3" s="18" t="s">
        <v>9</v>
      </c>
      <c r="J3" s="2"/>
      <c r="K3" s="2"/>
      <c r="L3" s="2"/>
    </row>
    <row r="4" spans="1:12" x14ac:dyDescent="0.3">
      <c r="A4" s="9">
        <v>44404.800000000003</v>
      </c>
      <c r="B4" s="11">
        <v>2.6100000000000002E-2</v>
      </c>
      <c r="C4" s="18">
        <f t="shared" si="0"/>
        <v>0.92171288700000009</v>
      </c>
      <c r="D4" s="26" t="s">
        <v>9</v>
      </c>
      <c r="E4" s="23" t="s">
        <v>9</v>
      </c>
      <c r="F4" s="18" t="s">
        <v>9</v>
      </c>
      <c r="J4" s="2"/>
      <c r="K4" s="2"/>
      <c r="L4" s="2"/>
    </row>
    <row r="5" spans="1:12" x14ac:dyDescent="0.3">
      <c r="A5" s="27">
        <v>44415.854166666664</v>
      </c>
      <c r="B5" s="13">
        <v>8.8999999999999999E-3</v>
      </c>
      <c r="C5" s="18">
        <f t="shared" si="0"/>
        <v>0.31430056299999998</v>
      </c>
      <c r="D5" s="18">
        <v>0.10582999999999999</v>
      </c>
      <c r="E5" s="24">
        <v>0.23734319657788899</v>
      </c>
      <c r="F5" s="18">
        <f>AVERAGE(D5:E5)</f>
        <v>0.17158659828894449</v>
      </c>
      <c r="J5" s="2"/>
      <c r="K5" s="2"/>
      <c r="L5" s="2"/>
    </row>
    <row r="6" spans="1:12" x14ac:dyDescent="0.3">
      <c r="A6" s="28">
        <v>44644.590277777781</v>
      </c>
      <c r="B6" s="12">
        <v>6.4999999999999997E-3</v>
      </c>
      <c r="C6" s="18">
        <f t="shared" si="0"/>
        <v>0.22954535499999998</v>
      </c>
      <c r="D6" s="18">
        <v>0.10817</v>
      </c>
      <c r="E6" s="24">
        <v>0.19937440368717799</v>
      </c>
      <c r="F6" s="18">
        <f t="shared" ref="F6:F14" si="1">AVERAGE(D6:E6)</f>
        <v>0.153772201843589</v>
      </c>
      <c r="J6" s="2"/>
      <c r="K6" s="2"/>
      <c r="L6" s="2"/>
    </row>
    <row r="7" spans="1:12" x14ac:dyDescent="0.3">
      <c r="A7" s="28">
        <v>44652.649305555555</v>
      </c>
      <c r="B7" s="12">
        <v>7.0000000000000001E-3</v>
      </c>
      <c r="C7" s="18">
        <f t="shared" si="0"/>
        <v>0.24720269</v>
      </c>
      <c r="D7" s="18">
        <v>0.1105</v>
      </c>
      <c r="E7" s="24">
        <v>0.22332847056240801</v>
      </c>
      <c r="F7" s="18">
        <f t="shared" si="1"/>
        <v>0.166914235281204</v>
      </c>
      <c r="J7" s="2"/>
      <c r="K7" s="2"/>
      <c r="L7" s="2"/>
    </row>
    <row r="8" spans="1:12" x14ac:dyDescent="0.3">
      <c r="A8" s="34">
        <v>44657.770833333336</v>
      </c>
      <c r="B8" s="35">
        <v>1.7000000000000001E-2</v>
      </c>
      <c r="C8" s="36">
        <f t="shared" si="0"/>
        <v>0.60034938999999998</v>
      </c>
      <c r="D8" s="36">
        <v>0.11924893614550899</v>
      </c>
      <c r="E8" s="24">
        <v>0.24133280965798701</v>
      </c>
      <c r="F8" s="18">
        <f t="shared" si="1"/>
        <v>0.180290872901748</v>
      </c>
      <c r="J8" s="2"/>
      <c r="K8" s="2"/>
      <c r="L8" s="2"/>
    </row>
    <row r="9" spans="1:12" x14ac:dyDescent="0.3">
      <c r="A9" s="28">
        <v>44660.756944444445</v>
      </c>
      <c r="B9" s="14">
        <v>1.8599999999999998E-2</v>
      </c>
      <c r="C9" s="18">
        <f>B9*35.31467</f>
        <v>0.65685286199999993</v>
      </c>
      <c r="D9" s="18">
        <v>0.12392</v>
      </c>
      <c r="E9" s="24">
        <v>0.246618272954161</v>
      </c>
      <c r="F9" s="18">
        <f t="shared" si="1"/>
        <v>0.18526913647708049</v>
      </c>
      <c r="J9" s="2"/>
      <c r="K9" s="2"/>
      <c r="L9" s="2"/>
    </row>
    <row r="10" spans="1:12" x14ac:dyDescent="0.3">
      <c r="A10" s="28">
        <v>44662.597222222219</v>
      </c>
      <c r="B10" s="14">
        <f>AVERAGE(0.0213,0.0315)</f>
        <v>2.64E-2</v>
      </c>
      <c r="C10" s="18">
        <f t="shared" si="0"/>
        <v>0.93230728799999996</v>
      </c>
      <c r="D10" s="18">
        <v>0.12509999999999999</v>
      </c>
      <c r="E10" s="24">
        <v>0.248391701169834</v>
      </c>
      <c r="F10" s="18">
        <f t="shared" si="1"/>
        <v>0.18674585058491699</v>
      </c>
      <c r="J10" s="2"/>
      <c r="K10" s="2"/>
      <c r="L10" s="2"/>
    </row>
    <row r="11" spans="1:12" x14ac:dyDescent="0.3">
      <c r="A11" s="28">
        <v>44761.75</v>
      </c>
      <c r="B11" s="12">
        <v>1.865E-2</v>
      </c>
      <c r="C11" s="18">
        <f t="shared" si="0"/>
        <v>0.65861859550000001</v>
      </c>
      <c r="D11" s="18">
        <v>0.12149</v>
      </c>
      <c r="E11" s="24">
        <v>0.24330675050228201</v>
      </c>
      <c r="F11" s="18">
        <f t="shared" si="1"/>
        <v>0.182398375251141</v>
      </c>
      <c r="J11" s="2"/>
      <c r="K11" s="2"/>
      <c r="L11" s="2"/>
    </row>
    <row r="12" spans="1:12" x14ac:dyDescent="0.3">
      <c r="A12" s="28">
        <v>44783.604166666664</v>
      </c>
      <c r="B12" s="12">
        <v>3.7650000000000003E-2</v>
      </c>
      <c r="C12" s="18">
        <f t="shared" si="0"/>
        <v>1.3295973255</v>
      </c>
      <c r="D12" s="18">
        <v>0.12906999999999999</v>
      </c>
      <c r="E12" s="24">
        <v>0.25790182545420398</v>
      </c>
      <c r="F12" s="18">
        <f t="shared" si="1"/>
        <v>0.19348591272710197</v>
      </c>
      <c r="J12" s="2"/>
      <c r="K12" s="2"/>
      <c r="L12" s="2"/>
    </row>
    <row r="13" spans="1:12" x14ac:dyDescent="0.3">
      <c r="A13" s="28">
        <v>44792.559027777781</v>
      </c>
      <c r="B13" s="12">
        <v>3.1300000000000001E-2</v>
      </c>
      <c r="C13" s="18">
        <f t="shared" si="0"/>
        <v>1.1053491710000001</v>
      </c>
      <c r="D13" s="18">
        <v>0.12789</v>
      </c>
      <c r="E13" s="24">
        <v>0.25263050668729098</v>
      </c>
      <c r="F13" s="18">
        <f t="shared" si="1"/>
        <v>0.19026025334364549</v>
      </c>
      <c r="J13" s="2"/>
      <c r="K13" s="2"/>
      <c r="L13" s="2"/>
    </row>
    <row r="14" spans="1:12" x14ac:dyDescent="0.3">
      <c r="A14" s="34">
        <v>44796.6875</v>
      </c>
      <c r="B14" s="35">
        <v>4.3450000000000003E-2</v>
      </c>
      <c r="C14" s="36">
        <f t="shared" si="0"/>
        <v>1.5344224115</v>
      </c>
      <c r="D14" s="36">
        <v>0.13080607456938301</v>
      </c>
      <c r="E14" s="24">
        <v>0.258474140489166</v>
      </c>
      <c r="F14" s="18">
        <f t="shared" si="1"/>
        <v>0.19464010752927452</v>
      </c>
      <c r="J14" s="2"/>
      <c r="K14" s="2"/>
      <c r="L14" s="2"/>
    </row>
    <row r="15" spans="1:12" x14ac:dyDescent="0.3">
      <c r="A15" s="1"/>
      <c r="D15" s="20" t="s">
        <v>10</v>
      </c>
    </row>
    <row r="16" spans="1:12" x14ac:dyDescent="0.3">
      <c r="A16" s="15" t="s">
        <v>5</v>
      </c>
    </row>
    <row r="17" spans="1:1" x14ac:dyDescent="0.3">
      <c r="A17" s="16" t="s">
        <v>6</v>
      </c>
    </row>
    <row r="33" spans="2:6" x14ac:dyDescent="0.3">
      <c r="B33" s="33" t="s">
        <v>14</v>
      </c>
      <c r="C33" s="33"/>
      <c r="D33" s="33"/>
      <c r="E33" s="29" t="s">
        <v>13</v>
      </c>
      <c r="F33" s="29"/>
    </row>
    <row r="34" spans="2:6" x14ac:dyDescent="0.3">
      <c r="B34" s="27">
        <v>44415.854166666664</v>
      </c>
      <c r="C34" s="31">
        <v>0.31430056299999998</v>
      </c>
      <c r="D34" s="32">
        <v>0.10582999999999999</v>
      </c>
      <c r="E34" s="30">
        <v>0.31430053382124845</v>
      </c>
      <c r="F34" s="30">
        <v>0.10582999999999999</v>
      </c>
    </row>
    <row r="35" spans="2:6" x14ac:dyDescent="0.3">
      <c r="B35" s="28">
        <v>44644.590277777781</v>
      </c>
      <c r="C35" s="31">
        <v>0.22954535499999998</v>
      </c>
      <c r="D35" s="32">
        <v>0.10817</v>
      </c>
      <c r="E35" s="30">
        <v>0.22954533368967583</v>
      </c>
      <c r="F35" s="30">
        <v>0.10817</v>
      </c>
    </row>
    <row r="36" spans="2:6" x14ac:dyDescent="0.3">
      <c r="B36" s="28">
        <v>44652.649305555555</v>
      </c>
      <c r="C36" s="31">
        <v>0.24720269</v>
      </c>
      <c r="D36" s="32">
        <v>0.1105</v>
      </c>
      <c r="E36" s="30">
        <v>0.24720266705042013</v>
      </c>
      <c r="F36" s="30">
        <v>0.1105</v>
      </c>
    </row>
    <row r="37" spans="2:6" x14ac:dyDescent="0.3">
      <c r="B37" s="28">
        <v>44660.756944444445</v>
      </c>
      <c r="C37" s="31">
        <v>0.65685286199999993</v>
      </c>
      <c r="D37" s="32">
        <v>0.12392</v>
      </c>
      <c r="E37" s="30">
        <v>0.35314666721488591</v>
      </c>
      <c r="F37" s="30">
        <v>0.12392</v>
      </c>
    </row>
    <row r="38" spans="2:6" x14ac:dyDescent="0.3">
      <c r="B38" s="28">
        <v>44662.597222222219</v>
      </c>
      <c r="C38" s="31">
        <v>0.93230728799999996</v>
      </c>
      <c r="D38" s="32">
        <v>0.12509999999999999</v>
      </c>
      <c r="E38" s="30">
        <v>0.93230720144729873</v>
      </c>
      <c r="F38" s="30">
        <v>0.12509999999999999</v>
      </c>
    </row>
    <row r="39" spans="2:6" x14ac:dyDescent="0.3">
      <c r="B39" s="28">
        <v>44761.75</v>
      </c>
      <c r="C39" s="31">
        <v>0.65861859550000001</v>
      </c>
      <c r="D39" s="32">
        <v>0.12149</v>
      </c>
      <c r="E39" s="30">
        <v>0.65861853435576212</v>
      </c>
      <c r="F39" s="30">
        <v>0.12149</v>
      </c>
    </row>
    <row r="40" spans="2:6" x14ac:dyDescent="0.3">
      <c r="B40" s="28">
        <v>44783.604166666664</v>
      </c>
      <c r="C40" s="31">
        <v>1.3295973255</v>
      </c>
      <c r="D40" s="32">
        <v>0.12906999999999999</v>
      </c>
      <c r="E40" s="30">
        <v>1.3295972020640456</v>
      </c>
      <c r="F40" s="30">
        <v>0.12906999999999999</v>
      </c>
    </row>
    <row r="41" spans="2:6" x14ac:dyDescent="0.3">
      <c r="B41" s="28">
        <v>44792.559027777781</v>
      </c>
      <c r="C41" s="31">
        <v>1.1053491710000001</v>
      </c>
      <c r="D41" s="32">
        <v>0.12789</v>
      </c>
      <c r="E41" s="30">
        <v>1.1053490683825928</v>
      </c>
      <c r="F41" s="30">
        <v>0.12789</v>
      </c>
    </row>
  </sheetData>
  <mergeCells count="2">
    <mergeCell ref="B33:D33"/>
    <mergeCell ref="E33:F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D096-7D35-4411-8DF1-F29016EBB56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B880-B403-45D0-83CE-33AE8A93CA81}">
  <dimension ref="A1"/>
  <sheetViews>
    <sheetView workbookViewId="0">
      <selection activeCell="H34" sqref="H34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CEA0-7849-44B7-BCCA-628D7B3B42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Downstream</vt:lpstr>
      <vt:lpstr>Summer2021 Pressure</vt:lpstr>
      <vt:lpstr>Spring2022 Pressure</vt:lpstr>
      <vt:lpstr>Summer2022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2023-03-02T00:45:46Z</dcterms:created>
  <dcterms:modified xsi:type="dcterms:W3CDTF">2023-05-02T23:46:41Z</dcterms:modified>
</cp:coreProperties>
</file>