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\Documents\GitHub\La_Jara\GSD\baskets_new_sizes\"/>
    </mc:Choice>
  </mc:AlternateContent>
  <xr:revisionPtr revIDLastSave="0" documentId="8_{2195E0B9-60FE-4E6E-B11C-0CB6A383E6DA}" xr6:coauthVersionLast="47" xr6:coauthVersionMax="47" xr10:uidLastSave="{00000000-0000-0000-0000-000000000000}"/>
  <bookViews>
    <workbookView xWindow="-120" yWindow="-120" windowWidth="29040" windowHeight="15720" xr2:uid="{9F4E2E31-D1B5-41CC-A282-6545E5272E61}"/>
  </bookViews>
  <sheets>
    <sheet name="Original Siz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3" i="1" l="1"/>
  <c r="X14" i="1"/>
  <c r="X15" i="1"/>
  <c r="X16" i="1"/>
  <c r="W12" i="1"/>
  <c r="W14" i="1"/>
  <c r="W15" i="1"/>
  <c r="W16" i="1"/>
  <c r="W13" i="1"/>
  <c r="V12" i="1"/>
  <c r="S25" i="1"/>
  <c r="V13" i="1"/>
  <c r="V14" i="1"/>
  <c r="V15" i="1"/>
  <c r="V16" i="1"/>
  <c r="X5" i="1"/>
  <c r="X6" i="1"/>
  <c r="X7" i="1"/>
  <c r="X8" i="1"/>
  <c r="W5" i="1"/>
  <c r="W6" i="1"/>
  <c r="W7" i="1"/>
  <c r="W8" i="1"/>
  <c r="V8" i="1"/>
  <c r="V7" i="1"/>
  <c r="V6" i="1"/>
  <c r="V5" i="1"/>
  <c r="X4" i="1"/>
  <c r="W4" i="1"/>
  <c r="V4" i="1"/>
  <c r="O19" i="1"/>
  <c r="P19" i="1"/>
  <c r="Q19" i="1"/>
  <c r="R19" i="1"/>
  <c r="S19" i="1"/>
  <c r="O20" i="1"/>
  <c r="P20" i="1"/>
  <c r="Q20" i="1"/>
  <c r="R20" i="1"/>
  <c r="S20" i="1"/>
  <c r="O21" i="1"/>
  <c r="P21" i="1"/>
  <c r="Q21" i="1"/>
  <c r="R21" i="1"/>
  <c r="S21" i="1"/>
  <c r="O22" i="1"/>
  <c r="P22" i="1"/>
  <c r="Q22" i="1"/>
  <c r="R22" i="1"/>
  <c r="S22" i="1"/>
  <c r="O23" i="1"/>
  <c r="P23" i="1"/>
  <c r="Q23" i="1"/>
  <c r="R23" i="1"/>
  <c r="S23" i="1"/>
  <c r="O24" i="1"/>
  <c r="P24" i="1"/>
  <c r="Q24" i="1"/>
  <c r="R24" i="1"/>
  <c r="S24" i="1"/>
  <c r="O25" i="1"/>
  <c r="P25" i="1"/>
  <c r="Q25" i="1"/>
  <c r="R25" i="1"/>
  <c r="P18" i="1"/>
  <c r="Q18" i="1"/>
  <c r="R18" i="1"/>
  <c r="S18" i="1"/>
  <c r="O18" i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Q4" i="1"/>
  <c r="P4" i="1"/>
  <c r="R4" i="1"/>
  <c r="S4" i="1"/>
  <c r="O5" i="1"/>
  <c r="O6" i="1"/>
  <c r="O7" i="1"/>
  <c r="O8" i="1"/>
  <c r="O9" i="1"/>
  <c r="O10" i="1"/>
  <c r="O11" i="1"/>
  <c r="O12" i="1"/>
  <c r="O13" i="1"/>
  <c r="O14" i="1"/>
  <c r="O4" i="1"/>
  <c r="I25" i="1"/>
  <c r="M25" i="1"/>
  <c r="L25" i="1"/>
  <c r="K25" i="1"/>
  <c r="J25" i="1"/>
  <c r="M24" i="1"/>
  <c r="L24" i="1"/>
  <c r="K24" i="1"/>
  <c r="J24" i="1"/>
  <c r="I24" i="1"/>
  <c r="M23" i="1"/>
  <c r="L23" i="1"/>
  <c r="K23" i="1"/>
  <c r="J23" i="1"/>
  <c r="I23" i="1"/>
  <c r="M22" i="1"/>
  <c r="L22" i="1"/>
  <c r="K22" i="1"/>
  <c r="J22" i="1"/>
  <c r="I22" i="1"/>
  <c r="M21" i="1"/>
  <c r="L21" i="1"/>
  <c r="K21" i="1"/>
  <c r="J21" i="1"/>
  <c r="I21" i="1"/>
  <c r="M20" i="1"/>
  <c r="L20" i="1"/>
  <c r="K20" i="1"/>
  <c r="J20" i="1"/>
  <c r="I20" i="1"/>
  <c r="M19" i="1"/>
  <c r="L19" i="1"/>
  <c r="K19" i="1"/>
  <c r="J19" i="1"/>
  <c r="I19" i="1"/>
  <c r="M18" i="1"/>
  <c r="L18" i="1"/>
  <c r="K18" i="1"/>
  <c r="J18" i="1"/>
  <c r="I18" i="1"/>
  <c r="I5" i="1"/>
  <c r="J5" i="1"/>
  <c r="K5" i="1"/>
  <c r="L5" i="1"/>
  <c r="M5" i="1"/>
  <c r="I6" i="1"/>
  <c r="J6" i="1"/>
  <c r="K6" i="1"/>
  <c r="L6" i="1"/>
  <c r="M6" i="1"/>
  <c r="I7" i="1"/>
  <c r="J7" i="1"/>
  <c r="K7" i="1"/>
  <c r="L7" i="1"/>
  <c r="M7" i="1"/>
  <c r="I8" i="1"/>
  <c r="J8" i="1"/>
  <c r="K8" i="1"/>
  <c r="L8" i="1"/>
  <c r="M8" i="1"/>
  <c r="I9" i="1"/>
  <c r="J9" i="1"/>
  <c r="K9" i="1"/>
  <c r="L9" i="1"/>
  <c r="M9" i="1"/>
  <c r="I10" i="1"/>
  <c r="J10" i="1"/>
  <c r="K10" i="1"/>
  <c r="L10" i="1"/>
  <c r="M10" i="1"/>
  <c r="I11" i="1"/>
  <c r="J11" i="1"/>
  <c r="K11" i="1"/>
  <c r="L11" i="1"/>
  <c r="M11" i="1"/>
  <c r="I12" i="1"/>
  <c r="J12" i="1"/>
  <c r="K12" i="1"/>
  <c r="L12" i="1"/>
  <c r="M12" i="1"/>
  <c r="I13" i="1"/>
  <c r="J13" i="1"/>
  <c r="K13" i="1"/>
  <c r="L13" i="1"/>
  <c r="M13" i="1"/>
  <c r="I14" i="1"/>
  <c r="J14" i="1"/>
  <c r="K14" i="1"/>
  <c r="L14" i="1"/>
  <c r="M14" i="1"/>
  <c r="L4" i="1"/>
  <c r="M4" i="1"/>
  <c r="K4" i="1"/>
  <c r="J4" i="1"/>
  <c r="I4" i="1"/>
  <c r="X12" i="1" l="1"/>
</calcChain>
</file>

<file path=xl/sharedStrings.xml><?xml version="1.0" encoding="utf-8"?>
<sst xmlns="http://schemas.openxmlformats.org/spreadsheetml/2006/main" count="77" uniqueCount="28">
  <si>
    <t>pair</t>
  </si>
  <si>
    <t>T1-AB</t>
  </si>
  <si>
    <t>T1-CD</t>
  </si>
  <si>
    <t>T2-AB</t>
  </si>
  <si>
    <t>T3-CD</t>
  </si>
  <si>
    <t>T5-AB</t>
  </si>
  <si>
    <t>T5-CD</t>
  </si>
  <si>
    <t>T6-AB</t>
  </si>
  <si>
    <t>T6-CD</t>
  </si>
  <si>
    <t>T7-AB</t>
  </si>
  <si>
    <t>T7-CD</t>
  </si>
  <si>
    <t>T8-CD</t>
  </si>
  <si>
    <t>CS</t>
  </si>
  <si>
    <t>FS</t>
  </si>
  <si>
    <t>TOTAL</t>
  </si>
  <si>
    <t>S</t>
  </si>
  <si>
    <t>C</t>
  </si>
  <si>
    <t xml:space="preserve">Spring Δ sed * </t>
  </si>
  <si>
    <t xml:space="preserve">Summer Δ sed * </t>
  </si>
  <si>
    <t>Flux (m/day)</t>
  </si>
  <si>
    <t>Spring Quadrant Classification</t>
  </si>
  <si>
    <t>Summer Quadrant Classification</t>
  </si>
  <si>
    <t>Correct?</t>
  </si>
  <si>
    <t>Correct:</t>
  </si>
  <si>
    <t>Incorrect</t>
  </si>
  <si>
    <t>Total</t>
  </si>
  <si>
    <t>SPRING</t>
  </si>
  <si>
    <t>SUMMER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</si>
</sst>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FDC6C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165" fontId="3" fillId="9" borderId="1" xfId="0" applyNumberFormat="1" applyFont="1" applyFill="1" applyBorder="1" applyAlignment="1">
      <alignment horizontal="center"/>
    </xf>
    <xf numFmtId="165" fontId="3" fillId="10" borderId="1" xfId="0" applyNumberFormat="1" applyFont="1" applyFill="1" applyBorder="1" applyAlignment="1">
      <alignment horizontal="center"/>
    </xf>
    <xf numFmtId="165" fontId="3" fillId="11" borderId="1" xfId="0" applyNumberFormat="1" applyFont="1" applyFill="1" applyBorder="1" applyAlignment="1">
      <alignment horizontal="center"/>
    </xf>
    <xf numFmtId="165" fontId="3" fillId="12" borderId="1" xfId="0" applyNumberFormat="1" applyFont="1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4" fontId="3" fillId="9" borderId="1" xfId="0" applyNumberFormat="1" applyFont="1" applyFill="1" applyBorder="1" applyAlignment="1">
      <alignment horizontal="center"/>
    </xf>
    <xf numFmtId="164" fontId="3" fillId="10" borderId="1" xfId="0" applyNumberFormat="1" applyFont="1" applyFill="1" applyBorder="1" applyAlignment="1">
      <alignment horizontal="center"/>
    </xf>
    <xf numFmtId="164" fontId="3" fillId="11" borderId="1" xfId="0" applyNumberFormat="1" applyFont="1" applyFill="1" applyBorder="1" applyAlignment="1">
      <alignment horizontal="center"/>
    </xf>
    <xf numFmtId="164" fontId="3" fillId="13" borderId="1" xfId="0" applyNumberFormat="1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C6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'Original Sizes'!$C$3</c:f>
              <c:strCache>
                <c:ptCount val="1"/>
                <c:pt idx="0">
                  <c:v>TOTAL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'Original Sizes'!$B$4:$B$14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'Original Sizes'!$C$4:$C$14</c:f>
              <c:numCache>
                <c:formatCode>0.000</c:formatCode>
                <c:ptCount val="11"/>
                <c:pt idx="0">
                  <c:v>-0.41446964008822845</c:v>
                </c:pt>
                <c:pt idx="1">
                  <c:v>-0.50920004601714819</c:v>
                </c:pt>
                <c:pt idx="2">
                  <c:v>0.50971708940059157</c:v>
                </c:pt>
                <c:pt idx="3">
                  <c:v>0.2198676282142184</c:v>
                </c:pt>
                <c:pt idx="4">
                  <c:v>-0.41894839131562506</c:v>
                </c:pt>
                <c:pt idx="5">
                  <c:v>-0.12398124068290874</c:v>
                </c:pt>
                <c:pt idx="6">
                  <c:v>-8.5887963852589976E-3</c:v>
                </c:pt>
                <c:pt idx="7">
                  <c:v>-8.4311602730054072E-2</c:v>
                </c:pt>
                <c:pt idx="8">
                  <c:v>0.1547190218238147</c:v>
                </c:pt>
                <c:pt idx="9">
                  <c:v>-0.12762514510852357</c:v>
                </c:pt>
                <c:pt idx="10">
                  <c:v>-0.10800668888685966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38-4C0E-969F-72C425F4283F}"/>
            </c:ext>
          </c:extLst>
        </c:ser>
        <c:ser>
          <c:idx val="1"/>
          <c:order val="1"/>
          <c:tx>
            <c:strRef>
              <c:f>'Original Sizes'!$D$3</c:f>
              <c:strCache>
                <c:ptCount val="1"/>
                <c:pt idx="0">
                  <c:v>CS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'Original Sizes'!$B$4:$B$14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'Original Sizes'!$D$4:$D$14</c:f>
              <c:numCache>
                <c:formatCode>0.000</c:formatCode>
                <c:ptCount val="11"/>
                <c:pt idx="0">
                  <c:v>-0.42344355789344579</c:v>
                </c:pt>
                <c:pt idx="1">
                  <c:v>-0.5020136188546287</c:v>
                </c:pt>
                <c:pt idx="2">
                  <c:v>0.50307003206968748</c:v>
                </c:pt>
                <c:pt idx="3">
                  <c:v>0.18568064573209747</c:v>
                </c:pt>
                <c:pt idx="4">
                  <c:v>-0.40841886730444749</c:v>
                </c:pt>
                <c:pt idx="5">
                  <c:v>-9.9314564883500683E-2</c:v>
                </c:pt>
                <c:pt idx="6">
                  <c:v>3.3731051760010023E-3</c:v>
                </c:pt>
                <c:pt idx="7">
                  <c:v>-0.11611996843987095</c:v>
                </c:pt>
                <c:pt idx="8">
                  <c:v>0.12971185233686874</c:v>
                </c:pt>
                <c:pt idx="9">
                  <c:v>-0.16454254500104976</c:v>
                </c:pt>
                <c:pt idx="10">
                  <c:v>-0.10014587141525548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38-4C0E-969F-72C425F4283F}"/>
            </c:ext>
          </c:extLst>
        </c:ser>
        <c:ser>
          <c:idx val="2"/>
          <c:order val="2"/>
          <c:tx>
            <c:strRef>
              <c:f>'Original Sizes'!$E$3</c:f>
              <c:strCache>
                <c:ptCount val="1"/>
                <c:pt idx="0">
                  <c:v>FS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'Original Sizes'!$B$4:$B$14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'Original Sizes'!$E$4:$E$14</c:f>
              <c:numCache>
                <c:formatCode>0.000</c:formatCode>
                <c:ptCount val="11"/>
                <c:pt idx="0">
                  <c:v>-0.14476461895714599</c:v>
                </c:pt>
                <c:pt idx="1">
                  <c:v>-0.62752416499186525</c:v>
                </c:pt>
                <c:pt idx="2">
                  <c:v>0.68484476158971674</c:v>
                </c:pt>
                <c:pt idx="3">
                  <c:v>0.9647735442127966</c:v>
                </c:pt>
                <c:pt idx="4">
                  <c:v>-0.53822408617716566</c:v>
                </c:pt>
                <c:pt idx="5">
                  <c:v>-0.28755929503826028</c:v>
                </c:pt>
                <c:pt idx="6">
                  <c:v>-0.1673238048299657</c:v>
                </c:pt>
                <c:pt idx="7">
                  <c:v>0.55129359505372444</c:v>
                </c:pt>
                <c:pt idx="8">
                  <c:v>0.81794599693432346</c:v>
                </c:pt>
                <c:pt idx="9">
                  <c:v>0.19992254066615028</c:v>
                </c:pt>
                <c:pt idx="10">
                  <c:v>-0.23993040911008026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38-4C0E-969F-72C425F4283F}"/>
            </c:ext>
          </c:extLst>
        </c:ser>
        <c:ser>
          <c:idx val="3"/>
          <c:order val="3"/>
          <c:tx>
            <c:strRef>
              <c:f>'Original Sizes'!$F$3</c:f>
              <c:strCache>
                <c:ptCount val="1"/>
                <c:pt idx="0">
                  <c:v>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'Original Sizes'!$B$4:$B$14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'Original Sizes'!$F$4:$F$14</c:f>
              <c:numCache>
                <c:formatCode>0.000</c:formatCode>
                <c:ptCount val="11"/>
                <c:pt idx="0">
                  <c:v>-0.17090718766294993</c:v>
                </c:pt>
                <c:pt idx="1">
                  <c:v>-0.66154455868720241</c:v>
                </c:pt>
                <c:pt idx="2">
                  <c:v>0.37836657174008881</c:v>
                </c:pt>
                <c:pt idx="3">
                  <c:v>0.83408534785112387</c:v>
                </c:pt>
                <c:pt idx="4">
                  <c:v>-0.52881343083090926</c:v>
                </c:pt>
                <c:pt idx="5">
                  <c:v>-0.46746069406771751</c:v>
                </c:pt>
                <c:pt idx="6">
                  <c:v>-0.1916172350303838</c:v>
                </c:pt>
                <c:pt idx="7">
                  <c:v>0.24340608445804029</c:v>
                </c:pt>
                <c:pt idx="8">
                  <c:v>0.88413936079901567</c:v>
                </c:pt>
                <c:pt idx="9">
                  <c:v>0.22694854208365087</c:v>
                </c:pt>
                <c:pt idx="10">
                  <c:v>-0.16816613273490705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38-4C0E-969F-72C425F4283F}"/>
            </c:ext>
          </c:extLst>
        </c:ser>
        <c:ser>
          <c:idx val="4"/>
          <c:order val="4"/>
          <c:tx>
            <c:strRef>
              <c:f>'Original Sizes'!$G$3</c:f>
              <c:strCache>
                <c:ptCount val="1"/>
                <c:pt idx="0">
                  <c:v>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'Original Sizes'!$B$4:$B$14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'Original Sizes'!$G$4:$G$14</c:f>
              <c:numCache>
                <c:formatCode>0.000</c:formatCode>
                <c:ptCount val="11"/>
                <c:pt idx="0">
                  <c:v>-0.19519361027032006</c:v>
                </c:pt>
                <c:pt idx="1">
                  <c:v>-0.66804316680566478</c:v>
                </c:pt>
                <c:pt idx="2">
                  <c:v>0.49854710443643002</c:v>
                </c:pt>
                <c:pt idx="3">
                  <c:v>0.9246065038279212</c:v>
                </c:pt>
                <c:pt idx="4">
                  <c:v>-0.54647684275259234</c:v>
                </c:pt>
                <c:pt idx="5">
                  <c:v>-0.50628641399623708</c:v>
                </c:pt>
                <c:pt idx="6">
                  <c:v>-0.21932285347228794</c:v>
                </c:pt>
                <c:pt idx="7">
                  <c:v>0.38197141359573233</c:v>
                </c:pt>
                <c:pt idx="8">
                  <c:v>1.0775013302402989</c:v>
                </c:pt>
                <c:pt idx="9">
                  <c:v>0.16781718326223696</c:v>
                </c:pt>
                <c:pt idx="10">
                  <c:v>-0.21328231594690392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38-4C0E-969F-72C425F42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904111"/>
        <c:axId val="743896431"/>
      </c:scatterChart>
      <c:valAx>
        <c:axId val="74390411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96431"/>
        <c:crosses val="autoZero"/>
        <c:crossBetween val="midCat"/>
      </c:valAx>
      <c:valAx>
        <c:axId val="743896431"/>
        <c:scaling>
          <c:orientation val="minMax"/>
          <c:max val="1.2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904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'Original Sizes'!$C$3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'Original Sizes'!$B$18:$B$25</c:f>
              <c:numCache>
                <c:formatCode>0.000</c:formatCode>
                <c:ptCount val="8"/>
                <c:pt idx="0">
                  <c:v>-0.10058679002726996</c:v>
                </c:pt>
                <c:pt idx="1">
                  <c:v>-0.32001589401318453</c:v>
                </c:pt>
                <c:pt idx="2">
                  <c:v>0.11743877238132332</c:v>
                </c:pt>
                <c:pt idx="3">
                  <c:v>0.11743877238132332</c:v>
                </c:pt>
                <c:pt idx="4">
                  <c:v>-4.5718099286610456E-2</c:v>
                </c:pt>
                <c:pt idx="5">
                  <c:v>-0.11251612892623995</c:v>
                </c:pt>
                <c:pt idx="6">
                  <c:v>-0.11251612892623995</c:v>
                </c:pt>
                <c:pt idx="7">
                  <c:v>-4.9570413884485784E-2</c:v>
                </c:pt>
              </c:numCache>
            </c:numRef>
          </c:xVal>
          <c:yVal>
            <c:numRef>
              <c:f>'Original Sizes'!$C$18:$C$25</c:f>
              <c:numCache>
                <c:formatCode>0.0000</c:formatCode>
                <c:ptCount val="8"/>
                <c:pt idx="0">
                  <c:v>0.10636991288633117</c:v>
                </c:pt>
                <c:pt idx="1">
                  <c:v>0.46884704968944091</c:v>
                </c:pt>
                <c:pt idx="2">
                  <c:v>-0.25624269896262869</c:v>
                </c:pt>
                <c:pt idx="3">
                  <c:v>-0.3234573572194151</c:v>
                </c:pt>
                <c:pt idx="4">
                  <c:v>-0.41374386493899812</c:v>
                </c:pt>
                <c:pt idx="5">
                  <c:v>2.567973467663719E-2</c:v>
                </c:pt>
                <c:pt idx="6">
                  <c:v>-0.22271423175524177</c:v>
                </c:pt>
                <c:pt idx="7">
                  <c:v>1.3785509799603692E-2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58-4944-A395-2439A5037C31}"/>
            </c:ext>
          </c:extLst>
        </c:ser>
        <c:ser>
          <c:idx val="1"/>
          <c:order val="1"/>
          <c:tx>
            <c:strRef>
              <c:f>'Original Sizes'!$D$3</c:f>
              <c:strCache>
                <c:ptCount val="1"/>
                <c:pt idx="0">
                  <c:v>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'Original Sizes'!$B$18:$B$25</c:f>
              <c:numCache>
                <c:formatCode>0.000</c:formatCode>
                <c:ptCount val="8"/>
                <c:pt idx="0">
                  <c:v>-0.10058679002726996</c:v>
                </c:pt>
                <c:pt idx="1">
                  <c:v>-0.32001589401318453</c:v>
                </c:pt>
                <c:pt idx="2">
                  <c:v>0.11743877238132332</c:v>
                </c:pt>
                <c:pt idx="3">
                  <c:v>0.11743877238132332</c:v>
                </c:pt>
                <c:pt idx="4">
                  <c:v>-4.5718099286610456E-2</c:v>
                </c:pt>
                <c:pt idx="5">
                  <c:v>-0.11251612892623995</c:v>
                </c:pt>
                <c:pt idx="6">
                  <c:v>-0.11251612892623995</c:v>
                </c:pt>
                <c:pt idx="7">
                  <c:v>-4.9570413884485784E-2</c:v>
                </c:pt>
              </c:numCache>
            </c:numRef>
          </c:xVal>
          <c:yVal>
            <c:numRef>
              <c:f>'Original Sizes'!$D$18:$D$25</c:f>
              <c:numCache>
                <c:formatCode>0.000</c:formatCode>
                <c:ptCount val="8"/>
                <c:pt idx="0">
                  <c:v>2.3393227366966245E-2</c:v>
                </c:pt>
                <c:pt idx="1">
                  <c:v>0.66829633325018678</c:v>
                </c:pt>
                <c:pt idx="2">
                  <c:v>-0.32755116549434199</c:v>
                </c:pt>
                <c:pt idx="3">
                  <c:v>-0.55117481364432686</c:v>
                </c:pt>
                <c:pt idx="4">
                  <c:v>-0.6767529795555226</c:v>
                </c:pt>
                <c:pt idx="5">
                  <c:v>-0.2568978668560456</c:v>
                </c:pt>
                <c:pt idx="6">
                  <c:v>-0.45259306123146897</c:v>
                </c:pt>
                <c:pt idx="7">
                  <c:v>-0.22067472164208743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58-4944-A395-2439A5037C31}"/>
            </c:ext>
          </c:extLst>
        </c:ser>
        <c:ser>
          <c:idx val="2"/>
          <c:order val="2"/>
          <c:tx>
            <c:strRef>
              <c:f>'Original Sizes'!$E$3</c:f>
              <c:strCache>
                <c:ptCount val="1"/>
                <c:pt idx="0">
                  <c:v>FS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'Original Sizes'!$B$18:$B$25</c:f>
              <c:numCache>
                <c:formatCode>0.000</c:formatCode>
                <c:ptCount val="8"/>
                <c:pt idx="0">
                  <c:v>-0.10058679002726996</c:v>
                </c:pt>
                <c:pt idx="1">
                  <c:v>-0.32001589401318453</c:v>
                </c:pt>
                <c:pt idx="2">
                  <c:v>0.11743877238132332</c:v>
                </c:pt>
                <c:pt idx="3">
                  <c:v>0.11743877238132332</c:v>
                </c:pt>
                <c:pt idx="4">
                  <c:v>-4.5718099286610456E-2</c:v>
                </c:pt>
                <c:pt idx="5">
                  <c:v>-0.11251612892623995</c:v>
                </c:pt>
                <c:pt idx="6">
                  <c:v>-0.11251612892623995</c:v>
                </c:pt>
                <c:pt idx="7">
                  <c:v>-4.9570413884485784E-2</c:v>
                </c:pt>
              </c:numCache>
            </c:numRef>
          </c:xVal>
          <c:yVal>
            <c:numRef>
              <c:f>'Original Sizes'!$E$18:$E$25</c:f>
              <c:numCache>
                <c:formatCode>0.000</c:formatCode>
                <c:ptCount val="8"/>
                <c:pt idx="0">
                  <c:v>0.21192312720617074</c:v>
                </c:pt>
                <c:pt idx="1">
                  <c:v>0.20250643610045177</c:v>
                </c:pt>
                <c:pt idx="2">
                  <c:v>-0.1111434428939886</c:v>
                </c:pt>
                <c:pt idx="3">
                  <c:v>0.18041013933716418</c:v>
                </c:pt>
                <c:pt idx="4">
                  <c:v>0.33808273647184778</c:v>
                </c:pt>
                <c:pt idx="5">
                  <c:v>0.41571990278793169</c:v>
                </c:pt>
                <c:pt idx="6">
                  <c:v>-6.9462914000529832E-3</c:v>
                </c:pt>
                <c:pt idx="7">
                  <c:v>0.37138453818859557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58-4944-A395-2439A5037C31}"/>
            </c:ext>
          </c:extLst>
        </c:ser>
        <c:ser>
          <c:idx val="3"/>
          <c:order val="3"/>
          <c:tx>
            <c:strRef>
              <c:f>'Original Sizes'!$F$3</c:f>
              <c:strCache>
                <c:ptCount val="1"/>
                <c:pt idx="0">
                  <c:v>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'Original Sizes'!$B$18:$B$25</c:f>
              <c:numCache>
                <c:formatCode>0.000</c:formatCode>
                <c:ptCount val="8"/>
                <c:pt idx="0">
                  <c:v>-0.10058679002726996</c:v>
                </c:pt>
                <c:pt idx="1">
                  <c:v>-0.32001589401318453</c:v>
                </c:pt>
                <c:pt idx="2">
                  <c:v>0.11743877238132332</c:v>
                </c:pt>
                <c:pt idx="3">
                  <c:v>0.11743877238132332</c:v>
                </c:pt>
                <c:pt idx="4">
                  <c:v>-4.5718099286610456E-2</c:v>
                </c:pt>
                <c:pt idx="5">
                  <c:v>-0.11251612892623995</c:v>
                </c:pt>
                <c:pt idx="6">
                  <c:v>-0.11251612892623995</c:v>
                </c:pt>
                <c:pt idx="7">
                  <c:v>-4.9570413884485784E-2</c:v>
                </c:pt>
              </c:numCache>
            </c:numRef>
          </c:xVal>
          <c:yVal>
            <c:numRef>
              <c:f>'Original Sizes'!$F$18:$F$25</c:f>
              <c:numCache>
                <c:formatCode>0.000</c:formatCode>
                <c:ptCount val="8"/>
                <c:pt idx="0">
                  <c:v>0.18113342844921793</c:v>
                </c:pt>
                <c:pt idx="1">
                  <c:v>0.37213856331253387</c:v>
                </c:pt>
                <c:pt idx="2">
                  <c:v>-0.21756337854262581</c:v>
                </c:pt>
                <c:pt idx="3">
                  <c:v>0.61912755541298103</c:v>
                </c:pt>
                <c:pt idx="4">
                  <c:v>0.14042193729166219</c:v>
                </c:pt>
                <c:pt idx="5">
                  <c:v>-4.2676842244790236E-2</c:v>
                </c:pt>
                <c:pt idx="6">
                  <c:v>-3.6073196664670334E-2</c:v>
                </c:pt>
                <c:pt idx="7">
                  <c:v>0.99506573971751766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58-4944-A395-2439A5037C31}"/>
            </c:ext>
          </c:extLst>
        </c:ser>
        <c:ser>
          <c:idx val="4"/>
          <c:order val="4"/>
          <c:tx>
            <c:strRef>
              <c:f>'Original Sizes'!$G$3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'Original Sizes'!$B$18:$B$25</c:f>
              <c:numCache>
                <c:formatCode>0.000</c:formatCode>
                <c:ptCount val="8"/>
                <c:pt idx="0">
                  <c:v>-0.10058679002726996</c:v>
                </c:pt>
                <c:pt idx="1">
                  <c:v>-0.32001589401318453</c:v>
                </c:pt>
                <c:pt idx="2">
                  <c:v>0.11743877238132332</c:v>
                </c:pt>
                <c:pt idx="3">
                  <c:v>0.11743877238132332</c:v>
                </c:pt>
                <c:pt idx="4">
                  <c:v>-4.5718099286610456E-2</c:v>
                </c:pt>
                <c:pt idx="5">
                  <c:v>-0.11251612892623995</c:v>
                </c:pt>
                <c:pt idx="6">
                  <c:v>-0.11251612892623995</c:v>
                </c:pt>
                <c:pt idx="7">
                  <c:v>-4.9570413884485784E-2</c:v>
                </c:pt>
              </c:numCache>
            </c:numRef>
          </c:xVal>
          <c:yVal>
            <c:numRef>
              <c:f>'Original Sizes'!$G$18:$G$25</c:f>
              <c:numCache>
                <c:formatCode>0.000</c:formatCode>
                <c:ptCount val="8"/>
                <c:pt idx="0">
                  <c:v>0.18061966240201743</c:v>
                </c:pt>
                <c:pt idx="1">
                  <c:v>0.25528328492852753</c:v>
                </c:pt>
                <c:pt idx="2">
                  <c:v>-0.2142122573951242</c:v>
                </c:pt>
                <c:pt idx="3">
                  <c:v>-0.12091619396052281</c:v>
                </c:pt>
                <c:pt idx="4">
                  <c:v>0.19235164956740658</c:v>
                </c:pt>
                <c:pt idx="5">
                  <c:v>6.9338931211544927E-2</c:v>
                </c:pt>
                <c:pt idx="6">
                  <c:v>0.30506992688237528</c:v>
                </c:pt>
                <c:pt idx="7">
                  <c:v>0.73881089123312471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158-4944-A395-2439A5037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904111"/>
        <c:axId val="743896431"/>
      </c:scatterChart>
      <c:valAx>
        <c:axId val="74390411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96431"/>
        <c:crosses val="autoZero"/>
        <c:crossBetween val="midCat"/>
      </c:valAx>
      <c:valAx>
        <c:axId val="743896431"/>
        <c:scaling>
          <c:orientation val="minMax"/>
          <c:max val="1.2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904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25</xdr:row>
      <xdr:rowOff>176212</xdr:rowOff>
    </xdr:from>
    <xdr:to>
      <xdr:col>7</xdr:col>
      <xdr:colOff>285750</xdr:colOff>
      <xdr:row>46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1B2CAF-8653-F0C1-A3C4-B4A3E6A41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409574</xdr:colOff>
      <xdr:row>25</xdr:row>
      <xdr:rowOff>142875</xdr:rowOff>
    </xdr:from>
    <xdr:to>
      <xdr:col>14</xdr:col>
      <xdr:colOff>571500</xdr:colOff>
      <xdr:row>46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E864B5-64DE-4487-BECC-0AE6B74BE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91B21-A0D1-45BE-ABE3-9835B326E178}">
  <dimension ref="A2:X25"/>
  <sheetViews>
    <sheetView tabSelected="1" topLeftCell="C1" workbookViewId="0">
      <selection activeCell="W17" sqref="W17"/>
    </sheetView>
  </sheetViews>
  <sheetFormatPr defaultRowHeight="15" x14ac:dyDescent="0.25"/>
  <cols>
    <col min="2" max="2" width="14.140625" customWidth="1"/>
    <col min="8" max="8" width="7.5703125" customWidth="1"/>
    <col min="9" max="9" width="14.42578125" customWidth="1"/>
    <col min="14" max="14" width="5.85546875" customWidth="1"/>
  </cols>
  <sheetData>
    <row r="2" spans="1:24" x14ac:dyDescent="0.25">
      <c r="C2" s="33" t="s">
        <v>17</v>
      </c>
      <c r="D2" s="33"/>
      <c r="E2" s="33"/>
      <c r="F2" s="33"/>
      <c r="G2" s="33"/>
      <c r="I2" s="33" t="s">
        <v>20</v>
      </c>
      <c r="J2" s="33"/>
      <c r="K2" s="33"/>
      <c r="L2" s="33"/>
      <c r="M2" s="33"/>
      <c r="O2" s="33" t="s">
        <v>22</v>
      </c>
      <c r="P2" s="33"/>
      <c r="Q2" s="33"/>
      <c r="R2" s="33"/>
      <c r="S2" s="33"/>
      <c r="V2" s="32" t="s">
        <v>26</v>
      </c>
      <c r="W2" s="32"/>
      <c r="X2" s="32"/>
    </row>
    <row r="3" spans="1:24" x14ac:dyDescent="0.25">
      <c r="A3" s="9" t="s">
        <v>0</v>
      </c>
      <c r="B3" s="12" t="s">
        <v>19</v>
      </c>
      <c r="C3" s="1" t="s">
        <v>14</v>
      </c>
      <c r="D3" s="1" t="s">
        <v>12</v>
      </c>
      <c r="E3" s="1" t="s">
        <v>13</v>
      </c>
      <c r="F3" s="1" t="s">
        <v>15</v>
      </c>
      <c r="G3" s="1" t="s">
        <v>16</v>
      </c>
      <c r="I3" s="1" t="s">
        <v>14</v>
      </c>
      <c r="J3" s="1" t="s">
        <v>12</v>
      </c>
      <c r="K3" s="1" t="s">
        <v>13</v>
      </c>
      <c r="L3" s="1" t="s">
        <v>15</v>
      </c>
      <c r="M3" s="1" t="s">
        <v>16</v>
      </c>
      <c r="O3" s="1" t="s">
        <v>14</v>
      </c>
      <c r="P3" s="1" t="s">
        <v>12</v>
      </c>
      <c r="Q3" s="1" t="s">
        <v>13</v>
      </c>
      <c r="R3" s="1" t="s">
        <v>15</v>
      </c>
      <c r="S3" s="1" t="s">
        <v>16</v>
      </c>
      <c r="V3" s="1" t="s">
        <v>23</v>
      </c>
      <c r="W3" s="1" t="s">
        <v>24</v>
      </c>
      <c r="X3" s="1" t="s">
        <v>25</v>
      </c>
    </row>
    <row r="4" spans="1:24" x14ac:dyDescent="0.25">
      <c r="A4" s="2" t="s">
        <v>1</v>
      </c>
      <c r="B4" s="13">
        <v>0.22851828638601948</v>
      </c>
      <c r="C4" s="11">
        <v>-0.41446964008822845</v>
      </c>
      <c r="D4" s="23">
        <v>-0.42344355789344579</v>
      </c>
      <c r="E4" s="23">
        <v>-0.14476461895714599</v>
      </c>
      <c r="F4" s="23">
        <v>-0.17090718766294993</v>
      </c>
      <c r="G4" s="23">
        <v>-0.19519361027032006</v>
      </c>
      <c r="I4" s="28" t="str">
        <f t="shared" ref="I4:I14" si="0">IF(AND($B4&gt;0, C4&gt;0), "Q1", IF(AND($B4&lt;0, C4&gt;0), "Q2", IF(AND($B4&lt;0, C4&lt;0), "Q3", "Q4")))</f>
        <v>Q4</v>
      </c>
      <c r="J4" s="28" t="str">
        <f t="shared" ref="J4:J14" si="1">IF(AND($B4&gt;0, D4&gt;0), "Q1", IF(AND($B4&lt;0, D4&gt;0), "Q2", IF(AND($B4&lt;0, D4&lt;0), "Q3", "Q4")))</f>
        <v>Q4</v>
      </c>
      <c r="K4" s="28" t="str">
        <f t="shared" ref="K4:K14" si="2">IF(AND($B4&gt;0, E4&gt;0), "Q1", IF(AND($B4&lt;0, E4&gt;0), "Q2", IF(AND($B4&lt;0, E4&lt;0), "Q3", "Q4")))</f>
        <v>Q4</v>
      </c>
      <c r="L4" s="28" t="str">
        <f t="shared" ref="L4:L14" si="3">IF(AND($B4&gt;0, F4&gt;0), "Q1", IF(AND($B4&lt;0, F4&gt;0), "Q2", IF(AND($B4&lt;0, F4&lt;0), "Q3", "Q4")))</f>
        <v>Q4</v>
      </c>
      <c r="M4" s="28" t="str">
        <f t="shared" ref="M4:M14" si="4">IF(AND($B4&gt;0, G4&gt;0), "Q1", IF(AND($B4&lt;0, G4&gt;0), "Q2", IF(AND($B4&lt;0, G4&lt;0), "Q3", "Q4")))</f>
        <v>Q4</v>
      </c>
      <c r="O4" s="28" t="str">
        <f>IF(OR(I4="Q2", I4="Q4"), "Correct", "Incorrect")</f>
        <v>Correct</v>
      </c>
      <c r="P4" s="28" t="str">
        <f>IF(OR(J4="Q2", J4="Q4"), "Correct", "Incorrect")</f>
        <v>Correct</v>
      </c>
      <c r="Q4" s="28" t="str">
        <f>IF(OR(K4="Q2", K4="Q4"), "Correct", "Incorrect")</f>
        <v>Correct</v>
      </c>
      <c r="R4" s="28" t="str">
        <f t="shared" ref="R4:S4" si="5">IF(OR(L4="Q2", L4="Q4"), "Correct", "Incorrect")</f>
        <v>Correct</v>
      </c>
      <c r="S4" s="28" t="str">
        <f t="shared" si="5"/>
        <v>Correct</v>
      </c>
      <c r="U4" s="1" t="s">
        <v>14</v>
      </c>
      <c r="V4" s="11">
        <f>COUNTIF(O$4:O$14, "Correct") / COUNTA(O$4:O$14)</f>
        <v>0.63636363636363635</v>
      </c>
      <c r="W4" s="11">
        <f>COUNTIF(O$4:O$14, "Incorrect") / COUNTA(O$4:O$14)</f>
        <v>0.36363636363636365</v>
      </c>
      <c r="X4" s="10">
        <f>SUM(V4:W4)</f>
        <v>1</v>
      </c>
    </row>
    <row r="5" spans="1:24" x14ac:dyDescent="0.25">
      <c r="A5" s="2" t="s">
        <v>2</v>
      </c>
      <c r="B5" s="13">
        <v>0.22851828638601948</v>
      </c>
      <c r="C5" s="11">
        <v>-0.50920004601714819</v>
      </c>
      <c r="D5" s="11">
        <v>-0.5020136188546287</v>
      </c>
      <c r="E5" s="11">
        <v>-0.62752416499186525</v>
      </c>
      <c r="F5" s="11">
        <v>-0.66154455868720241</v>
      </c>
      <c r="G5" s="11">
        <v>-0.66804316680566478</v>
      </c>
      <c r="I5" s="28" t="str">
        <f t="shared" si="0"/>
        <v>Q4</v>
      </c>
      <c r="J5" s="28" t="str">
        <f t="shared" si="1"/>
        <v>Q4</v>
      </c>
      <c r="K5" s="28" t="str">
        <f t="shared" si="2"/>
        <v>Q4</v>
      </c>
      <c r="L5" s="28" t="str">
        <f t="shared" si="3"/>
        <v>Q4</v>
      </c>
      <c r="M5" s="28" t="str">
        <f t="shared" si="4"/>
        <v>Q4</v>
      </c>
      <c r="O5" s="28" t="str">
        <f t="shared" ref="O5:O14" si="6">IF(OR(I5="Q2", I5="Q4"), "Correct", "Incorrect")</f>
        <v>Correct</v>
      </c>
      <c r="P5" s="28" t="str">
        <f t="shared" ref="P5:P14" si="7">IF(OR(J5="Q2", J5="Q4"), "Correct", "Incorrect")</f>
        <v>Correct</v>
      </c>
      <c r="Q5" s="28" t="str">
        <f t="shared" ref="Q5:Q14" si="8">IF(OR(K5="Q2", K5="Q4"), "Correct", "Incorrect")</f>
        <v>Correct</v>
      </c>
      <c r="R5" s="28" t="str">
        <f t="shared" ref="R5:R14" si="9">IF(OR(L5="Q2", L5="Q4"), "Correct", "Incorrect")</f>
        <v>Correct</v>
      </c>
      <c r="S5" s="28" t="str">
        <f t="shared" ref="S5:S14" si="10">IF(OR(M5="Q2", M5="Q4"), "Correct", "Incorrect")</f>
        <v>Correct</v>
      </c>
      <c r="U5" s="1" t="s">
        <v>12</v>
      </c>
      <c r="V5" s="11">
        <f>COUNTIF(P$4:P$14, "Correct") / COUNTA(P$4:P$14)</f>
        <v>0.72727272727272729</v>
      </c>
      <c r="W5" s="11">
        <f>COUNTIF(P$4:P$14, "Incorrect") / COUNTA(P$4:P$14)</f>
        <v>0.27272727272727271</v>
      </c>
      <c r="X5" s="10">
        <f t="shared" ref="X5:X8" si="11">SUM(V5:W5)</f>
        <v>1</v>
      </c>
    </row>
    <row r="6" spans="1:24" x14ac:dyDescent="0.25">
      <c r="A6" s="3" t="s">
        <v>3</v>
      </c>
      <c r="B6" s="14">
        <v>-0.3027637470411495</v>
      </c>
      <c r="C6" s="11">
        <v>0.50971708940059157</v>
      </c>
      <c r="D6" s="11">
        <v>0.50307003206968748</v>
      </c>
      <c r="E6" s="11">
        <v>0.68484476158971674</v>
      </c>
      <c r="F6" s="11">
        <v>0.37836657174008881</v>
      </c>
      <c r="G6" s="11">
        <v>0.49854710443643002</v>
      </c>
      <c r="I6" s="29" t="str">
        <f t="shared" si="0"/>
        <v>Q2</v>
      </c>
      <c r="J6" s="29" t="str">
        <f t="shared" si="1"/>
        <v>Q2</v>
      </c>
      <c r="K6" s="29" t="str">
        <f t="shared" si="2"/>
        <v>Q2</v>
      </c>
      <c r="L6" s="29" t="str">
        <f t="shared" si="3"/>
        <v>Q2</v>
      </c>
      <c r="M6" s="29" t="str">
        <f t="shared" si="4"/>
        <v>Q2</v>
      </c>
      <c r="O6" s="28" t="str">
        <f t="shared" si="6"/>
        <v>Correct</v>
      </c>
      <c r="P6" s="28" t="str">
        <f t="shared" si="7"/>
        <v>Correct</v>
      </c>
      <c r="Q6" s="28" t="str">
        <f t="shared" si="8"/>
        <v>Correct</v>
      </c>
      <c r="R6" s="28" t="str">
        <f t="shared" si="9"/>
        <v>Correct</v>
      </c>
      <c r="S6" s="28" t="str">
        <f t="shared" si="10"/>
        <v>Correct</v>
      </c>
      <c r="U6" s="1" t="s">
        <v>13</v>
      </c>
      <c r="V6" s="11">
        <f>COUNTIF(Q$4:Q$14, "Correct") / COUNTA(Q$4:Q$14)</f>
        <v>0.81818181818181823</v>
      </c>
      <c r="W6" s="11">
        <f>COUNTIF(Q$4:Q$14, "Incorrect") / COUNTA(Q$4:Q$14)</f>
        <v>0.18181818181818182</v>
      </c>
      <c r="X6" s="10">
        <f t="shared" si="11"/>
        <v>1</v>
      </c>
    </row>
    <row r="7" spans="1:24" x14ac:dyDescent="0.25">
      <c r="A7" s="4" t="s">
        <v>4</v>
      </c>
      <c r="B7" s="15">
        <v>-9.3318329100743891E-2</v>
      </c>
      <c r="C7" s="11">
        <v>0.2198676282142184</v>
      </c>
      <c r="D7" s="11">
        <v>0.18568064573209747</v>
      </c>
      <c r="E7" s="11">
        <v>0.9647735442127966</v>
      </c>
      <c r="F7" s="11">
        <v>0.83408534785112387</v>
      </c>
      <c r="G7" s="11">
        <v>0.9246065038279212</v>
      </c>
      <c r="I7" s="29" t="str">
        <f t="shared" si="0"/>
        <v>Q2</v>
      </c>
      <c r="J7" s="29" t="str">
        <f t="shared" si="1"/>
        <v>Q2</v>
      </c>
      <c r="K7" s="29" t="str">
        <f t="shared" si="2"/>
        <v>Q2</v>
      </c>
      <c r="L7" s="29" t="str">
        <f t="shared" si="3"/>
        <v>Q2</v>
      </c>
      <c r="M7" s="29" t="str">
        <f t="shared" si="4"/>
        <v>Q2</v>
      </c>
      <c r="O7" s="28" t="str">
        <f t="shared" si="6"/>
        <v>Correct</v>
      </c>
      <c r="P7" s="28" t="str">
        <f t="shared" si="7"/>
        <v>Correct</v>
      </c>
      <c r="Q7" s="28" t="str">
        <f t="shared" si="8"/>
        <v>Correct</v>
      </c>
      <c r="R7" s="28" t="str">
        <f t="shared" si="9"/>
        <v>Correct</v>
      </c>
      <c r="S7" s="28" t="str">
        <f t="shared" si="10"/>
        <v>Correct</v>
      </c>
      <c r="U7" s="1" t="s">
        <v>15</v>
      </c>
      <c r="V7" s="11">
        <f>COUNTIF(R$4:R$14, "Correct") / COUNTA(R$4:R$14)</f>
        <v>0.81818181818181823</v>
      </c>
      <c r="W7" s="11">
        <f>COUNTIF(R$4:R$14, "Incorrect") / COUNTA(R$4:R$14)</f>
        <v>0.18181818181818182</v>
      </c>
      <c r="X7" s="10">
        <f t="shared" si="11"/>
        <v>1</v>
      </c>
    </row>
    <row r="8" spans="1:24" x14ac:dyDescent="0.25">
      <c r="A8" s="5" t="s">
        <v>5</v>
      </c>
      <c r="B8" s="16">
        <v>5.0766638815107075E-2</v>
      </c>
      <c r="C8" s="11">
        <v>-0.41894839131562506</v>
      </c>
      <c r="D8" s="11">
        <v>-0.40841886730444749</v>
      </c>
      <c r="E8" s="11">
        <v>-0.53822408617716566</v>
      </c>
      <c r="F8" s="11">
        <v>-0.52881343083090926</v>
      </c>
      <c r="G8" s="11">
        <v>-0.54647684275259234</v>
      </c>
      <c r="I8" s="28" t="str">
        <f t="shared" si="0"/>
        <v>Q4</v>
      </c>
      <c r="J8" s="28" t="str">
        <f t="shared" si="1"/>
        <v>Q4</v>
      </c>
      <c r="K8" s="28" t="str">
        <f t="shared" si="2"/>
        <v>Q4</v>
      </c>
      <c r="L8" s="28" t="str">
        <f t="shared" si="3"/>
        <v>Q4</v>
      </c>
      <c r="M8" s="28" t="str">
        <f t="shared" si="4"/>
        <v>Q4</v>
      </c>
      <c r="O8" s="28" t="str">
        <f t="shared" si="6"/>
        <v>Correct</v>
      </c>
      <c r="P8" s="28" t="str">
        <f t="shared" si="7"/>
        <v>Correct</v>
      </c>
      <c r="Q8" s="28" t="str">
        <f t="shared" si="8"/>
        <v>Correct</v>
      </c>
      <c r="R8" s="28" t="str">
        <f t="shared" si="9"/>
        <v>Correct</v>
      </c>
      <c r="S8" s="28" t="str">
        <f t="shared" si="10"/>
        <v>Correct</v>
      </c>
      <c r="U8" s="1" t="s">
        <v>16</v>
      </c>
      <c r="V8" s="11">
        <f>COUNTIF(S$4:S$14, "Correct") / COUNTA(S$4:S$14)</f>
        <v>0.81818181818181823</v>
      </c>
      <c r="W8" s="11">
        <f>COUNTIF(S$4:S$14, "Incorrect") / COUNTA(S$4:S$14)</f>
        <v>0.18181818181818182</v>
      </c>
      <c r="X8" s="10">
        <f t="shared" si="11"/>
        <v>1</v>
      </c>
    </row>
    <row r="9" spans="1:24" x14ac:dyDescent="0.25">
      <c r="A9" s="5" t="s">
        <v>6</v>
      </c>
      <c r="B9" s="16">
        <v>5.0766638815107075E-2</v>
      </c>
      <c r="C9" s="11">
        <v>-0.12398124068290874</v>
      </c>
      <c r="D9" s="11">
        <v>-9.9314564883500683E-2</v>
      </c>
      <c r="E9" s="11">
        <v>-0.28755929503826028</v>
      </c>
      <c r="F9" s="11">
        <v>-0.46746069406771751</v>
      </c>
      <c r="G9" s="11">
        <v>-0.50628641399623708</v>
      </c>
      <c r="I9" s="28" t="str">
        <f t="shared" si="0"/>
        <v>Q4</v>
      </c>
      <c r="J9" s="28" t="str">
        <f t="shared" si="1"/>
        <v>Q4</v>
      </c>
      <c r="K9" s="28" t="str">
        <f t="shared" si="2"/>
        <v>Q4</v>
      </c>
      <c r="L9" s="28" t="str">
        <f t="shared" si="3"/>
        <v>Q4</v>
      </c>
      <c r="M9" s="28" t="str">
        <f t="shared" si="4"/>
        <v>Q4</v>
      </c>
      <c r="O9" s="28" t="str">
        <f t="shared" si="6"/>
        <v>Correct</v>
      </c>
      <c r="P9" s="28" t="str">
        <f t="shared" si="7"/>
        <v>Correct</v>
      </c>
      <c r="Q9" s="28" t="str">
        <f t="shared" si="8"/>
        <v>Correct</v>
      </c>
      <c r="R9" s="28" t="str">
        <f t="shared" si="9"/>
        <v>Correct</v>
      </c>
      <c r="S9" s="28" t="str">
        <f t="shared" si="10"/>
        <v>Correct</v>
      </c>
    </row>
    <row r="10" spans="1:24" x14ac:dyDescent="0.25">
      <c r="A10" s="6" t="s">
        <v>7</v>
      </c>
      <c r="B10" s="17">
        <v>-3.8520880931257544E-2</v>
      </c>
      <c r="C10" s="11">
        <v>-8.5887963852589976E-3</v>
      </c>
      <c r="D10" s="11">
        <v>3.3731051760010023E-3</v>
      </c>
      <c r="E10" s="11">
        <v>-0.1673238048299657</v>
      </c>
      <c r="F10" s="11">
        <v>-0.1916172350303838</v>
      </c>
      <c r="G10" s="11">
        <v>-0.21932285347228794</v>
      </c>
      <c r="I10" s="30" t="str">
        <f t="shared" si="0"/>
        <v>Q3</v>
      </c>
      <c r="J10" s="29" t="str">
        <f t="shared" si="1"/>
        <v>Q2</v>
      </c>
      <c r="K10" s="30" t="str">
        <f t="shared" si="2"/>
        <v>Q3</v>
      </c>
      <c r="L10" s="30" t="str">
        <f t="shared" si="3"/>
        <v>Q3</v>
      </c>
      <c r="M10" s="30" t="str">
        <f t="shared" si="4"/>
        <v>Q3</v>
      </c>
      <c r="O10" s="31" t="str">
        <f t="shared" si="6"/>
        <v>Incorrect</v>
      </c>
      <c r="P10" s="28" t="str">
        <f t="shared" si="7"/>
        <v>Correct</v>
      </c>
      <c r="Q10" s="31" t="str">
        <f t="shared" si="8"/>
        <v>Incorrect</v>
      </c>
      <c r="R10" s="31" t="str">
        <f t="shared" si="9"/>
        <v>Incorrect</v>
      </c>
      <c r="S10" s="31" t="str">
        <f t="shared" si="10"/>
        <v>Incorrect</v>
      </c>
      <c r="V10" s="32" t="s">
        <v>27</v>
      </c>
      <c r="W10" s="32"/>
      <c r="X10" s="32"/>
    </row>
    <row r="11" spans="1:24" x14ac:dyDescent="0.25">
      <c r="A11" s="6" t="s">
        <v>8</v>
      </c>
      <c r="B11" s="17">
        <v>-3.8520880931257544E-2</v>
      </c>
      <c r="C11" s="11">
        <v>-8.4311602730054072E-2</v>
      </c>
      <c r="D11" s="11">
        <v>-0.11611996843987095</v>
      </c>
      <c r="E11" s="11">
        <v>0.55129359505372444</v>
      </c>
      <c r="F11" s="11">
        <v>0.24340608445804029</v>
      </c>
      <c r="G11" s="11">
        <v>0.38197141359573233</v>
      </c>
      <c r="I11" s="30" t="str">
        <f t="shared" si="0"/>
        <v>Q3</v>
      </c>
      <c r="J11" s="30" t="str">
        <f t="shared" si="1"/>
        <v>Q3</v>
      </c>
      <c r="K11" s="29" t="str">
        <f t="shared" si="2"/>
        <v>Q2</v>
      </c>
      <c r="L11" s="29" t="str">
        <f t="shared" si="3"/>
        <v>Q2</v>
      </c>
      <c r="M11" s="29" t="str">
        <f t="shared" si="4"/>
        <v>Q2</v>
      </c>
      <c r="O11" s="31" t="str">
        <f t="shared" si="6"/>
        <v>Incorrect</v>
      </c>
      <c r="P11" s="31" t="str">
        <f t="shared" si="7"/>
        <v>Incorrect</v>
      </c>
      <c r="Q11" s="28" t="str">
        <f t="shared" si="8"/>
        <v>Correct</v>
      </c>
      <c r="R11" s="28" t="str">
        <f t="shared" si="9"/>
        <v>Correct</v>
      </c>
      <c r="S11" s="28" t="str">
        <f t="shared" si="10"/>
        <v>Correct</v>
      </c>
      <c r="V11" s="1" t="s">
        <v>23</v>
      </c>
      <c r="W11" s="1" t="s">
        <v>24</v>
      </c>
      <c r="X11" s="1" t="s">
        <v>25</v>
      </c>
    </row>
    <row r="12" spans="1:24" x14ac:dyDescent="0.25">
      <c r="A12" s="7" t="s">
        <v>9</v>
      </c>
      <c r="B12" s="14">
        <v>-6.340384840026668E-2</v>
      </c>
      <c r="C12" s="11">
        <v>0.1547190218238147</v>
      </c>
      <c r="D12" s="11">
        <v>0.12971185233686874</v>
      </c>
      <c r="E12" s="11">
        <v>0.81794599693432346</v>
      </c>
      <c r="F12" s="11">
        <v>0.88413936079901567</v>
      </c>
      <c r="G12" s="11">
        <v>1.0775013302402989</v>
      </c>
      <c r="I12" s="29" t="str">
        <f t="shared" si="0"/>
        <v>Q2</v>
      </c>
      <c r="J12" s="29" t="str">
        <f t="shared" si="1"/>
        <v>Q2</v>
      </c>
      <c r="K12" s="29" t="str">
        <f t="shared" si="2"/>
        <v>Q2</v>
      </c>
      <c r="L12" s="29" t="str">
        <f t="shared" si="3"/>
        <v>Q2</v>
      </c>
      <c r="M12" s="29" t="str">
        <f t="shared" si="4"/>
        <v>Q2</v>
      </c>
      <c r="O12" s="28" t="str">
        <f t="shared" si="6"/>
        <v>Correct</v>
      </c>
      <c r="P12" s="28" t="str">
        <f t="shared" si="7"/>
        <v>Correct</v>
      </c>
      <c r="Q12" s="28" t="str">
        <f t="shared" si="8"/>
        <v>Correct</v>
      </c>
      <c r="R12" s="28" t="str">
        <f t="shared" si="9"/>
        <v>Correct</v>
      </c>
      <c r="S12" s="28" t="str">
        <f t="shared" si="10"/>
        <v>Correct</v>
      </c>
      <c r="U12" s="1" t="s">
        <v>14</v>
      </c>
      <c r="V12" s="11">
        <f>COUNTIF(O$18:O$25, "Correct") / COUNTA(O$18:O$25)</f>
        <v>0.75</v>
      </c>
      <c r="W12" s="11">
        <f>COUNTIF(O$18:O$25, "Incorrect") / COUNTA(O$18:O$25)</f>
        <v>0.25</v>
      </c>
      <c r="X12" s="10">
        <f>SUM(V12:W12)</f>
        <v>1</v>
      </c>
    </row>
    <row r="13" spans="1:24" x14ac:dyDescent="0.25">
      <c r="A13" s="7" t="s">
        <v>10</v>
      </c>
      <c r="B13" s="14">
        <v>-6.340384840026668E-2</v>
      </c>
      <c r="C13" s="11">
        <v>-0.12762514510852357</v>
      </c>
      <c r="D13" s="11">
        <v>-0.16454254500104976</v>
      </c>
      <c r="E13" s="11">
        <v>0.19992254066615028</v>
      </c>
      <c r="F13" s="11">
        <v>0.22694854208365087</v>
      </c>
      <c r="G13" s="11">
        <v>0.16781718326223696</v>
      </c>
      <c r="I13" s="30" t="str">
        <f t="shared" si="0"/>
        <v>Q3</v>
      </c>
      <c r="J13" s="30" t="str">
        <f t="shared" si="1"/>
        <v>Q3</v>
      </c>
      <c r="K13" s="29" t="str">
        <f t="shared" si="2"/>
        <v>Q2</v>
      </c>
      <c r="L13" s="29" t="str">
        <f t="shared" si="3"/>
        <v>Q2</v>
      </c>
      <c r="M13" s="29" t="str">
        <f t="shared" si="4"/>
        <v>Q2</v>
      </c>
      <c r="O13" s="31" t="str">
        <f t="shared" si="6"/>
        <v>Incorrect</v>
      </c>
      <c r="P13" s="31" t="str">
        <f t="shared" si="7"/>
        <v>Incorrect</v>
      </c>
      <c r="Q13" s="28" t="str">
        <f t="shared" si="8"/>
        <v>Correct</v>
      </c>
      <c r="R13" s="28" t="str">
        <f t="shared" si="9"/>
        <v>Correct</v>
      </c>
      <c r="S13" s="28" t="str">
        <f t="shared" si="10"/>
        <v>Correct</v>
      </c>
      <c r="U13" s="1" t="s">
        <v>12</v>
      </c>
      <c r="V13" s="11">
        <f>COUNTIF(P$18:P$25, "Correct") / COUNTA(P$18:P$25)</f>
        <v>0.5</v>
      </c>
      <c r="W13" s="11">
        <f>COUNTIF(P$18:P$25, "Incorrect") / COUNTA(P$18:P$25)</f>
        <v>0.5</v>
      </c>
      <c r="X13" s="10">
        <f t="shared" ref="X13:X16" si="12">SUM(V13:W13)</f>
        <v>1</v>
      </c>
    </row>
    <row r="14" spans="1:24" x14ac:dyDescent="0.25">
      <c r="A14" s="8" t="s">
        <v>11</v>
      </c>
      <c r="B14" s="18">
        <v>-3.2730377491297959E-2</v>
      </c>
      <c r="C14" s="11">
        <v>-0.10800668888685966</v>
      </c>
      <c r="D14" s="11">
        <v>-0.10014587141525548</v>
      </c>
      <c r="E14" s="11">
        <v>-0.23993040911008026</v>
      </c>
      <c r="F14" s="11">
        <v>-0.16816613273490705</v>
      </c>
      <c r="G14" s="11">
        <v>-0.21328231594690392</v>
      </c>
      <c r="I14" s="30" t="str">
        <f t="shared" si="0"/>
        <v>Q3</v>
      </c>
      <c r="J14" s="30" t="str">
        <f t="shared" si="1"/>
        <v>Q3</v>
      </c>
      <c r="K14" s="30" t="str">
        <f t="shared" si="2"/>
        <v>Q3</v>
      </c>
      <c r="L14" s="30" t="str">
        <f t="shared" si="3"/>
        <v>Q3</v>
      </c>
      <c r="M14" s="30" t="str">
        <f t="shared" si="4"/>
        <v>Q3</v>
      </c>
      <c r="O14" s="31" t="str">
        <f t="shared" si="6"/>
        <v>Incorrect</v>
      </c>
      <c r="P14" s="31" t="str">
        <f t="shared" si="7"/>
        <v>Incorrect</v>
      </c>
      <c r="Q14" s="31" t="str">
        <f t="shared" si="8"/>
        <v>Incorrect</v>
      </c>
      <c r="R14" s="31" t="str">
        <f t="shared" si="9"/>
        <v>Incorrect</v>
      </c>
      <c r="S14" s="31" t="str">
        <f t="shared" si="10"/>
        <v>Incorrect</v>
      </c>
      <c r="U14" s="1" t="s">
        <v>13</v>
      </c>
      <c r="V14" s="11">
        <f>COUNTIF(Q$18:Q$25, "Correct") / COUNTA(Q$18:Q$25)</f>
        <v>0.75</v>
      </c>
      <c r="W14" s="11">
        <f>COUNTIF(Q$18:Q$25, "Incorrect") / COUNTA(Q$18:Q$25)</f>
        <v>0.25</v>
      </c>
      <c r="X14" s="10">
        <f t="shared" si="12"/>
        <v>1</v>
      </c>
    </row>
    <row r="15" spans="1:24" x14ac:dyDescent="0.25">
      <c r="U15" s="1" t="s">
        <v>15</v>
      </c>
      <c r="V15" s="11">
        <f>COUNTIF(R$18:R$25, "Correct") / COUNTA(R$18:R$25)</f>
        <v>0.625</v>
      </c>
      <c r="W15" s="11">
        <f>COUNTIF(R$18:R$25, "Incorrect") / COUNTA(R$18:R$25)</f>
        <v>0.375</v>
      </c>
      <c r="X15" s="10">
        <f t="shared" si="12"/>
        <v>1</v>
      </c>
    </row>
    <row r="16" spans="1:24" x14ac:dyDescent="0.25">
      <c r="C16" s="33" t="s">
        <v>18</v>
      </c>
      <c r="D16" s="33"/>
      <c r="E16" s="33"/>
      <c r="F16" s="33"/>
      <c r="G16" s="33"/>
      <c r="I16" s="33" t="s">
        <v>21</v>
      </c>
      <c r="J16" s="33"/>
      <c r="K16" s="33"/>
      <c r="L16" s="33"/>
      <c r="M16" s="33"/>
      <c r="O16" s="33" t="s">
        <v>22</v>
      </c>
      <c r="P16" s="33"/>
      <c r="Q16" s="33"/>
      <c r="R16" s="33"/>
      <c r="S16" s="33"/>
      <c r="U16" s="1" t="s">
        <v>16</v>
      </c>
      <c r="V16" s="11">
        <f>COUNTIF(S$18:S$25, "Correct") / COUNTA(S$18:S$25)</f>
        <v>1</v>
      </c>
      <c r="W16" s="11">
        <f>COUNTIF(S$18:S$25, "Incorrect") / COUNTA(S$18:S$25)</f>
        <v>0</v>
      </c>
      <c r="X16" s="10">
        <f t="shared" si="12"/>
        <v>1</v>
      </c>
    </row>
    <row r="17" spans="1:19" x14ac:dyDescent="0.25">
      <c r="A17" s="1" t="s">
        <v>0</v>
      </c>
      <c r="B17" s="12" t="s">
        <v>19</v>
      </c>
      <c r="C17" s="1" t="s">
        <v>14</v>
      </c>
      <c r="D17" s="1" t="s">
        <v>12</v>
      </c>
      <c r="E17" s="1" t="s">
        <v>13</v>
      </c>
      <c r="F17" s="1" t="s">
        <v>15</v>
      </c>
      <c r="G17" s="1" t="s">
        <v>16</v>
      </c>
      <c r="I17" s="1" t="s">
        <v>14</v>
      </c>
      <c r="J17" s="1" t="s">
        <v>12</v>
      </c>
      <c r="K17" s="1" t="s">
        <v>13</v>
      </c>
      <c r="L17" s="1" t="s">
        <v>15</v>
      </c>
      <c r="M17" s="1" t="s">
        <v>16</v>
      </c>
      <c r="O17" s="1" t="s">
        <v>14</v>
      </c>
      <c r="P17" s="1" t="s">
        <v>12</v>
      </c>
      <c r="Q17" s="1" t="s">
        <v>13</v>
      </c>
      <c r="R17" s="1" t="s">
        <v>15</v>
      </c>
      <c r="S17" s="1" t="s">
        <v>16</v>
      </c>
    </row>
    <row r="18" spans="1:19" x14ac:dyDescent="0.25">
      <c r="A18" s="2" t="s">
        <v>1</v>
      </c>
      <c r="B18" s="19">
        <v>-0.10058679002726996</v>
      </c>
      <c r="C18" s="24">
        <v>0.10636991288633117</v>
      </c>
      <c r="D18" s="11">
        <v>2.3393227366966245E-2</v>
      </c>
      <c r="E18" s="11">
        <v>0.21192312720617074</v>
      </c>
      <c r="F18" s="11">
        <v>0.18113342844921793</v>
      </c>
      <c r="G18" s="11">
        <v>0.18061966240201743</v>
      </c>
      <c r="I18" s="28" t="str">
        <f t="shared" ref="I18:M25" si="13">IF(AND($B18&gt;0, C18&gt;0), "Q1", IF(AND($B18&lt;0, C18&gt;0), "Q2", IF(AND($B18&lt;0, C18&lt;0), "Q3", "Q4")))</f>
        <v>Q2</v>
      </c>
      <c r="J18" s="28" t="str">
        <f t="shared" si="13"/>
        <v>Q2</v>
      </c>
      <c r="K18" s="28" t="str">
        <f t="shared" si="13"/>
        <v>Q2</v>
      </c>
      <c r="L18" s="28" t="str">
        <f t="shared" si="13"/>
        <v>Q2</v>
      </c>
      <c r="M18" s="28" t="str">
        <f t="shared" si="13"/>
        <v>Q2</v>
      </c>
      <c r="O18" s="28" t="str">
        <f>IF(OR(I18="Q2", I18="Q4"), "Correct", "Incorrect")</f>
        <v>Correct</v>
      </c>
      <c r="P18" s="28" t="str">
        <f t="shared" ref="P18:S18" si="14">IF(OR(J18="Q2", J18="Q4"), "Correct", "Incorrect")</f>
        <v>Correct</v>
      </c>
      <c r="Q18" s="28" t="str">
        <f t="shared" si="14"/>
        <v>Correct</v>
      </c>
      <c r="R18" s="28" t="str">
        <f t="shared" si="14"/>
        <v>Correct</v>
      </c>
      <c r="S18" s="28" t="str">
        <f t="shared" si="14"/>
        <v>Correct</v>
      </c>
    </row>
    <row r="19" spans="1:19" x14ac:dyDescent="0.25">
      <c r="A19" s="3" t="s">
        <v>3</v>
      </c>
      <c r="B19" s="20">
        <v>-0.32001589401318453</v>
      </c>
      <c r="C19" s="25">
        <v>0.46884704968944091</v>
      </c>
      <c r="D19" s="11">
        <v>0.66829633325018678</v>
      </c>
      <c r="E19" s="11">
        <v>0.20250643610045177</v>
      </c>
      <c r="F19" s="11">
        <v>0.37213856331253387</v>
      </c>
      <c r="G19" s="11">
        <v>0.25528328492852753</v>
      </c>
      <c r="I19" s="28" t="str">
        <f t="shared" si="13"/>
        <v>Q2</v>
      </c>
      <c r="J19" s="28" t="str">
        <f t="shared" si="13"/>
        <v>Q2</v>
      </c>
      <c r="K19" s="28" t="str">
        <f t="shared" si="13"/>
        <v>Q2</v>
      </c>
      <c r="L19" s="28" t="str">
        <f t="shared" si="13"/>
        <v>Q2</v>
      </c>
      <c r="M19" s="28" t="str">
        <f t="shared" si="13"/>
        <v>Q2</v>
      </c>
      <c r="O19" s="28" t="str">
        <f t="shared" ref="O19:O25" si="15">IF(OR(I19="Q2", I19="Q4"), "Correct", "Incorrect")</f>
        <v>Correct</v>
      </c>
      <c r="P19" s="28" t="str">
        <f t="shared" ref="P19:P25" si="16">IF(OR(J19="Q2", J19="Q4"), "Correct", "Incorrect")</f>
        <v>Correct</v>
      </c>
      <c r="Q19" s="28" t="str">
        <f t="shared" ref="Q19:Q25" si="17">IF(OR(K19="Q2", K19="Q4"), "Correct", "Incorrect")</f>
        <v>Correct</v>
      </c>
      <c r="R19" s="28" t="str">
        <f t="shared" ref="R19:R25" si="18">IF(OR(L19="Q2", L19="Q4"), "Correct", "Incorrect")</f>
        <v>Correct</v>
      </c>
      <c r="S19" s="28" t="str">
        <f t="shared" ref="S19:S24" si="19">IF(OR(M19="Q2", M19="Q4"), "Correct", "Incorrect")</f>
        <v>Correct</v>
      </c>
    </row>
    <row r="20" spans="1:19" x14ac:dyDescent="0.25">
      <c r="A20" s="5" t="s">
        <v>5</v>
      </c>
      <c r="B20" s="21">
        <v>0.11743877238132332</v>
      </c>
      <c r="C20" s="26">
        <v>-0.25624269896262869</v>
      </c>
      <c r="D20" s="11">
        <v>-0.32755116549434199</v>
      </c>
      <c r="E20" s="11">
        <v>-0.1111434428939886</v>
      </c>
      <c r="F20" s="11">
        <v>-0.21756337854262581</v>
      </c>
      <c r="G20" s="11">
        <v>-0.2142122573951242</v>
      </c>
      <c r="I20" s="29" t="str">
        <f t="shared" si="13"/>
        <v>Q4</v>
      </c>
      <c r="J20" s="29" t="str">
        <f t="shared" si="13"/>
        <v>Q4</v>
      </c>
      <c r="K20" s="29" t="str">
        <f t="shared" si="13"/>
        <v>Q4</v>
      </c>
      <c r="L20" s="29" t="str">
        <f t="shared" si="13"/>
        <v>Q4</v>
      </c>
      <c r="M20" s="29" t="str">
        <f t="shared" si="13"/>
        <v>Q4</v>
      </c>
      <c r="O20" s="28" t="str">
        <f t="shared" si="15"/>
        <v>Correct</v>
      </c>
      <c r="P20" s="28" t="str">
        <f t="shared" si="16"/>
        <v>Correct</v>
      </c>
      <c r="Q20" s="28" t="str">
        <f t="shared" si="17"/>
        <v>Correct</v>
      </c>
      <c r="R20" s="28" t="str">
        <f t="shared" si="18"/>
        <v>Correct</v>
      </c>
      <c r="S20" s="28" t="str">
        <f t="shared" si="19"/>
        <v>Correct</v>
      </c>
    </row>
    <row r="21" spans="1:19" x14ac:dyDescent="0.25">
      <c r="A21" s="5" t="s">
        <v>6</v>
      </c>
      <c r="B21" s="21">
        <v>0.11743877238132332</v>
      </c>
      <c r="C21" s="26">
        <v>-0.3234573572194151</v>
      </c>
      <c r="D21" s="11">
        <v>-0.55117481364432686</v>
      </c>
      <c r="E21" s="11">
        <v>0.18041013933716418</v>
      </c>
      <c r="F21" s="11">
        <v>0.61912755541298103</v>
      </c>
      <c r="G21" s="11">
        <v>-0.12091619396052281</v>
      </c>
      <c r="I21" s="29" t="str">
        <f t="shared" si="13"/>
        <v>Q4</v>
      </c>
      <c r="J21" s="29" t="str">
        <f t="shared" si="13"/>
        <v>Q4</v>
      </c>
      <c r="K21" s="29" t="str">
        <f t="shared" si="13"/>
        <v>Q1</v>
      </c>
      <c r="L21" s="29" t="str">
        <f t="shared" si="13"/>
        <v>Q1</v>
      </c>
      <c r="M21" s="29" t="str">
        <f t="shared" si="13"/>
        <v>Q4</v>
      </c>
      <c r="O21" s="28" t="str">
        <f t="shared" si="15"/>
        <v>Correct</v>
      </c>
      <c r="P21" s="28" t="str">
        <f t="shared" si="16"/>
        <v>Correct</v>
      </c>
      <c r="Q21" s="28" t="str">
        <f t="shared" si="17"/>
        <v>Incorrect</v>
      </c>
      <c r="R21" s="28" t="str">
        <f t="shared" si="18"/>
        <v>Incorrect</v>
      </c>
      <c r="S21" s="28" t="str">
        <f t="shared" si="19"/>
        <v>Correct</v>
      </c>
    </row>
    <row r="22" spans="1:19" x14ac:dyDescent="0.25">
      <c r="A22" s="6" t="s">
        <v>8</v>
      </c>
      <c r="B22" s="17">
        <v>-4.5718099286610456E-2</v>
      </c>
      <c r="C22" s="27">
        <v>-0.41374386493899812</v>
      </c>
      <c r="D22" s="11">
        <v>-0.6767529795555226</v>
      </c>
      <c r="E22" s="11">
        <v>0.33808273647184778</v>
      </c>
      <c r="F22" s="11">
        <v>0.14042193729166219</v>
      </c>
      <c r="G22" s="11">
        <v>0.19235164956740658</v>
      </c>
      <c r="I22" s="30" t="str">
        <f t="shared" si="13"/>
        <v>Q3</v>
      </c>
      <c r="J22" s="30" t="str">
        <f t="shared" si="13"/>
        <v>Q3</v>
      </c>
      <c r="K22" s="28" t="str">
        <f t="shared" si="13"/>
        <v>Q2</v>
      </c>
      <c r="L22" s="28" t="str">
        <f t="shared" si="13"/>
        <v>Q2</v>
      </c>
      <c r="M22" s="28" t="str">
        <f t="shared" si="13"/>
        <v>Q2</v>
      </c>
      <c r="O22" s="31" t="str">
        <f t="shared" si="15"/>
        <v>Incorrect</v>
      </c>
      <c r="P22" s="31" t="str">
        <f t="shared" si="16"/>
        <v>Incorrect</v>
      </c>
      <c r="Q22" s="28" t="str">
        <f t="shared" si="17"/>
        <v>Correct</v>
      </c>
      <c r="R22" s="28" t="str">
        <f t="shared" si="18"/>
        <v>Correct</v>
      </c>
      <c r="S22" s="28" t="str">
        <f t="shared" si="19"/>
        <v>Correct</v>
      </c>
    </row>
    <row r="23" spans="1:19" x14ac:dyDescent="0.25">
      <c r="A23" s="7" t="s">
        <v>9</v>
      </c>
      <c r="B23" s="20">
        <v>-0.11251612892623995</v>
      </c>
      <c r="C23" s="25">
        <v>2.567973467663719E-2</v>
      </c>
      <c r="D23" s="11">
        <v>-0.2568978668560456</v>
      </c>
      <c r="E23" s="11">
        <v>0.41571990278793169</v>
      </c>
      <c r="F23" s="11">
        <v>-4.2676842244790236E-2</v>
      </c>
      <c r="G23" s="11">
        <v>6.9338931211544927E-2</v>
      </c>
      <c r="I23" s="28" t="str">
        <f t="shared" si="13"/>
        <v>Q2</v>
      </c>
      <c r="J23" s="30" t="str">
        <f t="shared" si="13"/>
        <v>Q3</v>
      </c>
      <c r="K23" s="28" t="str">
        <f t="shared" si="13"/>
        <v>Q2</v>
      </c>
      <c r="L23" s="28" t="str">
        <f t="shared" si="13"/>
        <v>Q3</v>
      </c>
      <c r="M23" s="28" t="str">
        <f t="shared" si="13"/>
        <v>Q2</v>
      </c>
      <c r="O23" s="28" t="str">
        <f t="shared" si="15"/>
        <v>Correct</v>
      </c>
      <c r="P23" s="31" t="str">
        <f t="shared" si="16"/>
        <v>Incorrect</v>
      </c>
      <c r="Q23" s="28" t="str">
        <f t="shared" si="17"/>
        <v>Correct</v>
      </c>
      <c r="R23" s="28" t="str">
        <f t="shared" si="18"/>
        <v>Incorrect</v>
      </c>
      <c r="S23" s="28" t="str">
        <f t="shared" si="19"/>
        <v>Correct</v>
      </c>
    </row>
    <row r="24" spans="1:19" x14ac:dyDescent="0.25">
      <c r="A24" s="7" t="s">
        <v>10</v>
      </c>
      <c r="B24" s="20">
        <v>-0.11251612892623995</v>
      </c>
      <c r="C24" s="25">
        <v>-0.22271423175524177</v>
      </c>
      <c r="D24" s="11">
        <v>-0.45259306123146897</v>
      </c>
      <c r="E24" s="11">
        <v>-6.9462914000529832E-3</v>
      </c>
      <c r="F24" s="11">
        <v>-3.6073196664670334E-2</v>
      </c>
      <c r="G24" s="11">
        <v>0.30506992688237528</v>
      </c>
      <c r="I24" s="30" t="str">
        <f t="shared" si="13"/>
        <v>Q3</v>
      </c>
      <c r="J24" s="30" t="str">
        <f t="shared" si="13"/>
        <v>Q3</v>
      </c>
      <c r="K24" s="30" t="str">
        <f t="shared" si="13"/>
        <v>Q3</v>
      </c>
      <c r="L24" s="30" t="str">
        <f t="shared" si="13"/>
        <v>Q3</v>
      </c>
      <c r="M24" s="28" t="str">
        <f t="shared" si="13"/>
        <v>Q2</v>
      </c>
      <c r="O24" s="31" t="str">
        <f t="shared" si="15"/>
        <v>Incorrect</v>
      </c>
      <c r="P24" s="31" t="str">
        <f t="shared" si="16"/>
        <v>Incorrect</v>
      </c>
      <c r="Q24" s="31" t="str">
        <f t="shared" si="17"/>
        <v>Incorrect</v>
      </c>
      <c r="R24" s="31" t="str">
        <f t="shared" si="18"/>
        <v>Incorrect</v>
      </c>
      <c r="S24" s="28" t="str">
        <f t="shared" si="19"/>
        <v>Correct</v>
      </c>
    </row>
    <row r="25" spans="1:19" x14ac:dyDescent="0.25">
      <c r="A25" s="8" t="s">
        <v>11</v>
      </c>
      <c r="B25" s="22">
        <v>-4.9570413884485784E-2</v>
      </c>
      <c r="C25" s="24">
        <v>1.3785509799603692E-2</v>
      </c>
      <c r="D25" s="11">
        <v>-0.22067472164208743</v>
      </c>
      <c r="E25" s="11">
        <v>0.37138453818859557</v>
      </c>
      <c r="F25" s="11">
        <v>0.99506573971751766</v>
      </c>
      <c r="G25" s="11">
        <v>0.73881089123312471</v>
      </c>
      <c r="I25" s="28" t="str">
        <f t="shared" si="13"/>
        <v>Q2</v>
      </c>
      <c r="J25" s="30" t="str">
        <f t="shared" si="13"/>
        <v>Q3</v>
      </c>
      <c r="K25" s="28" t="str">
        <f t="shared" si="13"/>
        <v>Q2</v>
      </c>
      <c r="L25" s="28" t="str">
        <f t="shared" si="13"/>
        <v>Q2</v>
      </c>
      <c r="M25" s="28" t="str">
        <f t="shared" si="13"/>
        <v>Q2</v>
      </c>
      <c r="O25" s="28" t="str">
        <f t="shared" si="15"/>
        <v>Correct</v>
      </c>
      <c r="P25" s="31" t="str">
        <f t="shared" si="16"/>
        <v>Incorrect</v>
      </c>
      <c r="Q25" s="28" t="str">
        <f t="shared" si="17"/>
        <v>Correct</v>
      </c>
      <c r="R25" s="28" t="str">
        <f t="shared" si="18"/>
        <v>Correct</v>
      </c>
      <c r="S25" s="28" t="str">
        <f>IF(OR(M25="Q2", M25="Q4"), "Correct", "Incorrect")</f>
        <v>Correct</v>
      </c>
    </row>
  </sheetData>
  <mergeCells count="8">
    <mergeCell ref="V2:X2"/>
    <mergeCell ref="V10:X10"/>
    <mergeCell ref="C2:G2"/>
    <mergeCell ref="C16:G16"/>
    <mergeCell ref="I2:M2"/>
    <mergeCell ref="I16:M16"/>
    <mergeCell ref="O2:S2"/>
    <mergeCell ref="O16:S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 Sizes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2025-03-10T23:39:32Z</dcterms:created>
  <dcterms:modified xsi:type="dcterms:W3CDTF">2025-03-25T04:23:33Z</dcterms:modified>
</cp:coreProperties>
</file>