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huck4481\Documents\GitHub\La_Jara\Hydrophones\Calibration\ManualRockMovements-2\"/>
    </mc:Choice>
  </mc:AlternateContent>
  <xr:revisionPtr revIDLastSave="0" documentId="13_ncr:1_{5D61B9AD-A0CD-4FEB-98A8-89C3C7CBBE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csv for co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1" i="1" l="1"/>
  <c r="G27" i="1"/>
  <c r="G23" i="1"/>
  <c r="G20" i="1"/>
  <c r="G17" i="1"/>
  <c r="G14" i="1"/>
  <c r="G12" i="1"/>
  <c r="G10" i="1"/>
  <c r="G8" i="1"/>
  <c r="G6" i="1"/>
  <c r="G4" i="1"/>
  <c r="G2" i="1"/>
  <c r="H23" i="1"/>
  <c r="H14" i="1"/>
  <c r="H8" i="1"/>
  <c r="H2" i="1"/>
  <c r="F46" i="1"/>
  <c r="F45" i="1"/>
  <c r="F44" i="1"/>
  <c r="F43" i="1"/>
  <c r="F42" i="1"/>
  <c r="F41" i="1"/>
  <c r="F40" i="1"/>
  <c r="D46" i="1"/>
  <c r="D40" i="1"/>
  <c r="D41" i="1"/>
  <c r="D42" i="1"/>
  <c r="J40" i="1" s="1"/>
  <c r="D43" i="1"/>
  <c r="D44" i="1"/>
  <c r="D45" i="1"/>
  <c r="D39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I23" i="1" l="1"/>
  <c r="I14" i="1"/>
  <c r="I8" i="1"/>
  <c r="I2" i="1"/>
  <c r="J41" i="1"/>
  <c r="J39" i="1"/>
  <c r="J42" i="1"/>
</calcChain>
</file>

<file path=xl/sharedStrings.xml><?xml version="1.0" encoding="utf-8"?>
<sst xmlns="http://schemas.openxmlformats.org/spreadsheetml/2006/main" count="27" uniqueCount="27">
  <si>
    <t>Particle #</t>
  </si>
  <si>
    <t>Size (mm)</t>
  </si>
  <si>
    <t>Env Max A</t>
  </si>
  <si>
    <t>id</t>
  </si>
  <si>
    <t>start_time</t>
  </si>
  <si>
    <t>end_time</t>
  </si>
  <si>
    <t>Group 1</t>
  </si>
  <si>
    <t>Group 2</t>
  </si>
  <si>
    <t>Group 3</t>
  </si>
  <si>
    <t>Group 4</t>
  </si>
  <si>
    <t>Group</t>
  </si>
  <si>
    <t>hydrophone start</t>
  </si>
  <si>
    <t>group 1 start</t>
  </si>
  <si>
    <t>group 1 end</t>
  </si>
  <si>
    <t>group 2 start</t>
  </si>
  <si>
    <t>group 2 end</t>
  </si>
  <si>
    <t>group 3 start</t>
  </si>
  <si>
    <t>group 3 end</t>
  </si>
  <si>
    <t>group 4 start</t>
  </si>
  <si>
    <t>group 4 end</t>
  </si>
  <si>
    <t>Duration</t>
  </si>
  <si>
    <t>in seconds</t>
  </si>
  <si>
    <t>Total Max A</t>
  </si>
  <si>
    <t>Start (s)</t>
  </si>
  <si>
    <t>End (s)</t>
  </si>
  <si>
    <t>Dmax</t>
  </si>
  <si>
    <t>Total Dmax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</si>
</sst>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7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0" xfId="0" applyBorder="1"/>
    <xf numFmtId="0" fontId="0" fillId="2" borderId="2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Amax</a:t>
            </a:r>
            <a:r>
              <a:rPr lang="en-US" baseline="0"/>
              <a:t> vs Dmax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8383558452060335"/>
                  <c:y val="-8.0484419854682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Sheet1!$G$2:$G$34</c:f>
              <c:numCache>
                <c:formatCode>General</c:formatCode>
                <c:ptCount val="33"/>
                <c:pt idx="0">
                  <c:v>32</c:v>
                </c:pt>
                <c:pt idx="2">
                  <c:v>32</c:v>
                </c:pt>
                <c:pt idx="4">
                  <c:v>32</c:v>
                </c:pt>
                <c:pt idx="6">
                  <c:v>45</c:v>
                </c:pt>
                <c:pt idx="8">
                  <c:v>45</c:v>
                </c:pt>
                <c:pt idx="10">
                  <c:v>45</c:v>
                </c:pt>
                <c:pt idx="12">
                  <c:v>64</c:v>
                </c:pt>
                <c:pt idx="15">
                  <c:v>64</c:v>
                </c:pt>
                <c:pt idx="18">
                  <c:v>64</c:v>
                </c:pt>
                <c:pt idx="21">
                  <c:v>90</c:v>
                </c:pt>
                <c:pt idx="25">
                  <c:v>90</c:v>
                </c:pt>
                <c:pt idx="29">
                  <c:v>90</c:v>
                </c:pt>
              </c:numCache>
            </c:numRef>
          </c:xVal>
          <c:yVal>
            <c:numRef>
              <c:f>Sheet1!$F$2:$F$34</c:f>
              <c:numCache>
                <c:formatCode>General</c:formatCode>
                <c:ptCount val="33"/>
                <c:pt idx="0">
                  <c:v>2.8199999999999999E-2</c:v>
                </c:pt>
                <c:pt idx="2">
                  <c:v>2.5399999999999999E-2</c:v>
                </c:pt>
                <c:pt idx="4">
                  <c:v>6.2899999999999998E-2</c:v>
                </c:pt>
                <c:pt idx="6">
                  <c:v>9.8299999999999998E-2</c:v>
                </c:pt>
                <c:pt idx="8">
                  <c:v>0.1047</c:v>
                </c:pt>
                <c:pt idx="10">
                  <c:v>4.3900000000000002E-2</c:v>
                </c:pt>
                <c:pt idx="12">
                  <c:v>0.32800000000000001</c:v>
                </c:pt>
                <c:pt idx="15">
                  <c:v>0.18690000000000001</c:v>
                </c:pt>
                <c:pt idx="18">
                  <c:v>0.22800000000000001</c:v>
                </c:pt>
                <c:pt idx="21">
                  <c:v>0.29139999999999999</c:v>
                </c:pt>
                <c:pt idx="25">
                  <c:v>8.1199999999999994E-2</c:v>
                </c:pt>
                <c:pt idx="29">
                  <c:v>0.21579999999999999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B6-4F99-BA73-E5CB745AC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Amax</a:t>
            </a:r>
            <a:r>
              <a:rPr lang="en-US" baseline="0"/>
              <a:t> vs Total Dmax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8995050618672669"/>
                  <c:y val="8.040404040404040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Sheet1!$I$2:$I$34</c:f>
              <c:numCache>
                <c:formatCode>General</c:formatCode>
                <c:ptCount val="33"/>
                <c:pt idx="0">
                  <c:v>32</c:v>
                </c:pt>
                <c:pt idx="6">
                  <c:v>45</c:v>
                </c:pt>
                <c:pt idx="12">
                  <c:v>64</c:v>
                </c:pt>
                <c:pt idx="21">
                  <c:v>90</c:v>
                </c:pt>
              </c:numCache>
            </c:numRef>
          </c:xVal>
          <c:yVal>
            <c:numRef>
              <c:f>Sheet1!$H$2:$H$34</c:f>
              <c:numCache>
                <c:formatCode>General</c:formatCode>
                <c:ptCount val="33"/>
                <c:pt idx="0">
                  <c:v>6.2899999999999998E-2</c:v>
                </c:pt>
                <c:pt idx="6">
                  <c:v>0.1047</c:v>
                </c:pt>
                <c:pt idx="12">
                  <c:v>0.32800000000000001</c:v>
                </c:pt>
                <c:pt idx="21">
                  <c:v>0.29139999999999999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B5-4C91-8B55-BB3D3B434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639312"/>
        <c:axId val="299627312"/>
      </c:scatterChart>
      <c:valAx>
        <c:axId val="29963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Dmax</a:t>
                </a:r>
                <a:r>
                  <a:rPr lang="en-US" baseline="0"/>
                  <a:t>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27312"/>
        <c:crosses val="autoZero"/>
        <c:crossBetween val="midCat"/>
      </c:valAx>
      <c:valAx>
        <c:axId val="29962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Amplitude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63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1</xdr:row>
      <xdr:rowOff>4761</xdr:rowOff>
    </xdr:from>
    <xdr:to>
      <xdr:col>16</xdr:col>
      <xdr:colOff>38100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A5BC6B-7FFA-7404-10B4-6C5ADDF9C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676276</xdr:colOff>
      <xdr:row>15</xdr:row>
      <xdr:rowOff>133350</xdr:rowOff>
    </xdr:from>
    <xdr:to>
      <xdr:col>16</xdr:col>
      <xdr:colOff>47626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8B3ABD-EDC9-4460-B639-A9792CBB4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6"/>
  <sheetViews>
    <sheetView tabSelected="1" workbookViewId="0">
      <selection activeCell="U11" sqref="U11"/>
    </sheetView>
  </sheetViews>
  <sheetFormatPr defaultRowHeight="15" x14ac:dyDescent="0.25"/>
  <cols>
    <col min="1" max="2" width="15.85546875" style="1" customWidth="1"/>
    <col min="3" max="3" width="13" style="1" customWidth="1"/>
    <col min="4" max="4" width="10.5703125" style="1" customWidth="1"/>
    <col min="5" max="5" width="11.85546875" style="1" customWidth="1"/>
    <col min="6" max="7" width="18.42578125" style="1" customWidth="1"/>
    <col min="8" max="8" width="13.85546875" customWidth="1"/>
    <col min="9" max="9" width="13.28515625" customWidth="1"/>
    <col min="10" max="10" width="14.5703125" customWidth="1"/>
  </cols>
  <sheetData>
    <row r="1" spans="1:11" x14ac:dyDescent="0.25">
      <c r="A1" s="1" t="s">
        <v>0</v>
      </c>
      <c r="B1" s="1" t="s">
        <v>10</v>
      </c>
      <c r="C1" s="1" t="s">
        <v>1</v>
      </c>
      <c r="D1" s="1" t="s">
        <v>23</v>
      </c>
      <c r="E1" s="1" t="s">
        <v>24</v>
      </c>
      <c r="F1" s="1" t="s">
        <v>2</v>
      </c>
      <c r="G1" s="1" t="s">
        <v>25</v>
      </c>
      <c r="H1" s="1" t="s">
        <v>22</v>
      </c>
      <c r="I1" s="1" t="s">
        <v>26</v>
      </c>
      <c r="J1" s="1"/>
      <c r="K1" s="1"/>
    </row>
    <row r="2" spans="1:11" x14ac:dyDescent="0.25">
      <c r="A2" s="4">
        <v>1</v>
      </c>
      <c r="B2" s="16">
        <v>1.1000000000000001</v>
      </c>
      <c r="C2" s="5">
        <v>32</v>
      </c>
      <c r="D2" s="19">
        <v>50</v>
      </c>
      <c r="E2" s="19">
        <v>70</v>
      </c>
      <c r="F2" s="19">
        <v>2.8199999999999999E-2</v>
      </c>
      <c r="G2" s="19">
        <f>MAX(C2:C3)</f>
        <v>32</v>
      </c>
      <c r="H2" s="19">
        <f>MAX(F2:F7)</f>
        <v>6.2899999999999998E-2</v>
      </c>
      <c r="I2" s="19">
        <f>MAX(G2:G7)</f>
        <v>32</v>
      </c>
      <c r="J2" s="1"/>
      <c r="K2" s="1"/>
    </row>
    <row r="3" spans="1:11" x14ac:dyDescent="0.25">
      <c r="A3" s="6">
        <f>A2+1</f>
        <v>2</v>
      </c>
      <c r="B3" s="17">
        <v>1.1000000000000001</v>
      </c>
      <c r="C3" s="9">
        <v>32</v>
      </c>
      <c r="D3" s="20"/>
      <c r="E3" s="20"/>
      <c r="F3" s="20"/>
      <c r="G3" s="20"/>
      <c r="H3" s="20"/>
      <c r="I3" s="20"/>
      <c r="J3" s="1"/>
      <c r="K3" s="1"/>
    </row>
    <row r="4" spans="1:11" x14ac:dyDescent="0.25">
      <c r="A4" s="6">
        <f t="shared" ref="A4:A34" si="0">A3+1</f>
        <v>3</v>
      </c>
      <c r="B4" s="17">
        <v>1.2</v>
      </c>
      <c r="C4" s="5">
        <v>32</v>
      </c>
      <c r="D4" s="20">
        <v>70</v>
      </c>
      <c r="E4" s="20">
        <v>90</v>
      </c>
      <c r="F4" s="20">
        <v>2.5399999999999999E-2</v>
      </c>
      <c r="G4" s="20">
        <f>MAX(C4:C5)</f>
        <v>32</v>
      </c>
      <c r="H4" s="20"/>
      <c r="I4" s="20"/>
      <c r="J4" s="1"/>
      <c r="K4" s="1"/>
    </row>
    <row r="5" spans="1:11" x14ac:dyDescent="0.25">
      <c r="A5" s="6">
        <f t="shared" si="0"/>
        <v>4</v>
      </c>
      <c r="B5" s="17">
        <v>1.2</v>
      </c>
      <c r="C5" s="9">
        <v>32</v>
      </c>
      <c r="D5" s="20"/>
      <c r="E5" s="20"/>
      <c r="F5" s="20"/>
      <c r="G5" s="20"/>
      <c r="H5" s="20"/>
      <c r="I5" s="20"/>
      <c r="J5" s="1"/>
      <c r="K5" s="1"/>
    </row>
    <row r="6" spans="1:11" x14ac:dyDescent="0.25">
      <c r="A6" s="6">
        <f t="shared" si="0"/>
        <v>5</v>
      </c>
      <c r="B6" s="17">
        <v>1.3</v>
      </c>
      <c r="C6" s="7">
        <v>32</v>
      </c>
      <c r="D6" s="20">
        <v>90</v>
      </c>
      <c r="E6" s="20">
        <v>100</v>
      </c>
      <c r="F6" s="20">
        <v>6.2899999999999998E-2</v>
      </c>
      <c r="G6" s="20">
        <f>MAX(C6:C7)</f>
        <v>32</v>
      </c>
      <c r="H6" s="20"/>
      <c r="I6" s="20"/>
      <c r="J6" s="1"/>
      <c r="K6" s="1"/>
    </row>
    <row r="7" spans="1:11" x14ac:dyDescent="0.25">
      <c r="A7" s="8">
        <f t="shared" si="0"/>
        <v>6</v>
      </c>
      <c r="B7" s="18">
        <v>1.3</v>
      </c>
      <c r="C7" s="9">
        <v>32</v>
      </c>
      <c r="D7" s="21"/>
      <c r="E7" s="21"/>
      <c r="F7" s="21"/>
      <c r="G7" s="21"/>
      <c r="H7" s="21"/>
      <c r="I7" s="21"/>
      <c r="J7" s="1"/>
      <c r="K7" s="1"/>
    </row>
    <row r="8" spans="1:11" x14ac:dyDescent="0.25">
      <c r="A8" s="4">
        <f t="shared" si="0"/>
        <v>7</v>
      </c>
      <c r="B8" s="16">
        <v>2.1</v>
      </c>
      <c r="C8" s="5">
        <v>32</v>
      </c>
      <c r="D8" s="19">
        <v>120</v>
      </c>
      <c r="E8" s="19">
        <v>140</v>
      </c>
      <c r="F8" s="19">
        <v>9.8299999999999998E-2</v>
      </c>
      <c r="G8" s="19">
        <f>MAX(C8:C9)</f>
        <v>45</v>
      </c>
      <c r="H8" s="19">
        <f>MAX(F8:F13)</f>
        <v>0.1047</v>
      </c>
      <c r="I8" s="19">
        <f>MAX(G8:G13)</f>
        <v>45</v>
      </c>
      <c r="J8" s="1"/>
      <c r="K8" s="1"/>
    </row>
    <row r="9" spans="1:11" x14ac:dyDescent="0.25">
      <c r="A9" s="6">
        <f t="shared" si="0"/>
        <v>8</v>
      </c>
      <c r="B9" s="17">
        <v>2.1</v>
      </c>
      <c r="C9" s="11">
        <v>45</v>
      </c>
      <c r="D9" s="20"/>
      <c r="E9" s="20"/>
      <c r="F9" s="20"/>
      <c r="G9" s="20"/>
      <c r="H9" s="20"/>
      <c r="I9" s="20"/>
      <c r="J9" s="1"/>
      <c r="K9" s="1"/>
    </row>
    <row r="10" spans="1:11" x14ac:dyDescent="0.25">
      <c r="A10" s="6">
        <f t="shared" si="0"/>
        <v>9</v>
      </c>
      <c r="B10" s="17">
        <v>2.2000000000000002</v>
      </c>
      <c r="C10" s="5">
        <v>32</v>
      </c>
      <c r="D10" s="20">
        <v>140</v>
      </c>
      <c r="E10" s="20">
        <v>155</v>
      </c>
      <c r="F10" s="20">
        <v>0.1047</v>
      </c>
      <c r="G10" s="20">
        <f>MAX(C10:C11)</f>
        <v>45</v>
      </c>
      <c r="H10" s="20"/>
      <c r="I10" s="20"/>
      <c r="J10" s="1"/>
      <c r="K10" s="1"/>
    </row>
    <row r="11" spans="1:11" x14ac:dyDescent="0.25">
      <c r="A11" s="6">
        <f t="shared" si="0"/>
        <v>10</v>
      </c>
      <c r="B11" s="17">
        <v>2.2000000000000002</v>
      </c>
      <c r="C11" s="11">
        <v>45</v>
      </c>
      <c r="D11" s="20"/>
      <c r="E11" s="20"/>
      <c r="F11" s="20"/>
      <c r="G11" s="20"/>
      <c r="H11" s="20"/>
      <c r="I11" s="20"/>
      <c r="J11" s="1"/>
      <c r="K11" s="1"/>
    </row>
    <row r="12" spans="1:11" x14ac:dyDescent="0.25">
      <c r="A12" s="6">
        <f t="shared" si="0"/>
        <v>11</v>
      </c>
      <c r="B12" s="17">
        <v>2.2999999999999998</v>
      </c>
      <c r="C12" s="7">
        <v>32</v>
      </c>
      <c r="D12" s="20">
        <v>160</v>
      </c>
      <c r="E12" s="20">
        <v>170</v>
      </c>
      <c r="F12" s="20">
        <v>4.3900000000000002E-2</v>
      </c>
      <c r="G12" s="20">
        <f>MAX(C12:C13)</f>
        <v>45</v>
      </c>
      <c r="H12" s="20"/>
      <c r="I12" s="20"/>
      <c r="J12" s="1"/>
      <c r="K12" s="1"/>
    </row>
    <row r="13" spans="1:11" x14ac:dyDescent="0.25">
      <c r="A13" s="8">
        <f t="shared" si="0"/>
        <v>12</v>
      </c>
      <c r="B13" s="18">
        <v>2.2999999999999998</v>
      </c>
      <c r="C13" s="11">
        <v>45</v>
      </c>
      <c r="D13" s="21"/>
      <c r="E13" s="21"/>
      <c r="F13" s="21"/>
      <c r="G13" s="21"/>
      <c r="H13" s="21"/>
      <c r="I13" s="21"/>
      <c r="J13" s="1"/>
      <c r="K13" s="1"/>
    </row>
    <row r="14" spans="1:11" x14ac:dyDescent="0.25">
      <c r="A14" s="4">
        <f t="shared" si="0"/>
        <v>13</v>
      </c>
      <c r="B14" s="16">
        <v>3.1</v>
      </c>
      <c r="C14" s="5">
        <v>32</v>
      </c>
      <c r="D14" s="19">
        <v>190</v>
      </c>
      <c r="E14" s="19">
        <v>210</v>
      </c>
      <c r="F14" s="19">
        <v>0.32800000000000001</v>
      </c>
      <c r="G14" s="19">
        <f>MAX(C14:C16)</f>
        <v>64</v>
      </c>
      <c r="H14" s="19">
        <f>MAX(F14:F22)</f>
        <v>0.32800000000000001</v>
      </c>
      <c r="I14" s="19">
        <f>MAX(G14:G22)</f>
        <v>64</v>
      </c>
      <c r="J14" s="1"/>
      <c r="K14" s="1"/>
    </row>
    <row r="15" spans="1:11" x14ac:dyDescent="0.25">
      <c r="A15" s="6">
        <f t="shared" si="0"/>
        <v>14</v>
      </c>
      <c r="B15" s="17">
        <v>3.1</v>
      </c>
      <c r="C15" s="10">
        <v>45</v>
      </c>
      <c r="D15" s="20"/>
      <c r="E15" s="20"/>
      <c r="F15" s="20"/>
      <c r="G15" s="20"/>
      <c r="H15" s="20"/>
      <c r="I15" s="20"/>
      <c r="J15" s="1"/>
      <c r="K15" s="1"/>
    </row>
    <row r="16" spans="1:11" x14ac:dyDescent="0.25">
      <c r="A16" s="6">
        <f t="shared" si="0"/>
        <v>15</v>
      </c>
      <c r="B16" s="17">
        <v>3.1</v>
      </c>
      <c r="C16" s="13">
        <v>64</v>
      </c>
      <c r="D16" s="20"/>
      <c r="E16" s="20"/>
      <c r="F16" s="20"/>
      <c r="G16" s="20"/>
      <c r="H16" s="20"/>
      <c r="I16" s="20"/>
      <c r="J16" s="1"/>
      <c r="K16" s="1"/>
    </row>
    <row r="17" spans="1:11" x14ac:dyDescent="0.25">
      <c r="A17" s="6">
        <f t="shared" si="0"/>
        <v>16</v>
      </c>
      <c r="B17" s="17">
        <v>3.2</v>
      </c>
      <c r="C17" s="5">
        <v>32</v>
      </c>
      <c r="D17" s="23">
        <v>215</v>
      </c>
      <c r="E17" s="23">
        <v>230</v>
      </c>
      <c r="F17" s="23">
        <v>0.18690000000000001</v>
      </c>
      <c r="G17" s="23">
        <f>MAX(C17:C19)</f>
        <v>64</v>
      </c>
      <c r="H17" s="20"/>
      <c r="I17" s="20"/>
      <c r="J17" s="1"/>
      <c r="K17" s="1"/>
    </row>
    <row r="18" spans="1:11" x14ac:dyDescent="0.25">
      <c r="A18" s="6">
        <f t="shared" si="0"/>
        <v>17</v>
      </c>
      <c r="B18" s="17">
        <v>3.2</v>
      </c>
      <c r="C18" s="10">
        <v>45</v>
      </c>
      <c r="D18" s="23"/>
      <c r="E18" s="23"/>
      <c r="F18" s="23"/>
      <c r="G18" s="23"/>
      <c r="H18" s="20"/>
      <c r="I18" s="20"/>
      <c r="J18" s="1"/>
      <c r="K18" s="1"/>
    </row>
    <row r="19" spans="1:11" x14ac:dyDescent="0.25">
      <c r="A19" s="6">
        <f t="shared" si="0"/>
        <v>18</v>
      </c>
      <c r="B19" s="17">
        <v>3.2</v>
      </c>
      <c r="C19" s="13">
        <v>64</v>
      </c>
      <c r="D19" s="23"/>
      <c r="E19" s="23"/>
      <c r="F19" s="23"/>
      <c r="G19" s="23"/>
      <c r="H19" s="20"/>
      <c r="I19" s="20"/>
      <c r="J19" s="1"/>
      <c r="K19" s="1"/>
    </row>
    <row r="20" spans="1:11" x14ac:dyDescent="0.25">
      <c r="A20" s="6">
        <f t="shared" si="0"/>
        <v>19</v>
      </c>
      <c r="B20" s="17">
        <v>3.3</v>
      </c>
      <c r="C20" s="7">
        <v>32</v>
      </c>
      <c r="D20" s="20">
        <v>230</v>
      </c>
      <c r="E20" s="20">
        <v>250</v>
      </c>
      <c r="F20" s="20">
        <v>0.22800000000000001</v>
      </c>
      <c r="G20" s="20">
        <f>MAX(C20:C22)</f>
        <v>64</v>
      </c>
      <c r="H20" s="20"/>
      <c r="I20" s="20"/>
      <c r="J20" s="1"/>
      <c r="K20" s="1"/>
    </row>
    <row r="21" spans="1:11" x14ac:dyDescent="0.25">
      <c r="A21" s="6">
        <f t="shared" si="0"/>
        <v>20</v>
      </c>
      <c r="B21" s="17">
        <v>3.3</v>
      </c>
      <c r="C21" s="10">
        <v>45</v>
      </c>
      <c r="D21" s="20"/>
      <c r="E21" s="20"/>
      <c r="F21" s="20"/>
      <c r="G21" s="20"/>
      <c r="H21" s="20"/>
      <c r="I21" s="20"/>
      <c r="J21" s="1"/>
      <c r="K21" s="1"/>
    </row>
    <row r="22" spans="1:11" x14ac:dyDescent="0.25">
      <c r="A22" s="8">
        <f t="shared" si="0"/>
        <v>21</v>
      </c>
      <c r="B22" s="18">
        <v>3.3</v>
      </c>
      <c r="C22" s="13">
        <v>64</v>
      </c>
      <c r="D22" s="21"/>
      <c r="E22" s="21"/>
      <c r="F22" s="21"/>
      <c r="G22" s="21"/>
      <c r="H22" s="21"/>
      <c r="I22" s="21"/>
      <c r="J22" s="1"/>
      <c r="K22" s="1"/>
    </row>
    <row r="23" spans="1:11" x14ac:dyDescent="0.25">
      <c r="A23" s="4">
        <f t="shared" si="0"/>
        <v>22</v>
      </c>
      <c r="B23" s="16">
        <v>4.0999999999999996</v>
      </c>
      <c r="C23" s="5">
        <v>32</v>
      </c>
      <c r="D23" s="19">
        <v>270</v>
      </c>
      <c r="E23" s="19">
        <v>285</v>
      </c>
      <c r="F23" s="19">
        <v>0.29139999999999999</v>
      </c>
      <c r="G23" s="19">
        <f>MAX(C23:C26)</f>
        <v>90</v>
      </c>
      <c r="H23" s="19">
        <f>MAX(F23:F34)</f>
        <v>0.29139999999999999</v>
      </c>
      <c r="I23" s="19">
        <f>MAX(G23:G34)</f>
        <v>90</v>
      </c>
      <c r="J23" s="1"/>
      <c r="K23" s="1"/>
    </row>
    <row r="24" spans="1:11" x14ac:dyDescent="0.25">
      <c r="A24" s="6">
        <f t="shared" si="0"/>
        <v>23</v>
      </c>
      <c r="B24" s="17">
        <v>4.0999999999999996</v>
      </c>
      <c r="C24" s="10">
        <v>45</v>
      </c>
      <c r="D24" s="20"/>
      <c r="E24" s="20"/>
      <c r="F24" s="20"/>
      <c r="G24" s="20"/>
      <c r="H24" s="20"/>
      <c r="I24" s="20"/>
      <c r="J24" s="1"/>
      <c r="K24" s="1"/>
    </row>
    <row r="25" spans="1:11" x14ac:dyDescent="0.25">
      <c r="A25" s="6">
        <f t="shared" si="0"/>
        <v>24</v>
      </c>
      <c r="B25" s="17">
        <v>4.0999999999999996</v>
      </c>
      <c r="C25" s="12">
        <v>64</v>
      </c>
      <c r="D25" s="20"/>
      <c r="E25" s="20"/>
      <c r="F25" s="20"/>
      <c r="G25" s="20"/>
      <c r="H25" s="20"/>
      <c r="I25" s="20"/>
      <c r="J25" s="1"/>
      <c r="K25" s="1"/>
    </row>
    <row r="26" spans="1:11" x14ac:dyDescent="0.25">
      <c r="A26" s="6">
        <f t="shared" si="0"/>
        <v>25</v>
      </c>
      <c r="B26" s="17">
        <v>4.0999999999999996</v>
      </c>
      <c r="C26" s="15">
        <v>90</v>
      </c>
      <c r="D26" s="20"/>
      <c r="E26" s="20"/>
      <c r="F26" s="20"/>
      <c r="G26" s="20"/>
      <c r="H26" s="20"/>
      <c r="I26" s="20"/>
    </row>
    <row r="27" spans="1:11" x14ac:dyDescent="0.25">
      <c r="A27" s="6">
        <f t="shared" si="0"/>
        <v>26</v>
      </c>
      <c r="B27" s="17">
        <v>4.2</v>
      </c>
      <c r="C27" s="5">
        <v>32</v>
      </c>
      <c r="D27" s="23">
        <v>290</v>
      </c>
      <c r="E27" s="23">
        <v>310</v>
      </c>
      <c r="F27" s="23">
        <v>8.1199999999999994E-2</v>
      </c>
      <c r="G27" s="23">
        <f>MAX(C27:C30)</f>
        <v>90</v>
      </c>
      <c r="H27" s="20"/>
      <c r="I27" s="20"/>
    </row>
    <row r="28" spans="1:11" x14ac:dyDescent="0.25">
      <c r="A28" s="6">
        <f t="shared" si="0"/>
        <v>27</v>
      </c>
      <c r="B28" s="17">
        <v>4.2</v>
      </c>
      <c r="C28" s="10">
        <v>45</v>
      </c>
      <c r="D28" s="23"/>
      <c r="E28" s="23"/>
      <c r="F28" s="23"/>
      <c r="G28" s="23"/>
      <c r="H28" s="20"/>
      <c r="I28" s="20"/>
    </row>
    <row r="29" spans="1:11" x14ac:dyDescent="0.25">
      <c r="A29" s="6">
        <f t="shared" si="0"/>
        <v>28</v>
      </c>
      <c r="B29" s="17">
        <v>4.2</v>
      </c>
      <c r="C29" s="12">
        <v>64</v>
      </c>
      <c r="D29" s="23"/>
      <c r="E29" s="23"/>
      <c r="F29" s="23"/>
      <c r="G29" s="23"/>
      <c r="H29" s="20"/>
      <c r="I29" s="20"/>
    </row>
    <row r="30" spans="1:11" x14ac:dyDescent="0.25">
      <c r="A30" s="6">
        <f t="shared" si="0"/>
        <v>29</v>
      </c>
      <c r="B30" s="17">
        <v>4.2</v>
      </c>
      <c r="C30" s="15">
        <v>90</v>
      </c>
      <c r="D30" s="23"/>
      <c r="E30" s="23"/>
      <c r="F30" s="23"/>
      <c r="G30" s="23"/>
      <c r="H30" s="20"/>
      <c r="I30" s="20"/>
    </row>
    <row r="31" spans="1:11" x14ac:dyDescent="0.25">
      <c r="A31" s="6">
        <f t="shared" si="0"/>
        <v>30</v>
      </c>
      <c r="B31" s="17">
        <v>4.3</v>
      </c>
      <c r="C31" s="7">
        <v>32</v>
      </c>
      <c r="D31" s="20">
        <v>310</v>
      </c>
      <c r="E31" s="20">
        <v>330</v>
      </c>
      <c r="F31" s="20">
        <v>0.21579999999999999</v>
      </c>
      <c r="G31" s="20">
        <f>MAX(C31:C34)</f>
        <v>90</v>
      </c>
      <c r="H31" s="20"/>
      <c r="I31" s="20"/>
    </row>
    <row r="32" spans="1:11" x14ac:dyDescent="0.25">
      <c r="A32" s="6">
        <f t="shared" si="0"/>
        <v>31</v>
      </c>
      <c r="B32" s="17">
        <v>4.3</v>
      </c>
      <c r="C32" s="10">
        <v>45</v>
      </c>
      <c r="D32" s="20"/>
      <c r="E32" s="20"/>
      <c r="F32" s="20"/>
      <c r="G32" s="20"/>
      <c r="H32" s="20"/>
      <c r="I32" s="20"/>
    </row>
    <row r="33" spans="1:10" x14ac:dyDescent="0.25">
      <c r="A33" s="6">
        <f t="shared" si="0"/>
        <v>32</v>
      </c>
      <c r="B33" s="17">
        <v>4.3</v>
      </c>
      <c r="C33" s="12">
        <v>64</v>
      </c>
      <c r="D33" s="20"/>
      <c r="E33" s="20"/>
      <c r="F33" s="20"/>
      <c r="G33" s="20"/>
      <c r="H33" s="20"/>
      <c r="I33" s="20"/>
    </row>
    <row r="34" spans="1:10" x14ac:dyDescent="0.25">
      <c r="A34" s="8">
        <f t="shared" si="0"/>
        <v>33</v>
      </c>
      <c r="B34" s="18">
        <v>4.3</v>
      </c>
      <c r="C34" s="15">
        <v>90</v>
      </c>
      <c r="D34" s="21"/>
      <c r="E34" s="21"/>
      <c r="F34" s="21"/>
      <c r="G34" s="21"/>
      <c r="H34" s="21"/>
      <c r="I34" s="21"/>
    </row>
    <row r="38" spans="1:10" x14ac:dyDescent="0.25">
      <c r="B38" s="1" t="s">
        <v>11</v>
      </c>
      <c r="C38" s="2">
        <v>0.60364583333333333</v>
      </c>
      <c r="D38" s="1">
        <v>0</v>
      </c>
      <c r="F38" s="1" t="s">
        <v>21</v>
      </c>
      <c r="I38" s="1"/>
      <c r="J38" s="1" t="s">
        <v>20</v>
      </c>
    </row>
    <row r="39" spans="1:10" x14ac:dyDescent="0.25">
      <c r="B39" s="1" t="s">
        <v>12</v>
      </c>
      <c r="C39" s="2">
        <v>0.60420138888888886</v>
      </c>
      <c r="D39" s="2">
        <f>C39-$C$38</f>
        <v>5.5555555555553138E-4</v>
      </c>
      <c r="E39" s="2"/>
      <c r="F39" s="3">
        <v>48</v>
      </c>
      <c r="G39" s="3"/>
      <c r="I39" s="1" t="s">
        <v>6</v>
      </c>
      <c r="J39" s="2">
        <f>D40-D39</f>
        <v>7.2916666666666963E-4</v>
      </c>
    </row>
    <row r="40" spans="1:10" x14ac:dyDescent="0.25">
      <c r="B40" s="1" t="s">
        <v>13</v>
      </c>
      <c r="C40" s="2">
        <v>0.60493055555555553</v>
      </c>
      <c r="D40" s="2">
        <f t="shared" ref="D40:D45" si="1">C40-$C$38</f>
        <v>1.284722222222201E-3</v>
      </c>
      <c r="E40" s="2"/>
      <c r="F40" s="3">
        <f>51+60</f>
        <v>111</v>
      </c>
      <c r="G40" s="3"/>
      <c r="I40" s="1" t="s">
        <v>7</v>
      </c>
      <c r="J40" s="2">
        <f>D42-D41</f>
        <v>7.5231481481474738E-4</v>
      </c>
    </row>
    <row r="41" spans="1:10" x14ac:dyDescent="0.25">
      <c r="B41" s="1" t="s">
        <v>14</v>
      </c>
      <c r="C41" s="2">
        <v>0.60502314814814817</v>
      </c>
      <c r="D41" s="2">
        <f t="shared" si="1"/>
        <v>1.3773148148148451E-3</v>
      </c>
      <c r="E41" s="2"/>
      <c r="F41" s="3">
        <f>59+60</f>
        <v>119</v>
      </c>
      <c r="G41" s="3"/>
      <c r="I41" s="1" t="s">
        <v>8</v>
      </c>
      <c r="J41" s="2">
        <f>D44-D43</f>
        <v>7.6388888888889728E-4</v>
      </c>
    </row>
    <row r="42" spans="1:10" x14ac:dyDescent="0.25">
      <c r="B42" s="1" t="s">
        <v>15</v>
      </c>
      <c r="C42" s="2">
        <v>0.60577546296296292</v>
      </c>
      <c r="D42" s="2">
        <f t="shared" si="1"/>
        <v>2.1296296296295925E-3</v>
      </c>
      <c r="E42" s="2"/>
      <c r="F42" s="3">
        <f>4+60*3</f>
        <v>184</v>
      </c>
      <c r="G42" s="3"/>
      <c r="I42" s="1" t="s">
        <v>9</v>
      </c>
      <c r="J42" s="2">
        <f>D46-D45</f>
        <v>1.0763888888889461E-3</v>
      </c>
    </row>
    <row r="43" spans="1:10" x14ac:dyDescent="0.25">
      <c r="B43" s="1" t="s">
        <v>16</v>
      </c>
      <c r="C43" s="2">
        <v>0.60584490740740737</v>
      </c>
      <c r="D43" s="2">
        <f t="shared" si="1"/>
        <v>2.1990740740740478E-3</v>
      </c>
      <c r="E43" s="2"/>
      <c r="F43" s="3">
        <f>10+60*3</f>
        <v>190</v>
      </c>
      <c r="G43" s="3"/>
    </row>
    <row r="44" spans="1:10" x14ac:dyDescent="0.25">
      <c r="B44" s="1" t="s">
        <v>17</v>
      </c>
      <c r="C44" s="2">
        <v>0.60660879629629627</v>
      </c>
      <c r="D44" s="2">
        <f t="shared" si="1"/>
        <v>2.962962962962945E-3</v>
      </c>
      <c r="E44" s="2"/>
      <c r="F44" s="3">
        <f>16+60*4</f>
        <v>256</v>
      </c>
      <c r="G44" s="3"/>
    </row>
    <row r="45" spans="1:10" x14ac:dyDescent="0.25">
      <c r="B45" s="1" t="s">
        <v>18</v>
      </c>
      <c r="C45" s="2">
        <v>0.60657407407407404</v>
      </c>
      <c r="D45" s="2">
        <f t="shared" si="1"/>
        <v>2.9282407407407174E-3</v>
      </c>
      <c r="E45" s="2"/>
      <c r="F45" s="3">
        <f>13+60*4</f>
        <v>253</v>
      </c>
      <c r="G45" s="3"/>
    </row>
    <row r="46" spans="1:10" x14ac:dyDescent="0.25">
      <c r="B46" s="1" t="s">
        <v>19</v>
      </c>
      <c r="C46" s="2">
        <v>0.60765046296296299</v>
      </c>
      <c r="D46" s="2">
        <f>C46-$C$38</f>
        <v>4.0046296296296635E-3</v>
      </c>
      <c r="E46" s="2"/>
      <c r="F46" s="3">
        <f>46+60*5</f>
        <v>346</v>
      </c>
      <c r="G46" s="3"/>
    </row>
  </sheetData>
  <mergeCells count="56">
    <mergeCell ref="I2:I7"/>
    <mergeCell ref="I8:I13"/>
    <mergeCell ref="I14:I22"/>
    <mergeCell ref="I23:I34"/>
    <mergeCell ref="G23:G26"/>
    <mergeCell ref="G27:G30"/>
    <mergeCell ref="G8:G9"/>
    <mergeCell ref="G10:G11"/>
    <mergeCell ref="G12:G13"/>
    <mergeCell ref="F31:F34"/>
    <mergeCell ref="G31:G34"/>
    <mergeCell ref="H14:H22"/>
    <mergeCell ref="H23:H34"/>
    <mergeCell ref="G2:G3"/>
    <mergeCell ref="G4:G5"/>
    <mergeCell ref="G6:G7"/>
    <mergeCell ref="D23:D26"/>
    <mergeCell ref="D27:D30"/>
    <mergeCell ref="D31:D34"/>
    <mergeCell ref="E23:E26"/>
    <mergeCell ref="F23:F26"/>
    <mergeCell ref="E27:E30"/>
    <mergeCell ref="F27:F30"/>
    <mergeCell ref="E31:E34"/>
    <mergeCell ref="G14:G16"/>
    <mergeCell ref="E17:E19"/>
    <mergeCell ref="F17:F19"/>
    <mergeCell ref="G17:G19"/>
    <mergeCell ref="E20:E22"/>
    <mergeCell ref="F20:F22"/>
    <mergeCell ref="G20:G22"/>
    <mergeCell ref="D14:D16"/>
    <mergeCell ref="D17:D19"/>
    <mergeCell ref="D20:D22"/>
    <mergeCell ref="E14:E16"/>
    <mergeCell ref="F14:F16"/>
    <mergeCell ref="D8:D9"/>
    <mergeCell ref="E8:E9"/>
    <mergeCell ref="F8:F9"/>
    <mergeCell ref="H8:H13"/>
    <mergeCell ref="D10:D11"/>
    <mergeCell ref="E10:E11"/>
    <mergeCell ref="F10:F11"/>
    <mergeCell ref="D12:D13"/>
    <mergeCell ref="E12:E13"/>
    <mergeCell ref="F12:F13"/>
    <mergeCell ref="F2:F3"/>
    <mergeCell ref="F4:F5"/>
    <mergeCell ref="F6:F7"/>
    <mergeCell ref="H2:H7"/>
    <mergeCell ref="D2:D3"/>
    <mergeCell ref="D4:D5"/>
    <mergeCell ref="D6:D7"/>
    <mergeCell ref="E2:E3"/>
    <mergeCell ref="E4:E5"/>
    <mergeCell ref="E6:E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6A414-1109-4572-9B8B-8712D66EE434}">
  <dimension ref="A1:G37"/>
  <sheetViews>
    <sheetView workbookViewId="0">
      <selection activeCell="B2" sqref="B2:C13"/>
    </sheetView>
  </sheetViews>
  <sheetFormatPr defaultRowHeight="15" x14ac:dyDescent="0.25"/>
  <cols>
    <col min="2" max="2" width="16.5703125" customWidth="1"/>
    <col min="3" max="3" width="14.5703125" customWidth="1"/>
  </cols>
  <sheetData>
    <row r="1" spans="1:7" x14ac:dyDescent="0.25">
      <c r="A1" s="1" t="s">
        <v>3</v>
      </c>
      <c r="B1" s="1" t="s">
        <v>4</v>
      </c>
      <c r="C1" s="1" t="s">
        <v>5</v>
      </c>
    </row>
    <row r="2" spans="1:7" x14ac:dyDescent="0.25">
      <c r="A2" s="6">
        <v>1.1000000000000001</v>
      </c>
      <c r="B2" s="22">
        <v>50</v>
      </c>
      <c r="C2" s="22">
        <v>70</v>
      </c>
      <c r="D2" s="14"/>
      <c r="E2" s="14"/>
      <c r="F2" s="24"/>
      <c r="G2" s="24"/>
    </row>
    <row r="3" spans="1:7" x14ac:dyDescent="0.25">
      <c r="A3" s="6">
        <v>1.2</v>
      </c>
      <c r="B3" s="22">
        <v>70</v>
      </c>
      <c r="C3" s="22">
        <v>90</v>
      </c>
      <c r="D3" s="14"/>
      <c r="E3" s="14"/>
      <c r="F3" s="24"/>
      <c r="G3" s="24"/>
    </row>
    <row r="4" spans="1:7" x14ac:dyDescent="0.25">
      <c r="A4" s="6">
        <v>1.3</v>
      </c>
      <c r="B4" s="22">
        <v>90</v>
      </c>
      <c r="C4" s="22">
        <v>100</v>
      </c>
      <c r="D4" s="14"/>
      <c r="E4" s="14"/>
    </row>
    <row r="5" spans="1:7" x14ac:dyDescent="0.25">
      <c r="A5" s="6">
        <v>2.1</v>
      </c>
      <c r="B5" s="22">
        <v>120</v>
      </c>
      <c r="C5" s="22">
        <v>140</v>
      </c>
      <c r="D5" s="14"/>
      <c r="E5" s="14"/>
      <c r="F5" s="24"/>
      <c r="G5" s="24"/>
    </row>
    <row r="6" spans="1:7" x14ac:dyDescent="0.25">
      <c r="A6" s="6">
        <v>2.2000000000000002</v>
      </c>
      <c r="B6" s="22">
        <v>140</v>
      </c>
      <c r="C6" s="22">
        <v>155</v>
      </c>
      <c r="D6" s="14"/>
      <c r="E6" s="14"/>
      <c r="F6" s="24"/>
      <c r="G6" s="24"/>
    </row>
    <row r="7" spans="1:7" x14ac:dyDescent="0.25">
      <c r="A7" s="6">
        <v>2.2999999999999998</v>
      </c>
      <c r="B7" s="22">
        <v>160</v>
      </c>
      <c r="C7" s="22">
        <v>170</v>
      </c>
      <c r="D7" s="14"/>
      <c r="E7" s="14"/>
      <c r="F7" s="24"/>
      <c r="G7" s="24"/>
    </row>
    <row r="8" spans="1:7" x14ac:dyDescent="0.25">
      <c r="A8" s="6">
        <v>3.1</v>
      </c>
      <c r="B8" s="22">
        <v>190</v>
      </c>
      <c r="C8" s="22">
        <v>210</v>
      </c>
      <c r="D8" s="14"/>
      <c r="E8" s="14"/>
      <c r="F8" s="24"/>
      <c r="G8" s="24"/>
    </row>
    <row r="9" spans="1:7" x14ac:dyDescent="0.25">
      <c r="A9" s="6">
        <v>3.2</v>
      </c>
      <c r="B9" s="22">
        <v>215</v>
      </c>
      <c r="C9" s="22">
        <v>230</v>
      </c>
      <c r="D9" s="14"/>
      <c r="E9" s="14"/>
      <c r="F9" s="24"/>
      <c r="G9" s="24"/>
    </row>
    <row r="10" spans="1:7" x14ac:dyDescent="0.25">
      <c r="A10" s="6">
        <v>3.3</v>
      </c>
      <c r="B10" s="22">
        <v>230</v>
      </c>
      <c r="C10" s="22">
        <v>250</v>
      </c>
      <c r="D10" s="14"/>
      <c r="E10" s="14"/>
      <c r="F10" s="24"/>
      <c r="G10" s="24"/>
    </row>
    <row r="11" spans="1:7" x14ac:dyDescent="0.25">
      <c r="A11" s="6">
        <v>4.0999999999999996</v>
      </c>
      <c r="B11" s="22">
        <v>270</v>
      </c>
      <c r="C11" s="22">
        <v>285</v>
      </c>
      <c r="D11" s="14"/>
      <c r="E11" s="14"/>
      <c r="F11" s="24"/>
      <c r="G11" s="24"/>
    </row>
    <row r="12" spans="1:7" x14ac:dyDescent="0.25">
      <c r="A12" s="6">
        <v>4.2</v>
      </c>
      <c r="B12" s="22">
        <v>290</v>
      </c>
      <c r="C12" s="22">
        <v>310</v>
      </c>
      <c r="D12" s="14"/>
      <c r="E12" s="14"/>
      <c r="F12" s="24"/>
      <c r="G12" s="24"/>
    </row>
    <row r="13" spans="1:7" x14ac:dyDescent="0.25">
      <c r="A13" s="6">
        <v>4.3</v>
      </c>
      <c r="B13" s="22">
        <v>310</v>
      </c>
      <c r="C13" s="22">
        <v>330</v>
      </c>
      <c r="D13" s="14"/>
      <c r="E13" s="14"/>
      <c r="F13" s="24"/>
      <c r="G13" s="24"/>
    </row>
    <row r="14" spans="1:7" x14ac:dyDescent="0.25">
      <c r="A14" s="6"/>
      <c r="B14" s="22"/>
      <c r="C14" s="22"/>
      <c r="D14" s="14"/>
      <c r="E14" s="14"/>
      <c r="F14" s="24"/>
      <c r="G14" s="24"/>
    </row>
    <row r="15" spans="1:7" x14ac:dyDescent="0.25">
      <c r="A15" s="6"/>
      <c r="B15" s="24"/>
      <c r="C15" s="24"/>
      <c r="D15" s="14"/>
      <c r="E15" s="14"/>
      <c r="F15" s="24"/>
      <c r="G15" s="24"/>
    </row>
    <row r="16" spans="1:7" x14ac:dyDescent="0.25">
      <c r="A16" s="6"/>
      <c r="B16" s="24"/>
      <c r="C16" s="24"/>
      <c r="D16" s="14"/>
      <c r="E16" s="14"/>
      <c r="F16" s="24"/>
      <c r="G16" s="24"/>
    </row>
    <row r="17" spans="1:7" x14ac:dyDescent="0.25">
      <c r="A17" s="6"/>
      <c r="B17" s="24"/>
      <c r="C17" s="24"/>
      <c r="D17" s="14"/>
      <c r="E17" s="14"/>
      <c r="F17" s="24"/>
      <c r="G17" s="24"/>
    </row>
    <row r="18" spans="1:7" x14ac:dyDescent="0.25">
      <c r="A18" s="6"/>
      <c r="B18" s="24"/>
      <c r="C18" s="24"/>
      <c r="D18" s="14"/>
      <c r="E18" s="14"/>
      <c r="F18" s="24"/>
      <c r="G18" s="24"/>
    </row>
    <row r="19" spans="1:7" x14ac:dyDescent="0.25">
      <c r="A19" s="6"/>
      <c r="B19" s="24"/>
      <c r="C19" s="24"/>
      <c r="D19" s="14"/>
      <c r="E19" s="14"/>
      <c r="F19" s="24"/>
      <c r="G19" s="24"/>
    </row>
    <row r="20" spans="1:7" x14ac:dyDescent="0.25">
      <c r="A20" s="6"/>
      <c r="B20" s="24"/>
      <c r="C20" s="24"/>
      <c r="D20" s="14"/>
      <c r="E20" s="14"/>
      <c r="F20" s="24"/>
      <c r="G20" s="24"/>
    </row>
    <row r="21" spans="1:7" x14ac:dyDescent="0.25">
      <c r="A21" s="6"/>
      <c r="B21" s="24"/>
      <c r="C21" s="24"/>
      <c r="D21" s="14"/>
      <c r="E21" s="14"/>
      <c r="F21" s="24"/>
      <c r="G21" s="24"/>
    </row>
    <row r="22" spans="1:7" x14ac:dyDescent="0.25">
      <c r="A22" s="6"/>
      <c r="B22" s="24"/>
      <c r="C22" s="24"/>
      <c r="D22" s="14"/>
      <c r="E22" s="14"/>
      <c r="F22" s="24"/>
      <c r="G22" s="24"/>
    </row>
    <row r="23" spans="1:7" x14ac:dyDescent="0.25">
      <c r="A23" s="6"/>
      <c r="B23" s="24"/>
      <c r="C23" s="24"/>
      <c r="D23" s="14"/>
      <c r="E23" s="14"/>
      <c r="F23" s="24"/>
      <c r="G23" s="24"/>
    </row>
    <row r="24" spans="1:7" x14ac:dyDescent="0.25">
      <c r="A24" s="6"/>
      <c r="B24" s="24"/>
      <c r="C24" s="24"/>
      <c r="D24" s="14"/>
      <c r="E24" s="14"/>
      <c r="F24" s="24"/>
      <c r="G24" s="24"/>
    </row>
    <row r="25" spans="1:7" x14ac:dyDescent="0.25">
      <c r="A25" s="6"/>
      <c r="B25" s="24"/>
      <c r="C25" s="24"/>
      <c r="D25" s="14"/>
      <c r="E25" s="14"/>
      <c r="F25" s="24"/>
      <c r="G25" s="24"/>
    </row>
    <row r="26" spans="1:7" x14ac:dyDescent="0.25">
      <c r="A26" s="6"/>
      <c r="B26" s="24"/>
      <c r="C26" s="24"/>
      <c r="D26" s="14"/>
      <c r="E26" s="14"/>
      <c r="F26" s="24"/>
      <c r="G26" s="24"/>
    </row>
    <row r="27" spans="1:7" x14ac:dyDescent="0.25">
      <c r="A27" s="6"/>
      <c r="B27" s="24"/>
      <c r="C27" s="24"/>
      <c r="D27" s="14"/>
      <c r="E27" s="14"/>
      <c r="F27" s="24"/>
      <c r="G27" s="24"/>
    </row>
    <row r="28" spans="1:7" x14ac:dyDescent="0.25">
      <c r="A28" s="6"/>
      <c r="B28" s="24"/>
      <c r="C28" s="24"/>
      <c r="D28" s="14"/>
      <c r="E28" s="14"/>
      <c r="F28" s="24"/>
      <c r="G28" s="24"/>
    </row>
    <row r="29" spans="1:7" x14ac:dyDescent="0.25">
      <c r="A29" s="6"/>
      <c r="B29" s="24"/>
      <c r="C29" s="24"/>
      <c r="D29" s="14"/>
      <c r="E29" s="14"/>
      <c r="F29" s="24"/>
      <c r="G29" s="24"/>
    </row>
    <row r="30" spans="1:7" x14ac:dyDescent="0.25">
      <c r="A30" s="6"/>
      <c r="B30" s="24"/>
      <c r="C30" s="24"/>
      <c r="D30" s="14"/>
      <c r="E30" s="14"/>
      <c r="F30" s="24"/>
      <c r="G30" s="24"/>
    </row>
    <row r="31" spans="1:7" x14ac:dyDescent="0.25">
      <c r="A31" s="6"/>
      <c r="B31" s="24"/>
      <c r="C31" s="24"/>
      <c r="D31" s="14"/>
      <c r="E31" s="14"/>
      <c r="F31" s="24"/>
      <c r="G31" s="24"/>
    </row>
    <row r="32" spans="1:7" x14ac:dyDescent="0.25">
      <c r="A32" s="6"/>
      <c r="B32" s="24"/>
      <c r="C32" s="24"/>
      <c r="D32" s="14"/>
      <c r="E32" s="14"/>
      <c r="F32" s="24"/>
      <c r="G32" s="24"/>
    </row>
    <row r="33" spans="1:7" x14ac:dyDescent="0.25">
      <c r="A33" s="6"/>
      <c r="B33" s="24"/>
      <c r="C33" s="24"/>
      <c r="D33" s="14"/>
      <c r="E33" s="14"/>
      <c r="F33" s="24"/>
      <c r="G33" s="24"/>
    </row>
    <row r="34" spans="1:7" x14ac:dyDescent="0.25">
      <c r="A34" s="6"/>
      <c r="B34" s="24"/>
      <c r="C34" s="24"/>
      <c r="D34" s="14"/>
      <c r="E34" s="14"/>
      <c r="F34" s="24"/>
      <c r="G34" s="24"/>
    </row>
    <row r="35" spans="1:7" x14ac:dyDescent="0.25">
      <c r="A35" s="14"/>
      <c r="B35" s="14"/>
      <c r="C35" s="14"/>
      <c r="D35" s="14"/>
      <c r="E35" s="14"/>
    </row>
    <row r="36" spans="1:7" x14ac:dyDescent="0.25">
      <c r="A36" s="14"/>
      <c r="B36" s="14"/>
      <c r="C36" s="14"/>
      <c r="D36" s="14"/>
      <c r="E36" s="14"/>
    </row>
    <row r="37" spans="1:7" x14ac:dyDescent="0.25">
      <c r="A37" s="14"/>
      <c r="B37" s="14"/>
      <c r="C37" s="14"/>
      <c r="D37" s="14"/>
      <c r="E3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csv for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2015-06-05T18:17:20Z</dcterms:created>
  <dcterms:modified xsi:type="dcterms:W3CDTF">2025-04-29T20:05:11Z</dcterms:modified>
</cp:coreProperties>
</file>