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combined_trap_GSDs\"/>
    </mc:Choice>
  </mc:AlternateContent>
  <xr:revisionPtr revIDLastSave="0" documentId="13_ncr:1_{34E0CDAB-48DC-4327-B902-52A379D9420E}" xr6:coauthVersionLast="47" xr6:coauthVersionMax="47" xr10:uidLastSave="{00000000-0000-0000-0000-000000000000}"/>
  <bookViews>
    <workbookView xWindow="-120" yWindow="-120" windowWidth="29040" windowHeight="15840" xr2:uid="{21522E63-37C6-4CBF-815C-E801E6016379}"/>
  </bookViews>
  <sheets>
    <sheet name="Summer" sheetId="1" r:id="rId1"/>
    <sheet name="T1A" sheetId="2" r:id="rId2"/>
    <sheet name="T1B" sheetId="4" r:id="rId3"/>
    <sheet name="T1C" sheetId="5" r:id="rId4"/>
    <sheet name="T1D" sheetId="6" r:id="rId5"/>
    <sheet name="T2A" sheetId="7" r:id="rId6"/>
    <sheet name="T2B" sheetId="8" r:id="rId7"/>
    <sheet name="T3C" sheetId="9" r:id="rId8"/>
    <sheet name="T3D" sheetId="10" r:id="rId9"/>
    <sheet name="T5A" sheetId="11" r:id="rId10"/>
    <sheet name="T5B" sheetId="12" r:id="rId11"/>
    <sheet name="T5C" sheetId="13" r:id="rId12"/>
    <sheet name="T5D" sheetId="14" r:id="rId13"/>
    <sheet name="T6B" sheetId="15" r:id="rId14"/>
    <sheet name="T6C" sheetId="16" r:id="rId15"/>
    <sheet name="T6D" sheetId="17" r:id="rId16"/>
    <sheet name="T7A" sheetId="18" r:id="rId17"/>
    <sheet name="T7B" sheetId="19" r:id="rId18"/>
    <sheet name="T7C" sheetId="20" r:id="rId19"/>
    <sheet name="T7D" sheetId="21" r:id="rId20"/>
    <sheet name="T8A" sheetId="22" r:id="rId21"/>
    <sheet name="T8C" sheetId="23" r:id="rId22"/>
    <sheet name="T8D" sheetId="24" r:id="rId23"/>
    <sheet name="T" sheetId="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4" l="1"/>
  <c r="AX3" i="1"/>
  <c r="AY2" i="1"/>
  <c r="AZ2" i="1"/>
  <c r="BA2" i="1"/>
  <c r="BB2" i="1"/>
  <c r="BC2" i="1"/>
  <c r="BC3" i="1" s="1"/>
  <c r="BC4" i="1" s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F2" i="1"/>
  <c r="BG2" i="1"/>
  <c r="BH2" i="1"/>
  <c r="BI2" i="1"/>
  <c r="BJ2" i="1"/>
  <c r="BK2" i="1"/>
  <c r="BK3" i="1" s="1"/>
  <c r="BK4" i="1" s="1"/>
  <c r="BK5" i="1" s="1"/>
  <c r="BK6" i="1" s="1"/>
  <c r="BK7" i="1" s="1"/>
  <c r="BK8" i="1" s="1"/>
  <c r="BL2" i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N2" i="1"/>
  <c r="BO2" i="1"/>
  <c r="BP2" i="1"/>
  <c r="BQ2" i="1"/>
  <c r="BR2" i="1"/>
  <c r="BS2" i="1"/>
  <c r="BS3" i="1" s="1"/>
  <c r="BS4" i="1" s="1"/>
  <c r="BS5" i="1" s="1"/>
  <c r="BS6" i="1" s="1"/>
  <c r="BS7" i="1" s="1"/>
  <c r="BS8" i="1" s="1"/>
  <c r="BS9" i="1" s="1"/>
  <c r="BS10" i="1" s="1"/>
  <c r="BS11" i="1" s="1"/>
  <c r="BS12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Z3" i="1"/>
  <c r="BA3" i="1"/>
  <c r="BB3" i="1"/>
  <c r="BF3" i="1"/>
  <c r="BF4" i="1" s="1"/>
  <c r="BF5" i="1" s="1"/>
  <c r="BF6" i="1" s="1"/>
  <c r="BG3" i="1"/>
  <c r="BG4" i="1" s="1"/>
  <c r="BG5" i="1" s="1"/>
  <c r="BG6" i="1" s="1"/>
  <c r="BH3" i="1"/>
  <c r="BI3" i="1"/>
  <c r="BJ3" i="1"/>
  <c r="BN3" i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O3" i="1"/>
  <c r="BO4" i="1" s="1"/>
  <c r="BO5" i="1" s="1"/>
  <c r="BO6" i="1" s="1"/>
  <c r="BP3" i="1"/>
  <c r="BQ3" i="1"/>
  <c r="BR3" i="1"/>
  <c r="AZ4" i="1"/>
  <c r="AZ5" i="1" s="1"/>
  <c r="AZ6" i="1" s="1"/>
  <c r="AZ7" i="1" s="1"/>
  <c r="BA4" i="1"/>
  <c r="BA5" i="1" s="1"/>
  <c r="BA6" i="1" s="1"/>
  <c r="BA7" i="1" s="1"/>
  <c r="BB4" i="1"/>
  <c r="BH4" i="1"/>
  <c r="BH5" i="1" s="1"/>
  <c r="BH6" i="1" s="1"/>
  <c r="BH7" i="1" s="1"/>
  <c r="BI4" i="1"/>
  <c r="BI5" i="1" s="1"/>
  <c r="BI6" i="1" s="1"/>
  <c r="BI7" i="1" s="1"/>
  <c r="BJ4" i="1"/>
  <c r="BP4" i="1"/>
  <c r="BP5" i="1" s="1"/>
  <c r="BP6" i="1" s="1"/>
  <c r="BP7" i="1" s="1"/>
  <c r="BQ4" i="1"/>
  <c r="BQ5" i="1" s="1"/>
  <c r="BQ6" i="1" s="1"/>
  <c r="BQ7" i="1" s="1"/>
  <c r="BR4" i="1"/>
  <c r="BB5" i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C5" i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J5" i="1"/>
  <c r="BJ6" i="1" s="1"/>
  <c r="BJ7" i="1" s="1"/>
  <c r="BJ8" i="1" s="1"/>
  <c r="BR5" i="1"/>
  <c r="BR6" i="1" s="1"/>
  <c r="BR7" i="1" s="1"/>
  <c r="BR8" i="1" s="1"/>
  <c r="BF7" i="1"/>
  <c r="BF8" i="1" s="1"/>
  <c r="BF9" i="1" s="1"/>
  <c r="BF10" i="1" s="1"/>
  <c r="BG7" i="1"/>
  <c r="BG8" i="1" s="1"/>
  <c r="BG9" i="1" s="1"/>
  <c r="BG10" i="1" s="1"/>
  <c r="BO7" i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AZ8" i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BA8" i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H8" i="1"/>
  <c r="BH9" i="1" s="1"/>
  <c r="BH10" i="1" s="1"/>
  <c r="BH11" i="1" s="1"/>
  <c r="BI8" i="1"/>
  <c r="BI9" i="1" s="1"/>
  <c r="BI10" i="1" s="1"/>
  <c r="BI11" i="1" s="1"/>
  <c r="BP8" i="1"/>
  <c r="BP9" i="1" s="1"/>
  <c r="BP10" i="1" s="1"/>
  <c r="BP11" i="1" s="1"/>
  <c r="BQ8" i="1"/>
  <c r="BQ9" i="1" s="1"/>
  <c r="BQ10" i="1" s="1"/>
  <c r="BQ11" i="1" s="1"/>
  <c r="BJ9" i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K9" i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R9" i="1"/>
  <c r="BR10" i="1" s="1"/>
  <c r="BR11" i="1" s="1"/>
  <c r="BR12" i="1" s="1"/>
  <c r="BF11" i="1"/>
  <c r="BF12" i="1" s="1"/>
  <c r="BF13" i="1" s="1"/>
  <c r="BF14" i="1" s="1"/>
  <c r="BG11" i="1"/>
  <c r="BG12" i="1" s="1"/>
  <c r="BG13" i="1" s="1"/>
  <c r="BG14" i="1" s="1"/>
  <c r="BH12" i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I12" i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P12" i="1"/>
  <c r="BP13" i="1" s="1"/>
  <c r="BP14" i="1" s="1"/>
  <c r="BP15" i="1" s="1"/>
  <c r="BQ12" i="1"/>
  <c r="BQ13" i="1" s="1"/>
  <c r="BQ14" i="1" s="1"/>
  <c r="BQ15" i="1" s="1"/>
  <c r="BR13" i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S13" i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F15" i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G15" i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P16" i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Q16" i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O19" i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I28" i="1"/>
  <c r="BI29" i="1" s="1"/>
  <c r="BI30" i="1" s="1"/>
  <c r="BI31" i="1" s="1"/>
  <c r="BI32" i="1" s="1"/>
  <c r="BI33" i="1" s="1"/>
  <c r="BI34" i="1" s="1"/>
  <c r="BI35" i="1" s="1"/>
  <c r="BI36" i="1" s="1"/>
  <c r="BG31" i="1"/>
  <c r="BG32" i="1" s="1"/>
  <c r="BG33" i="1" s="1"/>
  <c r="BG34" i="1" s="1"/>
  <c r="BG35" i="1" s="1"/>
  <c r="BQ32" i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B34" i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G36" i="1"/>
  <c r="BG37" i="1" s="1"/>
  <c r="BG38" i="1" s="1"/>
  <c r="BG39" i="1" s="1"/>
  <c r="BO36" i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I37" i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G40" i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F48" i="1"/>
  <c r="BF49" i="1" s="1"/>
  <c r="BF50" i="1" s="1"/>
  <c r="BF51" i="1" s="1"/>
  <c r="BF52" i="1" s="1"/>
  <c r="BH49" i="1"/>
  <c r="BH50" i="1" s="1"/>
  <c r="BH51" i="1" s="1"/>
  <c r="BH52" i="1" s="1"/>
  <c r="BJ50" i="1"/>
  <c r="BJ51" i="1" s="1"/>
  <c r="BJ52" i="1" s="1"/>
  <c r="AX4" i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2" i="1"/>
  <c r="AU53" i="1"/>
  <c r="E4" i="24"/>
  <c r="E5" i="24"/>
  <c r="E6" i="24"/>
  <c r="E7" i="24"/>
  <c r="E8" i="24"/>
  <c r="E9" i="24"/>
  <c r="E10" i="24"/>
  <c r="E11" i="24"/>
  <c r="E12" i="24"/>
  <c r="E13" i="24"/>
  <c r="E3" i="24"/>
  <c r="F3" i="24" s="1"/>
  <c r="F4" i="24" s="1"/>
  <c r="D2" i="24"/>
  <c r="I2" i="24"/>
  <c r="J5" i="24"/>
  <c r="J6" i="24"/>
  <c r="J7" i="24"/>
  <c r="J8" i="24"/>
  <c r="J9" i="24"/>
  <c r="J10" i="24"/>
  <c r="J11" i="24"/>
  <c r="I11" i="24" s="1"/>
  <c r="J12" i="24"/>
  <c r="J13" i="24"/>
  <c r="J14" i="24"/>
  <c r="J15" i="24"/>
  <c r="J16" i="24"/>
  <c r="J17" i="24"/>
  <c r="J18" i="24"/>
  <c r="J19" i="24"/>
  <c r="I19" i="24" s="1"/>
  <c r="J20" i="24"/>
  <c r="J21" i="24"/>
  <c r="J22" i="24"/>
  <c r="J23" i="24"/>
  <c r="J24" i="24"/>
  <c r="J25" i="24"/>
  <c r="J26" i="24"/>
  <c r="J27" i="24"/>
  <c r="I27" i="24" s="1"/>
  <c r="J28" i="24"/>
  <c r="J29" i="24"/>
  <c r="J30" i="24"/>
  <c r="J31" i="24"/>
  <c r="J32" i="24"/>
  <c r="J33" i="24"/>
  <c r="J34" i="24"/>
  <c r="J35" i="24"/>
  <c r="I35" i="24" s="1"/>
  <c r="J36" i="24"/>
  <c r="J37" i="24"/>
  <c r="J38" i="24"/>
  <c r="J39" i="24"/>
  <c r="J40" i="24"/>
  <c r="J41" i="24"/>
  <c r="J42" i="24"/>
  <c r="J43" i="24"/>
  <c r="I43" i="24" s="1"/>
  <c r="J44" i="24"/>
  <c r="J45" i="24"/>
  <c r="J46" i="24"/>
  <c r="I46" i="24" s="1"/>
  <c r="J47" i="24"/>
  <c r="J4" i="24"/>
  <c r="K4" i="24" s="1"/>
  <c r="U6" i="24" s="1"/>
  <c r="V6" i="24" s="1"/>
  <c r="AT53" i="1"/>
  <c r="E4" i="23"/>
  <c r="E5" i="23"/>
  <c r="E6" i="23"/>
  <c r="E7" i="23"/>
  <c r="E8" i="23"/>
  <c r="E9" i="23"/>
  <c r="E10" i="23"/>
  <c r="E11" i="23"/>
  <c r="D11" i="23" s="1"/>
  <c r="E12" i="23"/>
  <c r="E13" i="23"/>
  <c r="E3" i="23"/>
  <c r="F3" i="23" s="1"/>
  <c r="F4" i="23" s="1"/>
  <c r="F5" i="23" s="1"/>
  <c r="F6" i="23" s="1"/>
  <c r="F7" i="23" s="1"/>
  <c r="F8" i="23" s="1"/>
  <c r="F9" i="23" s="1"/>
  <c r="D2" i="23"/>
  <c r="D8" i="23" s="1"/>
  <c r="I2" i="23"/>
  <c r="I46" i="23" s="1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I26" i="23" s="1"/>
  <c r="J27" i="23"/>
  <c r="I27" i="23" s="1"/>
  <c r="J28" i="23"/>
  <c r="J29" i="23"/>
  <c r="J30" i="23"/>
  <c r="J31" i="23"/>
  <c r="J32" i="23"/>
  <c r="J33" i="23"/>
  <c r="J34" i="23"/>
  <c r="I34" i="23" s="1"/>
  <c r="J35" i="23"/>
  <c r="I35" i="23" s="1"/>
  <c r="J36" i="23"/>
  <c r="J37" i="23"/>
  <c r="J38" i="23"/>
  <c r="J39" i="23"/>
  <c r="J40" i="23"/>
  <c r="J41" i="23"/>
  <c r="J42" i="23"/>
  <c r="I42" i="23" s="1"/>
  <c r="J43" i="23"/>
  <c r="I43" i="23" s="1"/>
  <c r="J44" i="23"/>
  <c r="J45" i="23"/>
  <c r="J46" i="23"/>
  <c r="J47" i="23"/>
  <c r="J4" i="23"/>
  <c r="AS53" i="1"/>
  <c r="U13" i="22"/>
  <c r="U10" i="22"/>
  <c r="E4" i="22"/>
  <c r="E5" i="22"/>
  <c r="E6" i="22"/>
  <c r="E7" i="22"/>
  <c r="E8" i="22"/>
  <c r="E9" i="22"/>
  <c r="E10" i="22"/>
  <c r="D10" i="22" s="1"/>
  <c r="E11" i="22"/>
  <c r="E12" i="22"/>
  <c r="E13" i="22"/>
  <c r="E3" i="22"/>
  <c r="D2" i="22"/>
  <c r="I2" i="22"/>
  <c r="I41" i="22" s="1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I27" i="22" s="1"/>
  <c r="J28" i="22"/>
  <c r="J29" i="22"/>
  <c r="J30" i="22"/>
  <c r="J31" i="22"/>
  <c r="J32" i="22"/>
  <c r="J33" i="22"/>
  <c r="J34" i="22"/>
  <c r="J35" i="22"/>
  <c r="I35" i="22" s="1"/>
  <c r="J36" i="22"/>
  <c r="J37" i="22"/>
  <c r="J38" i="22"/>
  <c r="J39" i="22"/>
  <c r="J40" i="22"/>
  <c r="J41" i="22"/>
  <c r="J42" i="22"/>
  <c r="J43" i="22"/>
  <c r="I43" i="22" s="1"/>
  <c r="J44" i="22"/>
  <c r="J45" i="22"/>
  <c r="J46" i="22"/>
  <c r="J47" i="22"/>
  <c r="J4" i="22"/>
  <c r="F51" i="24"/>
  <c r="C51" i="24"/>
  <c r="F50" i="24"/>
  <c r="C50" i="24"/>
  <c r="F49" i="24"/>
  <c r="C49" i="24"/>
  <c r="I47" i="24"/>
  <c r="I45" i="24"/>
  <c r="I44" i="24"/>
  <c r="I42" i="24"/>
  <c r="F42" i="24"/>
  <c r="C42" i="24"/>
  <c r="I41" i="24"/>
  <c r="F41" i="24"/>
  <c r="C41" i="24"/>
  <c r="I40" i="24"/>
  <c r="F40" i="24"/>
  <c r="C40" i="24"/>
  <c r="I39" i="24"/>
  <c r="I37" i="24"/>
  <c r="I36" i="24"/>
  <c r="I34" i="24"/>
  <c r="I33" i="24"/>
  <c r="I32" i="24"/>
  <c r="I31" i="24"/>
  <c r="C31" i="24"/>
  <c r="I30" i="24"/>
  <c r="I29" i="24"/>
  <c r="I28" i="24"/>
  <c r="I26" i="24"/>
  <c r="I25" i="24"/>
  <c r="I24" i="24"/>
  <c r="I23" i="24"/>
  <c r="C23" i="24"/>
  <c r="F23" i="24" s="1"/>
  <c r="I22" i="24"/>
  <c r="F22" i="24"/>
  <c r="C22" i="24"/>
  <c r="I21" i="24"/>
  <c r="F21" i="24"/>
  <c r="C21" i="24"/>
  <c r="C30" i="24" s="1"/>
  <c r="I20" i="24"/>
  <c r="C19" i="24"/>
  <c r="F19" i="24" s="1"/>
  <c r="I18" i="24"/>
  <c r="I17" i="24"/>
  <c r="I16" i="24"/>
  <c r="I15" i="24"/>
  <c r="I14" i="24"/>
  <c r="I13" i="24"/>
  <c r="I12" i="24"/>
  <c r="D12" i="24"/>
  <c r="C12" i="24"/>
  <c r="T11" i="24"/>
  <c r="C11" i="24"/>
  <c r="I10" i="24"/>
  <c r="C10" i="24"/>
  <c r="T9" i="24"/>
  <c r="I9" i="24"/>
  <c r="D9" i="24"/>
  <c r="C9" i="24"/>
  <c r="I8" i="24"/>
  <c r="C8" i="24"/>
  <c r="I7" i="24"/>
  <c r="D7" i="24"/>
  <c r="C7" i="24"/>
  <c r="I6" i="24"/>
  <c r="C6" i="24"/>
  <c r="V5" i="24"/>
  <c r="T5" i="24"/>
  <c r="I5" i="24"/>
  <c r="D5" i="24"/>
  <c r="Q5" i="24" s="1"/>
  <c r="C5" i="24"/>
  <c r="V4" i="24"/>
  <c r="T4" i="24"/>
  <c r="I4" i="24"/>
  <c r="C4" i="24"/>
  <c r="T3" i="24"/>
  <c r="D3" i="24"/>
  <c r="C3" i="24"/>
  <c r="S2" i="24"/>
  <c r="F51" i="23"/>
  <c r="C51" i="23"/>
  <c r="F50" i="23"/>
  <c r="C50" i="23"/>
  <c r="F49" i="23"/>
  <c r="C49" i="23"/>
  <c r="I47" i="23"/>
  <c r="F42" i="23"/>
  <c r="C42" i="23"/>
  <c r="I41" i="23"/>
  <c r="F41" i="23"/>
  <c r="C41" i="23"/>
  <c r="F40" i="23"/>
  <c r="C40" i="23"/>
  <c r="I37" i="23"/>
  <c r="I36" i="23"/>
  <c r="I33" i="23"/>
  <c r="I31" i="23"/>
  <c r="C31" i="23"/>
  <c r="I30" i="23"/>
  <c r="I29" i="23"/>
  <c r="I28" i="23"/>
  <c r="C28" i="23"/>
  <c r="I25" i="23"/>
  <c r="I24" i="23"/>
  <c r="I23" i="23"/>
  <c r="F23" i="23"/>
  <c r="C23" i="23"/>
  <c r="C32" i="23" s="1"/>
  <c r="I22" i="23"/>
  <c r="F22" i="23"/>
  <c r="C22" i="23"/>
  <c r="I21" i="23"/>
  <c r="C21" i="23"/>
  <c r="C30" i="23" s="1"/>
  <c r="I20" i="23"/>
  <c r="F19" i="23"/>
  <c r="C19" i="23"/>
  <c r="I17" i="23"/>
  <c r="I16" i="23"/>
  <c r="I15" i="23"/>
  <c r="I14" i="23"/>
  <c r="I13" i="23"/>
  <c r="I12" i="23"/>
  <c r="D12" i="23"/>
  <c r="C12" i="23"/>
  <c r="T11" i="23"/>
  <c r="C11" i="23"/>
  <c r="C10" i="23"/>
  <c r="T9" i="23"/>
  <c r="I9" i="23"/>
  <c r="D9" i="23"/>
  <c r="C9" i="23"/>
  <c r="I8" i="23"/>
  <c r="C8" i="23"/>
  <c r="I7" i="23"/>
  <c r="C7" i="23"/>
  <c r="I6" i="23"/>
  <c r="D6" i="23"/>
  <c r="C6" i="23"/>
  <c r="V5" i="23"/>
  <c r="T5" i="23"/>
  <c r="I5" i="23"/>
  <c r="D5" i="23"/>
  <c r="Q5" i="23" s="1"/>
  <c r="C5" i="23"/>
  <c r="V4" i="23"/>
  <c r="T4" i="23"/>
  <c r="K4" i="23"/>
  <c r="U6" i="23" s="1"/>
  <c r="V6" i="23" s="1"/>
  <c r="I4" i="23"/>
  <c r="C4" i="23"/>
  <c r="T3" i="23"/>
  <c r="D3" i="23"/>
  <c r="C3" i="23"/>
  <c r="S2" i="23"/>
  <c r="M2" i="23"/>
  <c r="F51" i="22"/>
  <c r="C51" i="22"/>
  <c r="F50" i="22"/>
  <c r="C50" i="22"/>
  <c r="F49" i="22"/>
  <c r="C49" i="22"/>
  <c r="I46" i="22"/>
  <c r="I42" i="22"/>
  <c r="F42" i="22"/>
  <c r="C42" i="22"/>
  <c r="F41" i="22"/>
  <c r="C41" i="22"/>
  <c r="I40" i="22"/>
  <c r="F40" i="22"/>
  <c r="C40" i="22"/>
  <c r="I39" i="22"/>
  <c r="I38" i="22"/>
  <c r="I37" i="22"/>
  <c r="I34" i="22"/>
  <c r="I33" i="22"/>
  <c r="I32" i="22"/>
  <c r="I31" i="22"/>
  <c r="C31" i="22"/>
  <c r="I30" i="22"/>
  <c r="I29" i="22"/>
  <c r="I28" i="22"/>
  <c r="I26" i="22"/>
  <c r="I25" i="22"/>
  <c r="I24" i="22"/>
  <c r="I23" i="22"/>
  <c r="C23" i="22"/>
  <c r="F23" i="22" s="1"/>
  <c r="I22" i="22"/>
  <c r="F22" i="22"/>
  <c r="C22" i="22"/>
  <c r="I21" i="22"/>
  <c r="C21" i="22"/>
  <c r="C30" i="22" s="1"/>
  <c r="I20" i="22"/>
  <c r="C19" i="22"/>
  <c r="F19" i="22" s="1"/>
  <c r="I18" i="22"/>
  <c r="I17" i="22"/>
  <c r="I16" i="22"/>
  <c r="I15" i="22"/>
  <c r="I14" i="22"/>
  <c r="I13" i="22"/>
  <c r="I12" i="22"/>
  <c r="D12" i="22"/>
  <c r="C12" i="22"/>
  <c r="T11" i="22"/>
  <c r="D11" i="22"/>
  <c r="C11" i="22"/>
  <c r="I10" i="22"/>
  <c r="C10" i="22"/>
  <c r="T9" i="22"/>
  <c r="I9" i="22"/>
  <c r="D9" i="22"/>
  <c r="C9" i="22"/>
  <c r="I8" i="22"/>
  <c r="D8" i="22"/>
  <c r="C8" i="22"/>
  <c r="I7" i="22"/>
  <c r="D7" i="22"/>
  <c r="C7" i="22"/>
  <c r="I6" i="22"/>
  <c r="D6" i="22"/>
  <c r="C6" i="22"/>
  <c r="V5" i="22"/>
  <c r="T5" i="22"/>
  <c r="I5" i="22"/>
  <c r="D5" i="22"/>
  <c r="Q5" i="22" s="1"/>
  <c r="C5" i="22"/>
  <c r="V4" i="22"/>
  <c r="T4" i="22"/>
  <c r="K4" i="22"/>
  <c r="U6" i="22" s="1"/>
  <c r="V6" i="22" s="1"/>
  <c r="I4" i="22"/>
  <c r="D4" i="22"/>
  <c r="Q4" i="22" s="1"/>
  <c r="C4" i="22"/>
  <c r="T3" i="22"/>
  <c r="F3" i="22"/>
  <c r="F4" i="22" s="1"/>
  <c r="F5" i="22" s="1"/>
  <c r="F6" i="22" s="1"/>
  <c r="F7" i="22" s="1"/>
  <c r="F8" i="22" s="1"/>
  <c r="F9" i="22" s="1"/>
  <c r="D3" i="22"/>
  <c r="C3" i="22"/>
  <c r="S2" i="22"/>
  <c r="M2" i="22"/>
  <c r="AR53" i="1"/>
  <c r="E4" i="21"/>
  <c r="E5" i="21"/>
  <c r="E6" i="21"/>
  <c r="E7" i="21"/>
  <c r="E8" i="21"/>
  <c r="E9" i="21"/>
  <c r="D9" i="21" s="1"/>
  <c r="E10" i="21"/>
  <c r="E11" i="21"/>
  <c r="E12" i="21"/>
  <c r="E13" i="21"/>
  <c r="E3" i="21"/>
  <c r="F3" i="21" s="1"/>
  <c r="F4" i="21" s="1"/>
  <c r="F5" i="21" s="1"/>
  <c r="F6" i="21" s="1"/>
  <c r="F7" i="21" s="1"/>
  <c r="F8" i="21" s="1"/>
  <c r="D2" i="21"/>
  <c r="I2" i="21"/>
  <c r="J5" i="21"/>
  <c r="J6" i="21"/>
  <c r="J7" i="21"/>
  <c r="J8" i="21"/>
  <c r="J9" i="21"/>
  <c r="J10" i="21"/>
  <c r="J11" i="21"/>
  <c r="I11" i="21" s="1"/>
  <c r="J12" i="21"/>
  <c r="I12" i="21" s="1"/>
  <c r="J13" i="21"/>
  <c r="J14" i="21"/>
  <c r="J15" i="21"/>
  <c r="J16" i="21"/>
  <c r="J17" i="21"/>
  <c r="J18" i="21"/>
  <c r="J19" i="21"/>
  <c r="I19" i="21" s="1"/>
  <c r="J20" i="21"/>
  <c r="I20" i="21" s="1"/>
  <c r="J21" i="21"/>
  <c r="J22" i="21"/>
  <c r="J23" i="21"/>
  <c r="J24" i="21"/>
  <c r="J25" i="21"/>
  <c r="J26" i="21"/>
  <c r="J27" i="21"/>
  <c r="I27" i="21" s="1"/>
  <c r="J28" i="21"/>
  <c r="I28" i="21" s="1"/>
  <c r="J29" i="21"/>
  <c r="J30" i="21"/>
  <c r="J31" i="21"/>
  <c r="J32" i="21"/>
  <c r="J33" i="21"/>
  <c r="J34" i="21"/>
  <c r="J35" i="21"/>
  <c r="I35" i="21" s="1"/>
  <c r="J36" i="21"/>
  <c r="I36" i="21" s="1"/>
  <c r="J37" i="21"/>
  <c r="J38" i="21"/>
  <c r="J39" i="21"/>
  <c r="J40" i="21"/>
  <c r="J41" i="21"/>
  <c r="J42" i="21"/>
  <c r="J43" i="21"/>
  <c r="J44" i="21"/>
  <c r="I44" i="21" s="1"/>
  <c r="J45" i="21"/>
  <c r="J46" i="21"/>
  <c r="J47" i="21"/>
  <c r="J4" i="21"/>
  <c r="E4" i="20"/>
  <c r="E5" i="20"/>
  <c r="E6" i="20"/>
  <c r="E7" i="20"/>
  <c r="E8" i="20"/>
  <c r="E9" i="20"/>
  <c r="D9" i="20" s="1"/>
  <c r="E10" i="20"/>
  <c r="D10" i="20" s="1"/>
  <c r="E11" i="20"/>
  <c r="E12" i="20"/>
  <c r="E13" i="20"/>
  <c r="E3" i="20"/>
  <c r="D2" i="20"/>
  <c r="I2" i="20"/>
  <c r="J5" i="20"/>
  <c r="J6" i="20"/>
  <c r="J7" i="20"/>
  <c r="J8" i="20"/>
  <c r="J9" i="20"/>
  <c r="J10" i="20"/>
  <c r="J11" i="20"/>
  <c r="I11" i="20" s="1"/>
  <c r="J12" i="20"/>
  <c r="J13" i="20"/>
  <c r="J14" i="20"/>
  <c r="J15" i="20"/>
  <c r="J16" i="20"/>
  <c r="J17" i="20"/>
  <c r="J18" i="20"/>
  <c r="J19" i="20"/>
  <c r="I19" i="20" s="1"/>
  <c r="J20" i="20"/>
  <c r="J21" i="20"/>
  <c r="J22" i="20"/>
  <c r="J23" i="20"/>
  <c r="J24" i="20"/>
  <c r="J25" i="20"/>
  <c r="J26" i="20"/>
  <c r="J27" i="20"/>
  <c r="I27" i="20" s="1"/>
  <c r="J28" i="20"/>
  <c r="J29" i="20"/>
  <c r="J30" i="20"/>
  <c r="J31" i="20"/>
  <c r="J32" i="20"/>
  <c r="J33" i="20"/>
  <c r="J34" i="20"/>
  <c r="J35" i="20"/>
  <c r="I35" i="20" s="1"/>
  <c r="J36" i="20"/>
  <c r="J37" i="20"/>
  <c r="J38" i="20"/>
  <c r="J39" i="20"/>
  <c r="J40" i="20"/>
  <c r="J41" i="20"/>
  <c r="J42" i="20"/>
  <c r="J43" i="20"/>
  <c r="I43" i="20" s="1"/>
  <c r="J44" i="20"/>
  <c r="J45" i="20"/>
  <c r="J46" i="20"/>
  <c r="J47" i="20"/>
  <c r="J4" i="20"/>
  <c r="AP53" i="1"/>
  <c r="E4" i="19"/>
  <c r="E5" i="19"/>
  <c r="E6" i="19"/>
  <c r="D6" i="19" s="1"/>
  <c r="E7" i="19"/>
  <c r="E8" i="19"/>
  <c r="E9" i="19"/>
  <c r="D9" i="19" s="1"/>
  <c r="E10" i="19"/>
  <c r="D10" i="19" s="1"/>
  <c r="E11" i="19"/>
  <c r="D11" i="19" s="1"/>
  <c r="E12" i="19"/>
  <c r="E13" i="19"/>
  <c r="E3" i="19"/>
  <c r="D2" i="19"/>
  <c r="I2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I19" i="19" s="1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I35" i="19" s="1"/>
  <c r="J36" i="19"/>
  <c r="J37" i="19"/>
  <c r="J38" i="19"/>
  <c r="J39" i="19"/>
  <c r="J40" i="19"/>
  <c r="J41" i="19"/>
  <c r="J42" i="19"/>
  <c r="J43" i="19"/>
  <c r="I43" i="19" s="1"/>
  <c r="J44" i="19"/>
  <c r="J45" i="19"/>
  <c r="J46" i="19"/>
  <c r="J47" i="19"/>
  <c r="J4" i="19"/>
  <c r="AQ53" i="1"/>
  <c r="E4" i="18"/>
  <c r="E5" i="18"/>
  <c r="E6" i="18"/>
  <c r="E7" i="18"/>
  <c r="E8" i="18"/>
  <c r="E9" i="18"/>
  <c r="E10" i="18"/>
  <c r="E11" i="18"/>
  <c r="D11" i="18" s="1"/>
  <c r="E12" i="18"/>
  <c r="E13" i="18"/>
  <c r="E3" i="18"/>
  <c r="Q65" i="1"/>
  <c r="D2" i="18"/>
  <c r="I2" i="18"/>
  <c r="J5" i="18"/>
  <c r="J6" i="18"/>
  <c r="J7" i="18"/>
  <c r="J8" i="18"/>
  <c r="J9" i="18"/>
  <c r="J10" i="18"/>
  <c r="J11" i="18"/>
  <c r="I11" i="18" s="1"/>
  <c r="J12" i="18"/>
  <c r="J13" i="18"/>
  <c r="J14" i="18"/>
  <c r="J15" i="18"/>
  <c r="J16" i="18"/>
  <c r="J17" i="18"/>
  <c r="J18" i="18"/>
  <c r="I18" i="18" s="1"/>
  <c r="J19" i="18"/>
  <c r="I19" i="18" s="1"/>
  <c r="J20" i="18"/>
  <c r="J21" i="18"/>
  <c r="J22" i="18"/>
  <c r="J23" i="18"/>
  <c r="J24" i="18"/>
  <c r="J25" i="18"/>
  <c r="J26" i="18"/>
  <c r="I26" i="18" s="1"/>
  <c r="J27" i="18"/>
  <c r="I27" i="18" s="1"/>
  <c r="J28" i="18"/>
  <c r="J29" i="18"/>
  <c r="J30" i="18"/>
  <c r="J31" i="18"/>
  <c r="J32" i="18"/>
  <c r="J33" i="18"/>
  <c r="J34" i="18"/>
  <c r="I34" i="18" s="1"/>
  <c r="J35" i="18"/>
  <c r="I35" i="18" s="1"/>
  <c r="J36" i="18"/>
  <c r="J37" i="18"/>
  <c r="J38" i="18"/>
  <c r="J39" i="18"/>
  <c r="J40" i="18"/>
  <c r="J41" i="18"/>
  <c r="J42" i="18"/>
  <c r="I42" i="18" s="1"/>
  <c r="J43" i="18"/>
  <c r="I43" i="18" s="1"/>
  <c r="J44" i="18"/>
  <c r="J45" i="18"/>
  <c r="J46" i="18"/>
  <c r="J47" i="18"/>
  <c r="J4" i="18"/>
  <c r="F51" i="21"/>
  <c r="C51" i="21"/>
  <c r="F50" i="21"/>
  <c r="C50" i="21"/>
  <c r="F49" i="21"/>
  <c r="C49" i="21"/>
  <c r="I47" i="21"/>
  <c r="I46" i="21"/>
  <c r="I45" i="21"/>
  <c r="I43" i="21"/>
  <c r="I42" i="21"/>
  <c r="F42" i="21"/>
  <c r="C42" i="21"/>
  <c r="I41" i="21"/>
  <c r="F41" i="21"/>
  <c r="C41" i="21"/>
  <c r="I40" i="21"/>
  <c r="F40" i="21"/>
  <c r="C40" i="21"/>
  <c r="I39" i="21"/>
  <c r="I38" i="21"/>
  <c r="I37" i="21"/>
  <c r="I34" i="21"/>
  <c r="I33" i="21"/>
  <c r="I32" i="21"/>
  <c r="I31" i="21"/>
  <c r="C31" i="21"/>
  <c r="I30" i="21"/>
  <c r="I29" i="21"/>
  <c r="I26" i="21"/>
  <c r="I25" i="21"/>
  <c r="I24" i="21"/>
  <c r="I23" i="21"/>
  <c r="F23" i="21"/>
  <c r="C23" i="21"/>
  <c r="C32" i="21" s="1"/>
  <c r="I22" i="21"/>
  <c r="F22" i="21"/>
  <c r="C22" i="21"/>
  <c r="I21" i="21"/>
  <c r="F21" i="21"/>
  <c r="C21" i="21"/>
  <c r="C30" i="21" s="1"/>
  <c r="F19" i="21"/>
  <c r="C19" i="21"/>
  <c r="C28" i="21" s="1"/>
  <c r="I18" i="21"/>
  <c r="I17" i="21"/>
  <c r="I16" i="21"/>
  <c r="I15" i="21"/>
  <c r="I14" i="21"/>
  <c r="I13" i="21"/>
  <c r="C12" i="21"/>
  <c r="T11" i="21"/>
  <c r="C11" i="21"/>
  <c r="I10" i="21"/>
  <c r="C10" i="21"/>
  <c r="T9" i="21"/>
  <c r="I9" i="21"/>
  <c r="C9" i="21"/>
  <c r="I8" i="21"/>
  <c r="C8" i="21"/>
  <c r="I7" i="21"/>
  <c r="D7" i="21"/>
  <c r="C7" i="21"/>
  <c r="I6" i="21"/>
  <c r="D6" i="21"/>
  <c r="C6" i="21"/>
  <c r="V5" i="21"/>
  <c r="T5" i="21"/>
  <c r="I5" i="21"/>
  <c r="D5" i="21"/>
  <c r="Q5" i="21" s="1"/>
  <c r="C5" i="21"/>
  <c r="V4" i="21"/>
  <c r="T4" i="21"/>
  <c r="K4" i="21"/>
  <c r="U6" i="21" s="1"/>
  <c r="V6" i="21" s="1"/>
  <c r="W6" i="21" s="1"/>
  <c r="I4" i="21"/>
  <c r="D4" i="21"/>
  <c r="Q4" i="21" s="1"/>
  <c r="C4" i="21"/>
  <c r="W3" i="21"/>
  <c r="AA3" i="21" s="1"/>
  <c r="AB3" i="21" s="1"/>
  <c r="AC3" i="21" s="1"/>
  <c r="T3" i="21"/>
  <c r="C3" i="21"/>
  <c r="S2" i="21"/>
  <c r="W5" i="21" s="1"/>
  <c r="M2" i="21"/>
  <c r="F51" i="20"/>
  <c r="C51" i="20"/>
  <c r="F50" i="20"/>
  <c r="C50" i="20"/>
  <c r="F49" i="20"/>
  <c r="C49" i="20"/>
  <c r="I47" i="20"/>
  <c r="I46" i="20"/>
  <c r="I45" i="20"/>
  <c r="I44" i="20"/>
  <c r="I42" i="20"/>
  <c r="F42" i="20"/>
  <c r="C42" i="20"/>
  <c r="I41" i="20"/>
  <c r="F41" i="20"/>
  <c r="C41" i="20"/>
  <c r="I40" i="20"/>
  <c r="F40" i="20"/>
  <c r="C40" i="20"/>
  <c r="I39" i="20"/>
  <c r="I38" i="20"/>
  <c r="I37" i="20"/>
  <c r="I36" i="20"/>
  <c r="I34" i="20"/>
  <c r="I33" i="20"/>
  <c r="I32" i="20"/>
  <c r="I31" i="20"/>
  <c r="C31" i="20"/>
  <c r="I30" i="20"/>
  <c r="I29" i="20"/>
  <c r="I28" i="20"/>
  <c r="C28" i="20"/>
  <c r="I26" i="20"/>
  <c r="I25" i="20"/>
  <c r="I24" i="20"/>
  <c r="I23" i="20"/>
  <c r="C23" i="20"/>
  <c r="F23" i="20" s="1"/>
  <c r="I22" i="20"/>
  <c r="F22" i="20"/>
  <c r="C22" i="20"/>
  <c r="I21" i="20"/>
  <c r="C21" i="20"/>
  <c r="C30" i="20" s="1"/>
  <c r="I20" i="20"/>
  <c r="C19" i="20"/>
  <c r="F19" i="20" s="1"/>
  <c r="I18" i="20"/>
  <c r="I17" i="20"/>
  <c r="I16" i="20"/>
  <c r="I15" i="20"/>
  <c r="I14" i="20"/>
  <c r="I13" i="20"/>
  <c r="I12" i="20"/>
  <c r="D12" i="20"/>
  <c r="C12" i="20"/>
  <c r="T11" i="20"/>
  <c r="D11" i="20"/>
  <c r="C11" i="20"/>
  <c r="I10" i="20"/>
  <c r="C10" i="20"/>
  <c r="T9" i="20"/>
  <c r="I9" i="20"/>
  <c r="C9" i="20"/>
  <c r="I8" i="20"/>
  <c r="D8" i="20"/>
  <c r="C8" i="20"/>
  <c r="I7" i="20"/>
  <c r="D7" i="20"/>
  <c r="C7" i="20"/>
  <c r="I6" i="20"/>
  <c r="D6" i="20"/>
  <c r="C6" i="20"/>
  <c r="V5" i="20"/>
  <c r="T5" i="20"/>
  <c r="I5" i="20"/>
  <c r="D5" i="20"/>
  <c r="Q5" i="20" s="1"/>
  <c r="C5" i="20"/>
  <c r="V4" i="20"/>
  <c r="T4" i="20"/>
  <c r="K4" i="20"/>
  <c r="U6" i="20" s="1"/>
  <c r="V6" i="20" s="1"/>
  <c r="I4" i="20"/>
  <c r="D4" i="20"/>
  <c r="Q4" i="20" s="1"/>
  <c r="C4" i="20"/>
  <c r="T3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D3" i="20"/>
  <c r="C3" i="20"/>
  <c r="S2" i="20"/>
  <c r="M2" i="20"/>
  <c r="F51" i="19"/>
  <c r="C51" i="19"/>
  <c r="F50" i="19"/>
  <c r="C50" i="19"/>
  <c r="F49" i="19"/>
  <c r="C49" i="19"/>
  <c r="I47" i="19"/>
  <c r="I46" i="19"/>
  <c r="I45" i="19"/>
  <c r="I44" i="19"/>
  <c r="I42" i="19"/>
  <c r="F42" i="19"/>
  <c r="C42" i="19"/>
  <c r="I41" i="19"/>
  <c r="F41" i="19"/>
  <c r="C41" i="19"/>
  <c r="I40" i="19"/>
  <c r="F40" i="19"/>
  <c r="C40" i="19"/>
  <c r="I39" i="19"/>
  <c r="I38" i="19"/>
  <c r="I37" i="19"/>
  <c r="I36" i="19"/>
  <c r="I34" i="19"/>
  <c r="I33" i="19"/>
  <c r="I32" i="19"/>
  <c r="I31" i="19"/>
  <c r="C31" i="19"/>
  <c r="I30" i="19"/>
  <c r="I29" i="19"/>
  <c r="I28" i="19"/>
  <c r="I27" i="19"/>
  <c r="I26" i="19"/>
  <c r="I25" i="19"/>
  <c r="I24" i="19"/>
  <c r="I23" i="19"/>
  <c r="C23" i="19"/>
  <c r="F23" i="19" s="1"/>
  <c r="I22" i="19"/>
  <c r="F22" i="19"/>
  <c r="C22" i="19"/>
  <c r="I21" i="19"/>
  <c r="C21" i="19"/>
  <c r="C30" i="19" s="1"/>
  <c r="I20" i="19"/>
  <c r="C19" i="19"/>
  <c r="F19" i="19" s="1"/>
  <c r="I18" i="19"/>
  <c r="I17" i="19"/>
  <c r="I16" i="19"/>
  <c r="I15" i="19"/>
  <c r="I14" i="19"/>
  <c r="I13" i="19"/>
  <c r="I12" i="19"/>
  <c r="D12" i="19"/>
  <c r="C12" i="19"/>
  <c r="T11" i="19"/>
  <c r="I11" i="19"/>
  <c r="C11" i="19"/>
  <c r="I10" i="19"/>
  <c r="C10" i="19"/>
  <c r="T9" i="19"/>
  <c r="I9" i="19"/>
  <c r="C9" i="19"/>
  <c r="I8" i="19"/>
  <c r="D8" i="19"/>
  <c r="C8" i="19"/>
  <c r="I7" i="19"/>
  <c r="D7" i="19"/>
  <c r="C7" i="19"/>
  <c r="I6" i="19"/>
  <c r="C6" i="19"/>
  <c r="V5" i="19"/>
  <c r="T5" i="19"/>
  <c r="I5" i="19"/>
  <c r="D5" i="19"/>
  <c r="Q5" i="19" s="1"/>
  <c r="C5" i="19"/>
  <c r="V4" i="19"/>
  <c r="T4" i="19"/>
  <c r="K4" i="19"/>
  <c r="U6" i="19" s="1"/>
  <c r="V6" i="19" s="1"/>
  <c r="I4" i="19"/>
  <c r="D4" i="19"/>
  <c r="Q4" i="19" s="1"/>
  <c r="C4" i="19"/>
  <c r="T3" i="19"/>
  <c r="F3" i="19"/>
  <c r="F4" i="19" s="1"/>
  <c r="D3" i="19"/>
  <c r="C3" i="19"/>
  <c r="S2" i="19"/>
  <c r="W4" i="19" s="1"/>
  <c r="M2" i="19"/>
  <c r="F51" i="18"/>
  <c r="C51" i="18"/>
  <c r="F50" i="18"/>
  <c r="C50" i="18"/>
  <c r="F49" i="18"/>
  <c r="C49" i="18"/>
  <c r="I47" i="18"/>
  <c r="I46" i="18"/>
  <c r="I45" i="18"/>
  <c r="I44" i="18"/>
  <c r="F42" i="18"/>
  <c r="C42" i="18"/>
  <c r="I41" i="18"/>
  <c r="F41" i="18"/>
  <c r="C41" i="18"/>
  <c r="I40" i="18"/>
  <c r="F40" i="18"/>
  <c r="C40" i="18"/>
  <c r="I39" i="18"/>
  <c r="I38" i="18"/>
  <c r="I37" i="18"/>
  <c r="I36" i="18"/>
  <c r="I33" i="18"/>
  <c r="I32" i="18"/>
  <c r="I31" i="18"/>
  <c r="C31" i="18"/>
  <c r="I30" i="18"/>
  <c r="I29" i="18"/>
  <c r="I28" i="18"/>
  <c r="I25" i="18"/>
  <c r="I24" i="18"/>
  <c r="I23" i="18"/>
  <c r="C23" i="18"/>
  <c r="F23" i="18" s="1"/>
  <c r="I22" i="18"/>
  <c r="F22" i="18"/>
  <c r="C22" i="18"/>
  <c r="I21" i="18"/>
  <c r="F21" i="18"/>
  <c r="C21" i="18"/>
  <c r="C30" i="18" s="1"/>
  <c r="I20" i="18"/>
  <c r="C19" i="18"/>
  <c r="F19" i="18" s="1"/>
  <c r="I17" i="18"/>
  <c r="I16" i="18"/>
  <c r="I15" i="18"/>
  <c r="I14" i="18"/>
  <c r="I13" i="18"/>
  <c r="I12" i="18"/>
  <c r="D12" i="18"/>
  <c r="C12" i="18"/>
  <c r="T11" i="18"/>
  <c r="C11" i="18"/>
  <c r="I10" i="18"/>
  <c r="D10" i="18"/>
  <c r="C10" i="18"/>
  <c r="T9" i="18"/>
  <c r="I9" i="18"/>
  <c r="D9" i="18"/>
  <c r="C9" i="18"/>
  <c r="I8" i="18"/>
  <c r="D8" i="18"/>
  <c r="C8" i="18"/>
  <c r="I7" i="18"/>
  <c r="D7" i="18"/>
  <c r="C7" i="18"/>
  <c r="I6" i="18"/>
  <c r="D6" i="18"/>
  <c r="C6" i="18"/>
  <c r="V5" i="18"/>
  <c r="T5" i="18"/>
  <c r="I5" i="18"/>
  <c r="D5" i="18"/>
  <c r="Q5" i="18" s="1"/>
  <c r="C5" i="18"/>
  <c r="V4" i="18"/>
  <c r="T4" i="18"/>
  <c r="K4" i="18"/>
  <c r="U6" i="18" s="1"/>
  <c r="V6" i="18" s="1"/>
  <c r="I4" i="18"/>
  <c r="D4" i="18"/>
  <c r="Q4" i="18" s="1"/>
  <c r="C4" i="18"/>
  <c r="T3" i="18"/>
  <c r="F3" i="18"/>
  <c r="F4" i="18" s="1"/>
  <c r="F5" i="18" s="1"/>
  <c r="F6" i="18" s="1"/>
  <c r="F7" i="18" s="1"/>
  <c r="F8" i="18" s="1"/>
  <c r="F9" i="18" s="1"/>
  <c r="F10" i="18" s="1"/>
  <c r="D3" i="18"/>
  <c r="C3" i="18"/>
  <c r="S2" i="18"/>
  <c r="W4" i="18" s="1"/>
  <c r="M2" i="18"/>
  <c r="AN53" i="1"/>
  <c r="E4" i="17"/>
  <c r="E5" i="17"/>
  <c r="E6" i="17"/>
  <c r="E7" i="17"/>
  <c r="E8" i="17"/>
  <c r="E9" i="17"/>
  <c r="E10" i="17"/>
  <c r="E11" i="17"/>
  <c r="E12" i="17"/>
  <c r="E13" i="17"/>
  <c r="E3" i="17"/>
  <c r="F3" i="17" s="1"/>
  <c r="F4" i="17" s="1"/>
  <c r="D2" i="17"/>
  <c r="D11" i="17" s="1"/>
  <c r="I2" i="17"/>
  <c r="J5" i="17"/>
  <c r="J6" i="17"/>
  <c r="J7" i="17"/>
  <c r="J8" i="17"/>
  <c r="J9" i="17"/>
  <c r="J10" i="17"/>
  <c r="J11" i="17"/>
  <c r="I11" i="17" s="1"/>
  <c r="J12" i="17"/>
  <c r="J13" i="17"/>
  <c r="J14" i="17"/>
  <c r="J15" i="17"/>
  <c r="J16" i="17"/>
  <c r="J17" i="17"/>
  <c r="J18" i="17"/>
  <c r="J19" i="17"/>
  <c r="I19" i="17" s="1"/>
  <c r="J20" i="17"/>
  <c r="J21" i="17"/>
  <c r="J22" i="17"/>
  <c r="J23" i="17"/>
  <c r="J24" i="17"/>
  <c r="J25" i="17"/>
  <c r="J26" i="17"/>
  <c r="J27" i="17"/>
  <c r="I27" i="17" s="1"/>
  <c r="J28" i="17"/>
  <c r="J29" i="17"/>
  <c r="J30" i="17"/>
  <c r="J31" i="17"/>
  <c r="J32" i="17"/>
  <c r="J33" i="17"/>
  <c r="J34" i="17"/>
  <c r="J35" i="17"/>
  <c r="I35" i="17" s="1"/>
  <c r="J36" i="17"/>
  <c r="J37" i="17"/>
  <c r="J38" i="17"/>
  <c r="J39" i="17"/>
  <c r="J40" i="17"/>
  <c r="J41" i="17"/>
  <c r="J42" i="17"/>
  <c r="J43" i="17"/>
  <c r="I43" i="17" s="1"/>
  <c r="J44" i="17"/>
  <c r="J45" i="17"/>
  <c r="J46" i="17"/>
  <c r="J47" i="17"/>
  <c r="J4" i="17"/>
  <c r="AM53" i="1"/>
  <c r="E4" i="16"/>
  <c r="E5" i="16"/>
  <c r="E6" i="16"/>
  <c r="E7" i="16"/>
  <c r="E8" i="16"/>
  <c r="E9" i="16"/>
  <c r="E10" i="16"/>
  <c r="E11" i="16"/>
  <c r="E12" i="16"/>
  <c r="E13" i="16"/>
  <c r="E3" i="16"/>
  <c r="D2" i="16"/>
  <c r="I2" i="16"/>
  <c r="I43" i="16" s="1"/>
  <c r="AL53" i="1"/>
  <c r="E4" i="15"/>
  <c r="E5" i="15"/>
  <c r="E6" i="15"/>
  <c r="E7" i="15"/>
  <c r="E8" i="15"/>
  <c r="E9" i="15"/>
  <c r="D9" i="15" s="1"/>
  <c r="E10" i="15"/>
  <c r="D10" i="15" s="1"/>
  <c r="E11" i="15"/>
  <c r="E12" i="15"/>
  <c r="E13" i="15"/>
  <c r="E3" i="15"/>
  <c r="D3" i="15" s="1"/>
  <c r="D2" i="15"/>
  <c r="I2" i="15"/>
  <c r="F51" i="17"/>
  <c r="C51" i="17"/>
  <c r="F50" i="17"/>
  <c r="C50" i="17"/>
  <c r="F49" i="17"/>
  <c r="C49" i="17"/>
  <c r="I47" i="17"/>
  <c r="I46" i="17"/>
  <c r="I45" i="17"/>
  <c r="I44" i="17"/>
  <c r="I42" i="17"/>
  <c r="F42" i="17"/>
  <c r="C42" i="17"/>
  <c r="I41" i="17"/>
  <c r="F41" i="17"/>
  <c r="C41" i="17"/>
  <c r="I40" i="17"/>
  <c r="F40" i="17"/>
  <c r="C40" i="17"/>
  <c r="I39" i="17"/>
  <c r="I38" i="17"/>
  <c r="I37" i="17"/>
  <c r="I36" i="17"/>
  <c r="I34" i="17"/>
  <c r="I33" i="17"/>
  <c r="I32" i="17"/>
  <c r="I31" i="17"/>
  <c r="C31" i="17"/>
  <c r="I30" i="17"/>
  <c r="C30" i="17"/>
  <c r="I29" i="17"/>
  <c r="I28" i="17"/>
  <c r="I26" i="17"/>
  <c r="I25" i="17"/>
  <c r="I24" i="17"/>
  <c r="I23" i="17"/>
  <c r="F23" i="17"/>
  <c r="C23" i="17"/>
  <c r="C32" i="17" s="1"/>
  <c r="I22" i="17"/>
  <c r="F22" i="17"/>
  <c r="C22" i="17"/>
  <c r="I21" i="17"/>
  <c r="C21" i="17"/>
  <c r="F21" i="17" s="1"/>
  <c r="I20" i="17"/>
  <c r="F19" i="17"/>
  <c r="C19" i="17"/>
  <c r="C28" i="17" s="1"/>
  <c r="I18" i="17"/>
  <c r="I17" i="17"/>
  <c r="I16" i="17"/>
  <c r="I15" i="17"/>
  <c r="I14" i="17"/>
  <c r="I13" i="17"/>
  <c r="I12" i="17"/>
  <c r="C12" i="17"/>
  <c r="T11" i="17"/>
  <c r="C11" i="17"/>
  <c r="I10" i="17"/>
  <c r="C10" i="17"/>
  <c r="T9" i="17"/>
  <c r="I9" i="17"/>
  <c r="D9" i="17"/>
  <c r="C9" i="17"/>
  <c r="I8" i="17"/>
  <c r="D8" i="17"/>
  <c r="C8" i="17"/>
  <c r="I7" i="17"/>
  <c r="C7" i="17"/>
  <c r="I6" i="17"/>
  <c r="C6" i="17"/>
  <c r="V5" i="17"/>
  <c r="T5" i="17"/>
  <c r="I5" i="17"/>
  <c r="C5" i="17"/>
  <c r="V4" i="17"/>
  <c r="T4" i="17"/>
  <c r="K4" i="17"/>
  <c r="U6" i="17" s="1"/>
  <c r="V6" i="17" s="1"/>
  <c r="I4" i="17"/>
  <c r="C4" i="17"/>
  <c r="T3" i="17"/>
  <c r="C3" i="17"/>
  <c r="S2" i="17"/>
  <c r="M2" i="17"/>
  <c r="F51" i="16"/>
  <c r="C51" i="16"/>
  <c r="F50" i="16"/>
  <c r="C50" i="16"/>
  <c r="F49" i="16"/>
  <c r="C49" i="16"/>
  <c r="I46" i="16"/>
  <c r="I44" i="16"/>
  <c r="I42" i="16"/>
  <c r="F42" i="16"/>
  <c r="C42" i="16"/>
  <c r="F41" i="16"/>
  <c r="C41" i="16"/>
  <c r="I40" i="16"/>
  <c r="F40" i="16"/>
  <c r="C40" i="16"/>
  <c r="I36" i="16"/>
  <c r="I34" i="16"/>
  <c r="I32" i="16"/>
  <c r="C31" i="16"/>
  <c r="I29" i="16"/>
  <c r="C28" i="16"/>
  <c r="I26" i="16"/>
  <c r="I23" i="16"/>
  <c r="F23" i="16"/>
  <c r="C23" i="16"/>
  <c r="C32" i="16" s="1"/>
  <c r="I22" i="16"/>
  <c r="F22" i="16"/>
  <c r="C22" i="16"/>
  <c r="I21" i="16"/>
  <c r="C21" i="16"/>
  <c r="C30" i="16" s="1"/>
  <c r="I20" i="16"/>
  <c r="I19" i="16"/>
  <c r="F19" i="16"/>
  <c r="C19" i="16"/>
  <c r="I18" i="16"/>
  <c r="I17" i="16"/>
  <c r="I16" i="16"/>
  <c r="I15" i="16"/>
  <c r="I14" i="16"/>
  <c r="I13" i="16"/>
  <c r="I12" i="16"/>
  <c r="D12" i="16"/>
  <c r="C12" i="16"/>
  <c r="T11" i="16"/>
  <c r="I11" i="16"/>
  <c r="D11" i="16"/>
  <c r="C11" i="16"/>
  <c r="I10" i="16"/>
  <c r="C10" i="16"/>
  <c r="T9" i="16"/>
  <c r="I9" i="16"/>
  <c r="C9" i="16"/>
  <c r="I8" i="16"/>
  <c r="D8" i="16"/>
  <c r="C8" i="16"/>
  <c r="I7" i="16"/>
  <c r="C7" i="16"/>
  <c r="I6" i="16"/>
  <c r="D6" i="16"/>
  <c r="C6" i="16"/>
  <c r="V5" i="16"/>
  <c r="T5" i="16"/>
  <c r="I5" i="16"/>
  <c r="C5" i="16"/>
  <c r="V4" i="16"/>
  <c r="T4" i="16"/>
  <c r="K4" i="16"/>
  <c r="U6" i="16" s="1"/>
  <c r="V6" i="16" s="1"/>
  <c r="I4" i="16"/>
  <c r="D4" i="16"/>
  <c r="Q4" i="16" s="1"/>
  <c r="C4" i="16"/>
  <c r="T3" i="16"/>
  <c r="F3" i="16"/>
  <c r="F4" i="16" s="1"/>
  <c r="F5" i="16" s="1"/>
  <c r="F6" i="16" s="1"/>
  <c r="F7" i="16" s="1"/>
  <c r="F8" i="16" s="1"/>
  <c r="F9" i="16" s="1"/>
  <c r="D3" i="16"/>
  <c r="C3" i="16"/>
  <c r="S2" i="16"/>
  <c r="F51" i="15"/>
  <c r="C51" i="15"/>
  <c r="F50" i="15"/>
  <c r="C50" i="15"/>
  <c r="F49" i="15"/>
  <c r="C49" i="15"/>
  <c r="I47" i="15"/>
  <c r="I46" i="15"/>
  <c r="I45" i="15"/>
  <c r="I44" i="15"/>
  <c r="I43" i="15"/>
  <c r="I42" i="15"/>
  <c r="F42" i="15"/>
  <c r="C42" i="15"/>
  <c r="I41" i="15"/>
  <c r="F41" i="15"/>
  <c r="C41" i="15"/>
  <c r="I40" i="15"/>
  <c r="F40" i="15"/>
  <c r="C40" i="15"/>
  <c r="I39" i="15"/>
  <c r="I38" i="15"/>
  <c r="I37" i="15"/>
  <c r="I36" i="15"/>
  <c r="I35" i="15"/>
  <c r="I34" i="15"/>
  <c r="I33" i="15"/>
  <c r="I32" i="15"/>
  <c r="I31" i="15"/>
  <c r="C31" i="15"/>
  <c r="I30" i="15"/>
  <c r="I29" i="15"/>
  <c r="I28" i="15"/>
  <c r="I27" i="15"/>
  <c r="I26" i="15"/>
  <c r="I25" i="15"/>
  <c r="I24" i="15"/>
  <c r="I23" i="15"/>
  <c r="C23" i="15"/>
  <c r="F23" i="15" s="1"/>
  <c r="I22" i="15"/>
  <c r="F22" i="15"/>
  <c r="C22" i="15"/>
  <c r="I21" i="15"/>
  <c r="F21" i="15"/>
  <c r="C21" i="15"/>
  <c r="C30" i="15" s="1"/>
  <c r="I20" i="15"/>
  <c r="I19" i="15"/>
  <c r="C19" i="15"/>
  <c r="F19" i="15" s="1"/>
  <c r="I18" i="15"/>
  <c r="I17" i="15"/>
  <c r="I16" i="15"/>
  <c r="I15" i="15"/>
  <c r="I14" i="15"/>
  <c r="I13" i="15"/>
  <c r="I12" i="15"/>
  <c r="D12" i="15"/>
  <c r="C12" i="15"/>
  <c r="T11" i="15"/>
  <c r="I11" i="15"/>
  <c r="D11" i="15"/>
  <c r="C11" i="15"/>
  <c r="I10" i="15"/>
  <c r="C10" i="15"/>
  <c r="T9" i="15"/>
  <c r="I9" i="15"/>
  <c r="C9" i="15"/>
  <c r="I8" i="15"/>
  <c r="D8" i="15"/>
  <c r="C8" i="15"/>
  <c r="I7" i="15"/>
  <c r="D7" i="15"/>
  <c r="C7" i="15"/>
  <c r="I6" i="15"/>
  <c r="D6" i="15"/>
  <c r="C6" i="15"/>
  <c r="V5" i="15"/>
  <c r="T5" i="15"/>
  <c r="I5" i="15"/>
  <c r="D5" i="15"/>
  <c r="Q5" i="15" s="1"/>
  <c r="C5" i="15"/>
  <c r="V4" i="15"/>
  <c r="T4" i="15"/>
  <c r="K4" i="15"/>
  <c r="U6" i="15" s="1"/>
  <c r="V6" i="15" s="1"/>
  <c r="I4" i="15"/>
  <c r="D4" i="15"/>
  <c r="Q4" i="15" s="1"/>
  <c r="C4" i="15"/>
  <c r="T3" i="15"/>
  <c r="F3" i="15"/>
  <c r="F4" i="15" s="1"/>
  <c r="F5" i="15" s="1"/>
  <c r="F6" i="15" s="1"/>
  <c r="F7" i="15" s="1"/>
  <c r="F8" i="15" s="1"/>
  <c r="C3" i="15"/>
  <c r="S2" i="15"/>
  <c r="M2" i="15"/>
  <c r="AK53" i="1"/>
  <c r="E4" i="14"/>
  <c r="E5" i="14"/>
  <c r="E6" i="14"/>
  <c r="E7" i="14"/>
  <c r="E8" i="14"/>
  <c r="E9" i="14"/>
  <c r="E10" i="14"/>
  <c r="E11" i="14"/>
  <c r="E12" i="14"/>
  <c r="E13" i="14"/>
  <c r="E3" i="14"/>
  <c r="F3" i="14" s="1"/>
  <c r="F4" i="14" s="1"/>
  <c r="D2" i="14"/>
  <c r="D9" i="14" s="1"/>
  <c r="I2" i="14"/>
  <c r="J5" i="14"/>
  <c r="J6" i="14"/>
  <c r="J7" i="14"/>
  <c r="J8" i="14"/>
  <c r="J9" i="14"/>
  <c r="J10" i="14"/>
  <c r="I10" i="14" s="1"/>
  <c r="J11" i="14"/>
  <c r="I11" i="14" s="1"/>
  <c r="J12" i="14"/>
  <c r="J13" i="14"/>
  <c r="J14" i="14"/>
  <c r="J15" i="14"/>
  <c r="J16" i="14"/>
  <c r="J17" i="14"/>
  <c r="J18" i="14"/>
  <c r="I18" i="14" s="1"/>
  <c r="J19" i="14"/>
  <c r="I19" i="14" s="1"/>
  <c r="J20" i="14"/>
  <c r="J21" i="14"/>
  <c r="J22" i="14"/>
  <c r="I22" i="14" s="1"/>
  <c r="J23" i="14"/>
  <c r="J24" i="14"/>
  <c r="I24" i="14" s="1"/>
  <c r="J25" i="14"/>
  <c r="J26" i="14"/>
  <c r="J27" i="14"/>
  <c r="I27" i="14" s="1"/>
  <c r="J28" i="14"/>
  <c r="J29" i="14"/>
  <c r="J30" i="14"/>
  <c r="I30" i="14" s="1"/>
  <c r="J31" i="14"/>
  <c r="J32" i="14"/>
  <c r="J33" i="14"/>
  <c r="J34" i="14"/>
  <c r="I34" i="14" s="1"/>
  <c r="J35" i="14"/>
  <c r="I35" i="14" s="1"/>
  <c r="J36" i="14"/>
  <c r="J37" i="14"/>
  <c r="J38" i="14"/>
  <c r="I38" i="14" s="1"/>
  <c r="J39" i="14"/>
  <c r="J40" i="14"/>
  <c r="J41" i="14"/>
  <c r="J42" i="14"/>
  <c r="I42" i="14" s="1"/>
  <c r="J43" i="14"/>
  <c r="I43" i="14" s="1"/>
  <c r="J44" i="14"/>
  <c r="J45" i="14"/>
  <c r="J46" i="14"/>
  <c r="J47" i="14"/>
  <c r="J4" i="14"/>
  <c r="AJ53" i="1"/>
  <c r="E4" i="13"/>
  <c r="E5" i="13"/>
  <c r="E6" i="13"/>
  <c r="E7" i="13"/>
  <c r="E8" i="13"/>
  <c r="E9" i="13"/>
  <c r="E10" i="13"/>
  <c r="E11" i="13"/>
  <c r="E12" i="13"/>
  <c r="E13" i="13"/>
  <c r="E3" i="13"/>
  <c r="D2" i="13"/>
  <c r="I2" i="13"/>
  <c r="I45" i="13" s="1"/>
  <c r="J5" i="13"/>
  <c r="J6" i="13"/>
  <c r="J7" i="13"/>
  <c r="J8" i="13"/>
  <c r="J9" i="13"/>
  <c r="J10" i="13"/>
  <c r="J11" i="13"/>
  <c r="I11" i="13" s="1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I26" i="13" s="1"/>
  <c r="J27" i="13"/>
  <c r="I27" i="13" s="1"/>
  <c r="J28" i="13"/>
  <c r="J29" i="13"/>
  <c r="J30" i="13"/>
  <c r="J31" i="13"/>
  <c r="J32" i="13"/>
  <c r="J33" i="13"/>
  <c r="J34" i="13"/>
  <c r="I34" i="13" s="1"/>
  <c r="J35" i="13"/>
  <c r="I35" i="13" s="1"/>
  <c r="J36" i="13"/>
  <c r="J37" i="13"/>
  <c r="J38" i="13"/>
  <c r="J39" i="13"/>
  <c r="J40" i="13"/>
  <c r="J41" i="13"/>
  <c r="J42" i="13"/>
  <c r="I42" i="13" s="1"/>
  <c r="J43" i="13"/>
  <c r="I43" i="13" s="1"/>
  <c r="J44" i="13"/>
  <c r="J45" i="13"/>
  <c r="J46" i="13"/>
  <c r="J47" i="13"/>
  <c r="J4" i="13"/>
  <c r="AI53" i="1"/>
  <c r="E4" i="12"/>
  <c r="E5" i="12"/>
  <c r="E6" i="12"/>
  <c r="E7" i="12"/>
  <c r="E8" i="12"/>
  <c r="E9" i="12"/>
  <c r="E10" i="12"/>
  <c r="D10" i="12" s="1"/>
  <c r="E11" i="12"/>
  <c r="E12" i="12"/>
  <c r="E13" i="12"/>
  <c r="E3" i="12"/>
  <c r="D3" i="12" s="1"/>
  <c r="D2" i="12"/>
  <c r="I2" i="12"/>
  <c r="AH53" i="1"/>
  <c r="E13" i="11"/>
  <c r="E4" i="11"/>
  <c r="E5" i="11"/>
  <c r="E6" i="11"/>
  <c r="E7" i="11"/>
  <c r="E8" i="11"/>
  <c r="D8" i="11" s="1"/>
  <c r="E9" i="11"/>
  <c r="E10" i="11"/>
  <c r="D10" i="11" s="1"/>
  <c r="E11" i="11"/>
  <c r="D11" i="11" s="1"/>
  <c r="E12" i="11"/>
  <c r="E3" i="11"/>
  <c r="D2" i="11"/>
  <c r="I2" i="11"/>
  <c r="I46" i="11" s="1"/>
  <c r="F51" i="14"/>
  <c r="C51" i="14"/>
  <c r="F50" i="14"/>
  <c r="C50" i="14"/>
  <c r="F49" i="14"/>
  <c r="C49" i="14"/>
  <c r="I47" i="14"/>
  <c r="I46" i="14"/>
  <c r="I45" i="14"/>
  <c r="I44" i="14"/>
  <c r="F42" i="14"/>
  <c r="C42" i="14"/>
  <c r="I41" i="14"/>
  <c r="F41" i="14"/>
  <c r="C41" i="14"/>
  <c r="I40" i="14"/>
  <c r="F40" i="14"/>
  <c r="C40" i="14"/>
  <c r="I39" i="14"/>
  <c r="I37" i="14"/>
  <c r="I36" i="14"/>
  <c r="I33" i="14"/>
  <c r="I32" i="14"/>
  <c r="I31" i="14"/>
  <c r="C31" i="14"/>
  <c r="I29" i="14"/>
  <c r="I28" i="14"/>
  <c r="C28" i="14"/>
  <c r="I26" i="14"/>
  <c r="I25" i="14"/>
  <c r="I23" i="14"/>
  <c r="C23" i="14"/>
  <c r="F23" i="14" s="1"/>
  <c r="F22" i="14"/>
  <c r="C22" i="14"/>
  <c r="I21" i="14"/>
  <c r="C21" i="14"/>
  <c r="C30" i="14" s="1"/>
  <c r="I20" i="14"/>
  <c r="C19" i="14"/>
  <c r="F19" i="14" s="1"/>
  <c r="I17" i="14"/>
  <c r="I16" i="14"/>
  <c r="I15" i="14"/>
  <c r="I14" i="14"/>
  <c r="I13" i="14"/>
  <c r="I12" i="14"/>
  <c r="D12" i="14"/>
  <c r="C12" i="14"/>
  <c r="T11" i="14"/>
  <c r="C11" i="14"/>
  <c r="C10" i="14"/>
  <c r="T9" i="14"/>
  <c r="I9" i="14"/>
  <c r="C9" i="14"/>
  <c r="I8" i="14"/>
  <c r="C8" i="14"/>
  <c r="I7" i="14"/>
  <c r="C7" i="14"/>
  <c r="I6" i="14"/>
  <c r="C6" i="14"/>
  <c r="V5" i="14"/>
  <c r="T5" i="14"/>
  <c r="I5" i="14"/>
  <c r="D5" i="14"/>
  <c r="Q5" i="14" s="1"/>
  <c r="C5" i="14"/>
  <c r="V4" i="14"/>
  <c r="T4" i="14"/>
  <c r="K4" i="14"/>
  <c r="U6" i="14" s="1"/>
  <c r="V6" i="14" s="1"/>
  <c r="I4" i="14"/>
  <c r="C4" i="14"/>
  <c r="T3" i="14"/>
  <c r="C3" i="14"/>
  <c r="S2" i="14"/>
  <c r="F51" i="13"/>
  <c r="C51" i="13"/>
  <c r="F50" i="13"/>
  <c r="C50" i="13"/>
  <c r="F49" i="13"/>
  <c r="C49" i="13"/>
  <c r="I47" i="13"/>
  <c r="I46" i="13"/>
  <c r="F42" i="13"/>
  <c r="C42" i="13"/>
  <c r="I41" i="13"/>
  <c r="F41" i="13"/>
  <c r="C41" i="13"/>
  <c r="I40" i="13"/>
  <c r="F40" i="13"/>
  <c r="C40" i="13"/>
  <c r="I38" i="13"/>
  <c r="I37" i="13"/>
  <c r="I36" i="13"/>
  <c r="I33" i="13"/>
  <c r="I32" i="13"/>
  <c r="I31" i="13"/>
  <c r="C31" i="13"/>
  <c r="I30" i="13"/>
  <c r="I29" i="13"/>
  <c r="I28" i="13"/>
  <c r="I25" i="13"/>
  <c r="I24" i="13"/>
  <c r="I23" i="13"/>
  <c r="C23" i="13"/>
  <c r="F23" i="13" s="1"/>
  <c r="I22" i="13"/>
  <c r="F22" i="13"/>
  <c r="C22" i="13"/>
  <c r="I21" i="13"/>
  <c r="C21" i="13"/>
  <c r="C30" i="13" s="1"/>
  <c r="I20" i="13"/>
  <c r="I19" i="13"/>
  <c r="C19" i="13"/>
  <c r="F19" i="13" s="1"/>
  <c r="I17" i="13"/>
  <c r="I16" i="13"/>
  <c r="I15" i="13"/>
  <c r="I14" i="13"/>
  <c r="I13" i="13"/>
  <c r="I12" i="13"/>
  <c r="C12" i="13"/>
  <c r="T11" i="13"/>
  <c r="C11" i="13"/>
  <c r="I10" i="13"/>
  <c r="C10" i="13"/>
  <c r="T9" i="13"/>
  <c r="I9" i="13"/>
  <c r="C9" i="13"/>
  <c r="I8" i="13"/>
  <c r="C8" i="13"/>
  <c r="I7" i="13"/>
  <c r="C7" i="13"/>
  <c r="I6" i="13"/>
  <c r="C6" i="13"/>
  <c r="V5" i="13"/>
  <c r="T5" i="13"/>
  <c r="I5" i="13"/>
  <c r="D5" i="13"/>
  <c r="Q5" i="13" s="1"/>
  <c r="C5" i="13"/>
  <c r="V4" i="13"/>
  <c r="T4" i="13"/>
  <c r="K4" i="13"/>
  <c r="U6" i="13" s="1"/>
  <c r="V6" i="13" s="1"/>
  <c r="I4" i="13"/>
  <c r="C4" i="13"/>
  <c r="T3" i="13"/>
  <c r="F3" i="13"/>
  <c r="F4" i="13" s="1"/>
  <c r="F5" i="13" s="1"/>
  <c r="F6" i="13" s="1"/>
  <c r="F7" i="13" s="1"/>
  <c r="F8" i="13" s="1"/>
  <c r="F9" i="13" s="1"/>
  <c r="C3" i="13"/>
  <c r="S2" i="13"/>
  <c r="F51" i="12"/>
  <c r="C51" i="12"/>
  <c r="F50" i="12"/>
  <c r="C50" i="12"/>
  <c r="F49" i="12"/>
  <c r="C49" i="12"/>
  <c r="I47" i="12"/>
  <c r="I46" i="12"/>
  <c r="I45" i="12"/>
  <c r="I44" i="12"/>
  <c r="I43" i="12"/>
  <c r="I42" i="12"/>
  <c r="F42" i="12"/>
  <c r="C42" i="12"/>
  <c r="I41" i="12"/>
  <c r="F41" i="12"/>
  <c r="C41" i="12"/>
  <c r="I40" i="12"/>
  <c r="F40" i="12"/>
  <c r="C40" i="12"/>
  <c r="I39" i="12"/>
  <c r="I38" i="12"/>
  <c r="I37" i="12"/>
  <c r="I36" i="12"/>
  <c r="I35" i="12"/>
  <c r="I34" i="12"/>
  <c r="I33" i="12"/>
  <c r="I32" i="12"/>
  <c r="I31" i="12"/>
  <c r="C31" i="12"/>
  <c r="I30" i="12"/>
  <c r="C30" i="12"/>
  <c r="I29" i="12"/>
  <c r="I28" i="12"/>
  <c r="I27" i="12"/>
  <c r="I26" i="12"/>
  <c r="I25" i="12"/>
  <c r="I24" i="12"/>
  <c r="I23" i="12"/>
  <c r="C23" i="12"/>
  <c r="F23" i="12" s="1"/>
  <c r="I22" i="12"/>
  <c r="F22" i="12"/>
  <c r="C22" i="12"/>
  <c r="I21" i="12"/>
  <c r="F21" i="12"/>
  <c r="C21" i="12"/>
  <c r="I20" i="12"/>
  <c r="I19" i="12"/>
  <c r="C19" i="12"/>
  <c r="F19" i="12" s="1"/>
  <c r="I18" i="12"/>
  <c r="I17" i="12"/>
  <c r="I16" i="12"/>
  <c r="I15" i="12"/>
  <c r="I14" i="12"/>
  <c r="I13" i="12"/>
  <c r="I12" i="12"/>
  <c r="D12" i="12"/>
  <c r="C12" i="12"/>
  <c r="T11" i="12"/>
  <c r="I11" i="12"/>
  <c r="D11" i="12"/>
  <c r="C11" i="12"/>
  <c r="I10" i="12"/>
  <c r="C10" i="12"/>
  <c r="T9" i="12"/>
  <c r="I9" i="12"/>
  <c r="D9" i="12"/>
  <c r="C9" i="12"/>
  <c r="I8" i="12"/>
  <c r="D8" i="12"/>
  <c r="C8" i="12"/>
  <c r="I7" i="12"/>
  <c r="D7" i="12"/>
  <c r="C7" i="12"/>
  <c r="I6" i="12"/>
  <c r="D6" i="12"/>
  <c r="C6" i="12"/>
  <c r="V5" i="12"/>
  <c r="T5" i="12"/>
  <c r="I5" i="12"/>
  <c r="D5" i="12"/>
  <c r="Q5" i="12" s="1"/>
  <c r="C5" i="12"/>
  <c r="V4" i="12"/>
  <c r="T4" i="12"/>
  <c r="K4" i="12"/>
  <c r="U6" i="12" s="1"/>
  <c r="V6" i="12" s="1"/>
  <c r="I4" i="12"/>
  <c r="D4" i="12"/>
  <c r="Q4" i="12" s="1"/>
  <c r="C4" i="12"/>
  <c r="T3" i="12"/>
  <c r="F3" i="12"/>
  <c r="F4" i="12" s="1"/>
  <c r="F5" i="12" s="1"/>
  <c r="F6" i="12" s="1"/>
  <c r="F7" i="12" s="1"/>
  <c r="F8" i="12" s="1"/>
  <c r="F9" i="12" s="1"/>
  <c r="C3" i="12"/>
  <c r="S2" i="12"/>
  <c r="W5" i="12" s="1"/>
  <c r="M2" i="12"/>
  <c r="F51" i="11"/>
  <c r="C51" i="11"/>
  <c r="F50" i="11"/>
  <c r="C50" i="11"/>
  <c r="F49" i="11"/>
  <c r="C49" i="11"/>
  <c r="I47" i="11"/>
  <c r="I45" i="11"/>
  <c r="F42" i="11"/>
  <c r="C42" i="11"/>
  <c r="I41" i="11"/>
  <c r="F41" i="11"/>
  <c r="C41" i="11"/>
  <c r="I40" i="11"/>
  <c r="F40" i="11"/>
  <c r="C40" i="11"/>
  <c r="I38" i="11"/>
  <c r="I37" i="11"/>
  <c r="I36" i="11"/>
  <c r="I35" i="11"/>
  <c r="I34" i="11"/>
  <c r="I33" i="11"/>
  <c r="I32" i="11"/>
  <c r="I31" i="11"/>
  <c r="C31" i="11"/>
  <c r="I30" i="11"/>
  <c r="I29" i="11"/>
  <c r="I28" i="11"/>
  <c r="C28" i="11"/>
  <c r="I27" i="11"/>
  <c r="I26" i="11"/>
  <c r="I25" i="11"/>
  <c r="I24" i="11"/>
  <c r="I23" i="11"/>
  <c r="F23" i="11"/>
  <c r="C23" i="11"/>
  <c r="C32" i="11" s="1"/>
  <c r="I22" i="11"/>
  <c r="F22" i="11"/>
  <c r="C22" i="11"/>
  <c r="I21" i="11"/>
  <c r="C21" i="11"/>
  <c r="C30" i="11" s="1"/>
  <c r="I20" i="11"/>
  <c r="I19" i="11"/>
  <c r="F19" i="11"/>
  <c r="C19" i="11"/>
  <c r="I18" i="11"/>
  <c r="I17" i="11"/>
  <c r="I16" i="11"/>
  <c r="I15" i="11"/>
  <c r="I14" i="11"/>
  <c r="I13" i="11"/>
  <c r="I12" i="11"/>
  <c r="D12" i="11"/>
  <c r="C12" i="11"/>
  <c r="T11" i="11"/>
  <c r="I11" i="11"/>
  <c r="C11" i="11"/>
  <c r="I10" i="11"/>
  <c r="C10" i="11"/>
  <c r="T9" i="11"/>
  <c r="I9" i="11"/>
  <c r="D9" i="11"/>
  <c r="C9" i="11"/>
  <c r="I8" i="11"/>
  <c r="C8" i="11"/>
  <c r="I7" i="11"/>
  <c r="D7" i="11"/>
  <c r="C7" i="11"/>
  <c r="I6" i="11"/>
  <c r="D6" i="11"/>
  <c r="C6" i="11"/>
  <c r="V5" i="11"/>
  <c r="T5" i="11"/>
  <c r="I5" i="11"/>
  <c r="D5" i="11"/>
  <c r="Q5" i="11" s="1"/>
  <c r="C5" i="11"/>
  <c r="V4" i="11"/>
  <c r="T4" i="11"/>
  <c r="K4" i="11"/>
  <c r="U6" i="11" s="1"/>
  <c r="V6" i="11" s="1"/>
  <c r="I4" i="11"/>
  <c r="D4" i="11"/>
  <c r="Q4" i="11" s="1"/>
  <c r="C4" i="11"/>
  <c r="T3" i="11"/>
  <c r="F3" i="11"/>
  <c r="F4" i="11" s="1"/>
  <c r="F5" i="11" s="1"/>
  <c r="F6" i="11" s="1"/>
  <c r="F7" i="11" s="1"/>
  <c r="F8" i="11" s="1"/>
  <c r="D3" i="11"/>
  <c r="C3" i="11"/>
  <c r="S2" i="11"/>
  <c r="M2" i="11"/>
  <c r="AG53" i="1"/>
  <c r="E4" i="10"/>
  <c r="E5" i="10"/>
  <c r="E6" i="10"/>
  <c r="E7" i="10"/>
  <c r="D7" i="10" s="1"/>
  <c r="E8" i="10"/>
  <c r="E9" i="10"/>
  <c r="E10" i="10"/>
  <c r="E11" i="10"/>
  <c r="E12" i="10"/>
  <c r="E13" i="10"/>
  <c r="E3" i="10"/>
  <c r="I2" i="10"/>
  <c r="I47" i="10" s="1"/>
  <c r="D2" i="10"/>
  <c r="AF53" i="1"/>
  <c r="E4" i="9"/>
  <c r="E5" i="9"/>
  <c r="E6" i="9"/>
  <c r="E7" i="9"/>
  <c r="E8" i="9"/>
  <c r="E9" i="9"/>
  <c r="D9" i="9" s="1"/>
  <c r="E10" i="9"/>
  <c r="E11" i="9"/>
  <c r="E12" i="9"/>
  <c r="E13" i="9"/>
  <c r="E3" i="9"/>
  <c r="I2" i="9"/>
  <c r="I38" i="9" s="1"/>
  <c r="D2" i="9"/>
  <c r="AE53" i="1"/>
  <c r="E4" i="8"/>
  <c r="E5" i="8"/>
  <c r="E6" i="8"/>
  <c r="E7" i="8"/>
  <c r="E8" i="8"/>
  <c r="E9" i="8"/>
  <c r="E10" i="8"/>
  <c r="D10" i="8" s="1"/>
  <c r="E11" i="8"/>
  <c r="D11" i="8" s="1"/>
  <c r="E12" i="8"/>
  <c r="E13" i="8"/>
  <c r="E3" i="8"/>
  <c r="I2" i="8"/>
  <c r="I43" i="8" s="1"/>
  <c r="D2" i="8"/>
  <c r="AD53" i="1"/>
  <c r="E13" i="7"/>
  <c r="E4" i="7"/>
  <c r="E5" i="7"/>
  <c r="E6" i="7"/>
  <c r="E7" i="7"/>
  <c r="E8" i="7"/>
  <c r="D8" i="7" s="1"/>
  <c r="E9" i="7"/>
  <c r="E10" i="7"/>
  <c r="E11" i="7"/>
  <c r="D11" i="7" s="1"/>
  <c r="E12" i="7"/>
  <c r="E3" i="7"/>
  <c r="I2" i="7"/>
  <c r="D2" i="7"/>
  <c r="F51" i="10"/>
  <c r="C51" i="10"/>
  <c r="F50" i="10"/>
  <c r="C50" i="10"/>
  <c r="F49" i="10"/>
  <c r="C49" i="10"/>
  <c r="I44" i="10"/>
  <c r="F42" i="10"/>
  <c r="C42" i="10"/>
  <c r="F41" i="10"/>
  <c r="C41" i="10"/>
  <c r="I40" i="10"/>
  <c r="F40" i="10"/>
  <c r="C40" i="10"/>
  <c r="I39" i="10"/>
  <c r="I38" i="10"/>
  <c r="I34" i="10"/>
  <c r="I31" i="10"/>
  <c r="C31" i="10"/>
  <c r="I27" i="10"/>
  <c r="I26" i="10"/>
  <c r="I25" i="10"/>
  <c r="I24" i="10"/>
  <c r="I23" i="10"/>
  <c r="C23" i="10"/>
  <c r="F23" i="10" s="1"/>
  <c r="I22" i="10"/>
  <c r="F22" i="10"/>
  <c r="C22" i="10"/>
  <c r="I21" i="10"/>
  <c r="C21" i="10"/>
  <c r="C30" i="10" s="1"/>
  <c r="I20" i="10"/>
  <c r="I19" i="10"/>
  <c r="C19" i="10"/>
  <c r="F19" i="10" s="1"/>
  <c r="I18" i="10"/>
  <c r="I17" i="10"/>
  <c r="I16" i="10"/>
  <c r="I15" i="10"/>
  <c r="I14" i="10"/>
  <c r="I13" i="10"/>
  <c r="I12" i="10"/>
  <c r="D12" i="10"/>
  <c r="C12" i="10"/>
  <c r="T11" i="10"/>
  <c r="I11" i="10"/>
  <c r="D11" i="10"/>
  <c r="C11" i="10"/>
  <c r="I10" i="10"/>
  <c r="D10" i="10"/>
  <c r="C10" i="10"/>
  <c r="T9" i="10"/>
  <c r="I9" i="10"/>
  <c r="D9" i="10"/>
  <c r="C9" i="10"/>
  <c r="I8" i="10"/>
  <c r="D8" i="10"/>
  <c r="C8" i="10"/>
  <c r="I7" i="10"/>
  <c r="C7" i="10"/>
  <c r="I6" i="10"/>
  <c r="D6" i="10"/>
  <c r="C6" i="10"/>
  <c r="V5" i="10"/>
  <c r="T5" i="10"/>
  <c r="I5" i="10"/>
  <c r="D5" i="10"/>
  <c r="Q5" i="10" s="1"/>
  <c r="C5" i="10"/>
  <c r="V4" i="10"/>
  <c r="T4" i="10"/>
  <c r="K4" i="10"/>
  <c r="U6" i="10" s="1"/>
  <c r="V6" i="10" s="1"/>
  <c r="I4" i="10"/>
  <c r="D4" i="10"/>
  <c r="Q4" i="10" s="1"/>
  <c r="C4" i="10"/>
  <c r="T3" i="10"/>
  <c r="F3" i="10"/>
  <c r="F4" i="10" s="1"/>
  <c r="D3" i="10"/>
  <c r="C3" i="10"/>
  <c r="S2" i="10"/>
  <c r="W5" i="10" s="1"/>
  <c r="M2" i="10"/>
  <c r="F51" i="9"/>
  <c r="C51" i="9"/>
  <c r="F50" i="9"/>
  <c r="C50" i="9"/>
  <c r="F49" i="9"/>
  <c r="C49" i="9"/>
  <c r="I45" i="9"/>
  <c r="I42" i="9"/>
  <c r="F42" i="9"/>
  <c r="C42" i="9"/>
  <c r="F41" i="9"/>
  <c r="C41" i="9"/>
  <c r="F40" i="9"/>
  <c r="C40" i="9"/>
  <c r="I39" i="9"/>
  <c r="I35" i="9"/>
  <c r="I32" i="9"/>
  <c r="I31" i="9"/>
  <c r="C31" i="9"/>
  <c r="I28" i="9"/>
  <c r="C28" i="9"/>
  <c r="I26" i="9"/>
  <c r="I25" i="9"/>
  <c r="I23" i="9"/>
  <c r="C23" i="9"/>
  <c r="F23" i="9" s="1"/>
  <c r="I22" i="9"/>
  <c r="F22" i="9"/>
  <c r="C22" i="9"/>
  <c r="I21" i="9"/>
  <c r="C21" i="9"/>
  <c r="C30" i="9" s="1"/>
  <c r="I20" i="9"/>
  <c r="I19" i="9"/>
  <c r="C19" i="9"/>
  <c r="F19" i="9" s="1"/>
  <c r="I18" i="9"/>
  <c r="I17" i="9"/>
  <c r="I16" i="9"/>
  <c r="I15" i="9"/>
  <c r="I14" i="9"/>
  <c r="I13" i="9"/>
  <c r="I12" i="9"/>
  <c r="C12" i="9"/>
  <c r="T11" i="9"/>
  <c r="I11" i="9"/>
  <c r="D11" i="9"/>
  <c r="C11" i="9"/>
  <c r="I10" i="9"/>
  <c r="C10" i="9"/>
  <c r="T9" i="9"/>
  <c r="I9" i="9"/>
  <c r="C9" i="9"/>
  <c r="I8" i="9"/>
  <c r="D8" i="9"/>
  <c r="C8" i="9"/>
  <c r="I7" i="9"/>
  <c r="D7" i="9"/>
  <c r="C7" i="9"/>
  <c r="I6" i="9"/>
  <c r="D6" i="9"/>
  <c r="C6" i="9"/>
  <c r="V5" i="9"/>
  <c r="T5" i="9"/>
  <c r="I5" i="9"/>
  <c r="D5" i="9"/>
  <c r="Q5" i="9" s="1"/>
  <c r="C5" i="9"/>
  <c r="V4" i="9"/>
  <c r="T4" i="9"/>
  <c r="K4" i="9"/>
  <c r="U6" i="9" s="1"/>
  <c r="V6" i="9" s="1"/>
  <c r="I4" i="9"/>
  <c r="D4" i="9"/>
  <c r="Q4" i="9" s="1"/>
  <c r="C4" i="9"/>
  <c r="T3" i="9"/>
  <c r="F3" i="9"/>
  <c r="F4" i="9" s="1"/>
  <c r="F5" i="9" s="1"/>
  <c r="F6" i="9" s="1"/>
  <c r="F7" i="9" s="1"/>
  <c r="F8" i="9" s="1"/>
  <c r="C3" i="9"/>
  <c r="S2" i="9"/>
  <c r="M2" i="9"/>
  <c r="F51" i="8"/>
  <c r="C51" i="8"/>
  <c r="F50" i="8"/>
  <c r="C50" i="8"/>
  <c r="F49" i="8"/>
  <c r="C49" i="8"/>
  <c r="I46" i="8"/>
  <c r="I44" i="8"/>
  <c r="I42" i="8"/>
  <c r="F42" i="8"/>
  <c r="C42" i="8"/>
  <c r="F41" i="8"/>
  <c r="C41" i="8"/>
  <c r="I40" i="8"/>
  <c r="F40" i="8"/>
  <c r="C40" i="8"/>
  <c r="I36" i="8"/>
  <c r="I34" i="8"/>
  <c r="I32" i="8"/>
  <c r="C31" i="8"/>
  <c r="I29" i="8"/>
  <c r="I27" i="8"/>
  <c r="I25" i="8"/>
  <c r="F23" i="8"/>
  <c r="C23" i="8"/>
  <c r="C32" i="8" s="1"/>
  <c r="F22" i="8"/>
  <c r="C22" i="8"/>
  <c r="I21" i="8"/>
  <c r="C21" i="8"/>
  <c r="C30" i="8" s="1"/>
  <c r="C19" i="8"/>
  <c r="F19" i="8" s="1"/>
  <c r="I17" i="8"/>
  <c r="I15" i="8"/>
  <c r="D12" i="8"/>
  <c r="C12" i="8"/>
  <c r="T11" i="8"/>
  <c r="C11" i="8"/>
  <c r="I10" i="8"/>
  <c r="C10" i="8"/>
  <c r="T9" i="8"/>
  <c r="I9" i="8"/>
  <c r="D9" i="8"/>
  <c r="C9" i="8"/>
  <c r="I8" i="8"/>
  <c r="D8" i="8"/>
  <c r="C8" i="8"/>
  <c r="I7" i="8"/>
  <c r="D7" i="8"/>
  <c r="C7" i="8"/>
  <c r="I6" i="8"/>
  <c r="D6" i="8"/>
  <c r="C6" i="8"/>
  <c r="V5" i="8"/>
  <c r="T5" i="8"/>
  <c r="I5" i="8"/>
  <c r="D5" i="8"/>
  <c r="Q5" i="8" s="1"/>
  <c r="C5" i="8"/>
  <c r="V4" i="8"/>
  <c r="T4" i="8"/>
  <c r="K4" i="8"/>
  <c r="U6" i="8" s="1"/>
  <c r="V6" i="8" s="1"/>
  <c r="I4" i="8"/>
  <c r="D4" i="8"/>
  <c r="Q4" i="8" s="1"/>
  <c r="C4" i="8"/>
  <c r="T3" i="8"/>
  <c r="F3" i="8"/>
  <c r="F4" i="8" s="1"/>
  <c r="F5" i="8" s="1"/>
  <c r="F6" i="8" s="1"/>
  <c r="F7" i="8" s="1"/>
  <c r="F8" i="8" s="1"/>
  <c r="F9" i="8" s="1"/>
  <c r="D3" i="8"/>
  <c r="C3" i="8"/>
  <c r="S2" i="8"/>
  <c r="M2" i="8"/>
  <c r="F51" i="7"/>
  <c r="C51" i="7"/>
  <c r="F50" i="7"/>
  <c r="C50" i="7"/>
  <c r="F49" i="7"/>
  <c r="C49" i="7"/>
  <c r="I47" i="7"/>
  <c r="I46" i="7"/>
  <c r="I45" i="7"/>
  <c r="I44" i="7"/>
  <c r="I43" i="7"/>
  <c r="I42" i="7"/>
  <c r="F42" i="7"/>
  <c r="C42" i="7"/>
  <c r="I41" i="7"/>
  <c r="F41" i="7"/>
  <c r="C41" i="7"/>
  <c r="I40" i="7"/>
  <c r="F40" i="7"/>
  <c r="C40" i="7"/>
  <c r="I39" i="7"/>
  <c r="I38" i="7"/>
  <c r="I37" i="7"/>
  <c r="I36" i="7"/>
  <c r="I35" i="7"/>
  <c r="I34" i="7"/>
  <c r="I33" i="7"/>
  <c r="I32" i="7"/>
  <c r="I31" i="7"/>
  <c r="C31" i="7"/>
  <c r="I30" i="7"/>
  <c r="I29" i="7"/>
  <c r="I28" i="7"/>
  <c r="I27" i="7"/>
  <c r="I26" i="7"/>
  <c r="I25" i="7"/>
  <c r="I24" i="7"/>
  <c r="I23" i="7"/>
  <c r="C23" i="7"/>
  <c r="F23" i="7" s="1"/>
  <c r="I22" i="7"/>
  <c r="F22" i="7"/>
  <c r="C22" i="7"/>
  <c r="I21" i="7"/>
  <c r="C21" i="7"/>
  <c r="C30" i="7" s="1"/>
  <c r="I20" i="7"/>
  <c r="I19" i="7"/>
  <c r="C19" i="7"/>
  <c r="F19" i="7" s="1"/>
  <c r="I18" i="7"/>
  <c r="I17" i="7"/>
  <c r="I16" i="7"/>
  <c r="I15" i="7"/>
  <c r="I14" i="7"/>
  <c r="I13" i="7"/>
  <c r="I12" i="7"/>
  <c r="D12" i="7"/>
  <c r="C12" i="7"/>
  <c r="T11" i="7"/>
  <c r="I11" i="7"/>
  <c r="C11" i="7"/>
  <c r="I10" i="7"/>
  <c r="D10" i="7"/>
  <c r="C10" i="7"/>
  <c r="T9" i="7"/>
  <c r="I9" i="7"/>
  <c r="D9" i="7"/>
  <c r="C9" i="7"/>
  <c r="I8" i="7"/>
  <c r="C8" i="7"/>
  <c r="I7" i="7"/>
  <c r="D7" i="7"/>
  <c r="C7" i="7"/>
  <c r="I6" i="7"/>
  <c r="D6" i="7"/>
  <c r="C6" i="7"/>
  <c r="V5" i="7"/>
  <c r="T5" i="7"/>
  <c r="I5" i="7"/>
  <c r="D5" i="7"/>
  <c r="Q5" i="7" s="1"/>
  <c r="C5" i="7"/>
  <c r="V4" i="7"/>
  <c r="T4" i="7"/>
  <c r="K4" i="7"/>
  <c r="U6" i="7" s="1"/>
  <c r="V6" i="7" s="1"/>
  <c r="I4" i="7"/>
  <c r="D4" i="7"/>
  <c r="Q4" i="7" s="1"/>
  <c r="C4" i="7"/>
  <c r="T3" i="7"/>
  <c r="F3" i="7"/>
  <c r="F4" i="7" s="1"/>
  <c r="F5" i="7" s="1"/>
  <c r="F6" i="7" s="1"/>
  <c r="F7" i="7" s="1"/>
  <c r="D3" i="7"/>
  <c r="C3" i="7"/>
  <c r="S2" i="7"/>
  <c r="M2" i="7"/>
  <c r="F13" i="3"/>
  <c r="AC53" i="1"/>
  <c r="F13" i="6"/>
  <c r="I2" i="6"/>
  <c r="I42" i="6" s="1"/>
  <c r="D2" i="6"/>
  <c r="AA53" i="1"/>
  <c r="AB53" i="1"/>
  <c r="AO53" i="1"/>
  <c r="F13" i="5"/>
  <c r="D7" i="5"/>
  <c r="D6" i="5"/>
  <c r="I2" i="5"/>
  <c r="I47" i="5" s="1"/>
  <c r="D2" i="5"/>
  <c r="D11" i="5" s="1"/>
  <c r="F51" i="6"/>
  <c r="C51" i="6"/>
  <c r="F50" i="6"/>
  <c r="C50" i="6"/>
  <c r="F49" i="6"/>
  <c r="C49" i="6"/>
  <c r="I43" i="6"/>
  <c r="F42" i="6"/>
  <c r="C42" i="6"/>
  <c r="F41" i="6"/>
  <c r="C41" i="6"/>
  <c r="F40" i="6"/>
  <c r="C40" i="6"/>
  <c r="I33" i="6"/>
  <c r="C31" i="6"/>
  <c r="I26" i="6"/>
  <c r="C23" i="6"/>
  <c r="F23" i="6" s="1"/>
  <c r="F22" i="6"/>
  <c r="C22" i="6"/>
  <c r="I21" i="6"/>
  <c r="F21" i="6"/>
  <c r="C21" i="6"/>
  <c r="C30" i="6" s="1"/>
  <c r="C19" i="6"/>
  <c r="F19" i="6" s="1"/>
  <c r="I16" i="6"/>
  <c r="C12" i="6"/>
  <c r="T11" i="6"/>
  <c r="D11" i="6"/>
  <c r="C11" i="6"/>
  <c r="C10" i="6"/>
  <c r="T9" i="6"/>
  <c r="C9" i="6"/>
  <c r="C8" i="6"/>
  <c r="C7" i="6"/>
  <c r="D6" i="6"/>
  <c r="C6" i="6"/>
  <c r="V5" i="6"/>
  <c r="T5" i="6"/>
  <c r="I5" i="6"/>
  <c r="D5" i="6"/>
  <c r="Q5" i="6" s="1"/>
  <c r="C5" i="6"/>
  <c r="V4" i="6"/>
  <c r="T4" i="6"/>
  <c r="K4" i="6"/>
  <c r="K5" i="6" s="1"/>
  <c r="C4" i="6"/>
  <c r="T3" i="6"/>
  <c r="F3" i="6"/>
  <c r="F4" i="6" s="1"/>
  <c r="F5" i="6" s="1"/>
  <c r="F6" i="6" s="1"/>
  <c r="F7" i="6" s="1"/>
  <c r="F8" i="6" s="1"/>
  <c r="F9" i="6" s="1"/>
  <c r="F10" i="6" s="1"/>
  <c r="F11" i="6" s="1"/>
  <c r="F12" i="6" s="1"/>
  <c r="D3" i="6"/>
  <c r="C3" i="6"/>
  <c r="F51" i="5"/>
  <c r="C51" i="5"/>
  <c r="F50" i="5"/>
  <c r="C50" i="5"/>
  <c r="F49" i="5"/>
  <c r="C49" i="5"/>
  <c r="I44" i="5"/>
  <c r="I43" i="5"/>
  <c r="F42" i="5"/>
  <c r="C42" i="5"/>
  <c r="I41" i="5"/>
  <c r="F41" i="5"/>
  <c r="C41" i="5"/>
  <c r="I40" i="5"/>
  <c r="F40" i="5"/>
  <c r="C40" i="5"/>
  <c r="I39" i="5"/>
  <c r="I38" i="5"/>
  <c r="I37" i="5"/>
  <c r="I36" i="5"/>
  <c r="I35" i="5"/>
  <c r="I34" i="5"/>
  <c r="I33" i="5"/>
  <c r="I32" i="5"/>
  <c r="I31" i="5"/>
  <c r="C31" i="5"/>
  <c r="I30" i="5"/>
  <c r="I29" i="5"/>
  <c r="I28" i="5"/>
  <c r="I27" i="5"/>
  <c r="I26" i="5"/>
  <c r="I25" i="5"/>
  <c r="I24" i="5"/>
  <c r="I23" i="5"/>
  <c r="C23" i="5"/>
  <c r="F23" i="5" s="1"/>
  <c r="I22" i="5"/>
  <c r="F22" i="5"/>
  <c r="C22" i="5"/>
  <c r="I21" i="5"/>
  <c r="F21" i="5"/>
  <c r="C21" i="5"/>
  <c r="C30" i="5" s="1"/>
  <c r="I20" i="5"/>
  <c r="I19" i="5"/>
  <c r="C19" i="5"/>
  <c r="F19" i="5" s="1"/>
  <c r="I18" i="5"/>
  <c r="I17" i="5"/>
  <c r="I16" i="5"/>
  <c r="I15" i="5"/>
  <c r="I14" i="5"/>
  <c r="I13" i="5"/>
  <c r="I12" i="5"/>
  <c r="D12" i="5"/>
  <c r="C12" i="5"/>
  <c r="T11" i="5"/>
  <c r="I11" i="5"/>
  <c r="C11" i="5"/>
  <c r="I10" i="5"/>
  <c r="D10" i="5"/>
  <c r="C10" i="5"/>
  <c r="T9" i="5"/>
  <c r="I9" i="5"/>
  <c r="D9" i="5"/>
  <c r="C9" i="5"/>
  <c r="I8" i="5"/>
  <c r="D8" i="5"/>
  <c r="C8" i="5"/>
  <c r="I7" i="5"/>
  <c r="C7" i="5"/>
  <c r="I6" i="5"/>
  <c r="C6" i="5"/>
  <c r="V5" i="5"/>
  <c r="T5" i="5"/>
  <c r="I5" i="5"/>
  <c r="D5" i="5"/>
  <c r="Q5" i="5" s="1"/>
  <c r="C5" i="5"/>
  <c r="V4" i="5"/>
  <c r="T4" i="5"/>
  <c r="K4" i="5"/>
  <c r="K5" i="5" s="1"/>
  <c r="I4" i="5"/>
  <c r="D4" i="5"/>
  <c r="Q4" i="5" s="1"/>
  <c r="C4" i="5"/>
  <c r="T3" i="5"/>
  <c r="F3" i="5"/>
  <c r="F4" i="5" s="1"/>
  <c r="F5" i="5" s="1"/>
  <c r="D3" i="5"/>
  <c r="C3" i="5"/>
  <c r="S2" i="5"/>
  <c r="W3" i="5" s="1"/>
  <c r="AA3" i="5" s="1"/>
  <c r="AB3" i="5" s="1"/>
  <c r="AC3" i="5" s="1"/>
  <c r="M2" i="5"/>
  <c r="S2" i="3"/>
  <c r="Z53" i="1"/>
  <c r="S2" i="4"/>
  <c r="W3" i="4" s="1"/>
  <c r="AA3" i="4" s="1"/>
  <c r="I2" i="4"/>
  <c r="I6" i="4" s="1"/>
  <c r="I5" i="4"/>
  <c r="I10" i="4"/>
  <c r="I12" i="4"/>
  <c r="I13" i="4"/>
  <c r="I18" i="4"/>
  <c r="I20" i="4"/>
  <c r="I21" i="4"/>
  <c r="I26" i="4"/>
  <c r="I28" i="4"/>
  <c r="I29" i="4"/>
  <c r="I34" i="4"/>
  <c r="I36" i="4"/>
  <c r="I37" i="4"/>
  <c r="I42" i="4"/>
  <c r="I44" i="4"/>
  <c r="I45" i="4"/>
  <c r="D10" i="4"/>
  <c r="F51" i="4"/>
  <c r="C51" i="4"/>
  <c r="F50" i="4"/>
  <c r="C50" i="4"/>
  <c r="F49" i="4"/>
  <c r="C49" i="4"/>
  <c r="F42" i="4"/>
  <c r="C42" i="4"/>
  <c r="F41" i="4"/>
  <c r="C41" i="4"/>
  <c r="F40" i="4"/>
  <c r="C40" i="4"/>
  <c r="C31" i="4"/>
  <c r="C23" i="4"/>
  <c r="C32" i="4" s="1"/>
  <c r="F22" i="4"/>
  <c r="C22" i="4"/>
  <c r="C21" i="4"/>
  <c r="C30" i="4" s="1"/>
  <c r="C19" i="4"/>
  <c r="C28" i="4" s="1"/>
  <c r="C12" i="4"/>
  <c r="T11" i="4"/>
  <c r="C11" i="4"/>
  <c r="C10" i="4"/>
  <c r="T9" i="4"/>
  <c r="C9" i="4"/>
  <c r="D8" i="4"/>
  <c r="C8" i="4"/>
  <c r="C7" i="4"/>
  <c r="C6" i="4"/>
  <c r="V5" i="4"/>
  <c r="T5" i="4"/>
  <c r="C5" i="4"/>
  <c r="V4" i="4"/>
  <c r="T4" i="4"/>
  <c r="C4" i="4"/>
  <c r="T3" i="4"/>
  <c r="F3" i="4"/>
  <c r="F4" i="4" s="1"/>
  <c r="D3" i="4"/>
  <c r="C3" i="4"/>
  <c r="I4" i="3"/>
  <c r="F51" i="3"/>
  <c r="C51" i="3"/>
  <c r="F50" i="3"/>
  <c r="C50" i="3"/>
  <c r="F49" i="3"/>
  <c r="C49" i="3"/>
  <c r="I47" i="3"/>
  <c r="I46" i="3"/>
  <c r="I45" i="3"/>
  <c r="I44" i="3"/>
  <c r="I43" i="3"/>
  <c r="I42" i="3"/>
  <c r="F42" i="3"/>
  <c r="C42" i="3"/>
  <c r="I41" i="3"/>
  <c r="F41" i="3"/>
  <c r="C41" i="3"/>
  <c r="I40" i="3"/>
  <c r="F40" i="3"/>
  <c r="C40" i="3"/>
  <c r="I39" i="3"/>
  <c r="I38" i="3"/>
  <c r="I37" i="3"/>
  <c r="I36" i="3"/>
  <c r="I35" i="3"/>
  <c r="I34" i="3"/>
  <c r="I33" i="3"/>
  <c r="I32" i="3"/>
  <c r="I31" i="3"/>
  <c r="C31" i="3"/>
  <c r="I30" i="3"/>
  <c r="I29" i="3"/>
  <c r="I28" i="3"/>
  <c r="C28" i="3"/>
  <c r="I27" i="3"/>
  <c r="I26" i="3"/>
  <c r="I25" i="3"/>
  <c r="I24" i="3"/>
  <c r="I23" i="3"/>
  <c r="C23" i="3"/>
  <c r="F23" i="3" s="1"/>
  <c r="I22" i="3"/>
  <c r="F22" i="3"/>
  <c r="C22" i="3"/>
  <c r="I21" i="3"/>
  <c r="F21" i="3"/>
  <c r="C21" i="3"/>
  <c r="C30" i="3" s="1"/>
  <c r="I20" i="3"/>
  <c r="I19" i="3"/>
  <c r="C19" i="3"/>
  <c r="F19" i="3" s="1"/>
  <c r="I18" i="3"/>
  <c r="I17" i="3"/>
  <c r="I16" i="3"/>
  <c r="I15" i="3"/>
  <c r="I14" i="3"/>
  <c r="I13" i="3"/>
  <c r="I12" i="3"/>
  <c r="D12" i="3"/>
  <c r="C12" i="3"/>
  <c r="T11" i="3"/>
  <c r="I11" i="3"/>
  <c r="D11" i="3"/>
  <c r="C11" i="3"/>
  <c r="I10" i="3"/>
  <c r="D10" i="3"/>
  <c r="C10" i="3"/>
  <c r="T9" i="3"/>
  <c r="I9" i="3"/>
  <c r="D9" i="3"/>
  <c r="C9" i="3"/>
  <c r="I8" i="3"/>
  <c r="D8" i="3"/>
  <c r="C8" i="3"/>
  <c r="I7" i="3"/>
  <c r="D7" i="3"/>
  <c r="C7" i="3"/>
  <c r="I6" i="3"/>
  <c r="D6" i="3"/>
  <c r="C6" i="3"/>
  <c r="V5" i="3"/>
  <c r="W5" i="3" s="1"/>
  <c r="T5" i="3"/>
  <c r="I5" i="3"/>
  <c r="D5" i="3"/>
  <c r="Q5" i="3" s="1"/>
  <c r="P5" i="3" s="1"/>
  <c r="C5" i="3"/>
  <c r="W4" i="3"/>
  <c r="V4" i="3"/>
  <c r="T4" i="3"/>
  <c r="K4" i="3"/>
  <c r="K5" i="3" s="1"/>
  <c r="D4" i="3"/>
  <c r="Q4" i="3" s="1"/>
  <c r="C4" i="3"/>
  <c r="W3" i="3"/>
  <c r="AA3" i="3" s="1"/>
  <c r="AB3" i="3" s="1"/>
  <c r="AC3" i="3" s="1"/>
  <c r="T3" i="3"/>
  <c r="F3" i="3"/>
  <c r="F4" i="3" s="1"/>
  <c r="F5" i="3" s="1"/>
  <c r="F6" i="3" s="1"/>
  <c r="F7" i="3" s="1"/>
  <c r="F8" i="3" s="1"/>
  <c r="F9" i="3" s="1"/>
  <c r="F10" i="3" s="1"/>
  <c r="F11" i="3" s="1"/>
  <c r="F12" i="3" s="1"/>
  <c r="D3" i="3"/>
  <c r="C3" i="3"/>
  <c r="M2" i="3"/>
  <c r="AC5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4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4" i="2"/>
  <c r="P6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8" i="2"/>
  <c r="F47" i="2" s="1"/>
  <c r="U18" i="2"/>
  <c r="U19" i="2"/>
  <c r="U20" i="2"/>
  <c r="U21" i="2"/>
  <c r="U22" i="2"/>
  <c r="U23" i="2"/>
  <c r="U24" i="2"/>
  <c r="U25" i="2"/>
  <c r="U26" i="2"/>
  <c r="U17" i="2"/>
  <c r="U13" i="2"/>
  <c r="U14" i="2"/>
  <c r="U15" i="2"/>
  <c r="U12" i="2"/>
  <c r="F38" i="2" s="1"/>
  <c r="U10" i="2"/>
  <c r="F36" i="2" s="1"/>
  <c r="U7" i="2"/>
  <c r="U8" i="2"/>
  <c r="C36" i="2" s="1"/>
  <c r="U6" i="2"/>
  <c r="F51" i="2"/>
  <c r="F49" i="2"/>
  <c r="F45" i="2"/>
  <c r="C51" i="2"/>
  <c r="C49" i="2"/>
  <c r="C47" i="2"/>
  <c r="C45" i="2"/>
  <c r="F50" i="2"/>
  <c r="C50" i="2"/>
  <c r="F42" i="2"/>
  <c r="F40" i="2"/>
  <c r="F41" i="2"/>
  <c r="C41" i="2"/>
  <c r="C42" i="2"/>
  <c r="C40" i="2"/>
  <c r="C38" i="2"/>
  <c r="O8" i="2"/>
  <c r="P9" i="2" s="1"/>
  <c r="Q9" i="2" s="1"/>
  <c r="C31" i="2"/>
  <c r="C32" i="2"/>
  <c r="C30" i="2"/>
  <c r="C28" i="2"/>
  <c r="C26" i="2"/>
  <c r="O7" i="2"/>
  <c r="F22" i="2"/>
  <c r="F23" i="2"/>
  <c r="F19" i="2"/>
  <c r="F21" i="2"/>
  <c r="F17" i="2"/>
  <c r="P8" i="2"/>
  <c r="Q8" i="2" s="1"/>
  <c r="C22" i="2"/>
  <c r="C23" i="2"/>
  <c r="C21" i="2"/>
  <c r="M2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D7" i="2"/>
  <c r="D8" i="2"/>
  <c r="D9" i="2"/>
  <c r="D10" i="2"/>
  <c r="D11" i="2"/>
  <c r="D12" i="2"/>
  <c r="D4" i="2"/>
  <c r="Q4" i="2" s="1"/>
  <c r="P4" i="2" s="1"/>
  <c r="O4" i="2" s="1"/>
  <c r="D5" i="2"/>
  <c r="Q5" i="2" s="1"/>
  <c r="D6" i="2"/>
  <c r="D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" i="2"/>
  <c r="B61" i="1"/>
  <c r="C3" i="2"/>
  <c r="C4" i="2"/>
  <c r="C5" i="2"/>
  <c r="C6" i="2"/>
  <c r="C7" i="2"/>
  <c r="C8" i="2"/>
  <c r="C9" i="2"/>
  <c r="C10" i="2"/>
  <c r="C11" i="2"/>
  <c r="C12" i="2"/>
  <c r="T4" i="2"/>
  <c r="T5" i="2"/>
  <c r="T9" i="2"/>
  <c r="T11" i="2"/>
  <c r="T3" i="2"/>
  <c r="B60" i="1"/>
  <c r="B66" i="1" s="1"/>
  <c r="C61" i="1"/>
  <c r="D61" i="1"/>
  <c r="E61" i="1"/>
  <c r="F61" i="1"/>
  <c r="G61" i="1"/>
  <c r="H61" i="1"/>
  <c r="I61" i="1"/>
  <c r="I77" i="1" s="1"/>
  <c r="J61" i="1"/>
  <c r="J77" i="1" s="1"/>
  <c r="K61" i="1"/>
  <c r="L61" i="1"/>
  <c r="M61" i="1"/>
  <c r="N61" i="1"/>
  <c r="O61" i="1"/>
  <c r="P61" i="1"/>
  <c r="P77" i="1" s="1"/>
  <c r="Q61" i="1"/>
  <c r="Q77" i="1" s="1"/>
  <c r="R61" i="1"/>
  <c r="R77" i="1" s="1"/>
  <c r="S61" i="1"/>
  <c r="T61" i="1"/>
  <c r="U61" i="1"/>
  <c r="V61" i="1"/>
  <c r="W61" i="1"/>
  <c r="C60" i="1"/>
  <c r="C67" i="1" s="1"/>
  <c r="D60" i="1"/>
  <c r="D70" i="1" s="1"/>
  <c r="E60" i="1"/>
  <c r="E65" i="1" s="1"/>
  <c r="F60" i="1"/>
  <c r="F68" i="1" s="1"/>
  <c r="G60" i="1"/>
  <c r="G71" i="1" s="1"/>
  <c r="H60" i="1"/>
  <c r="H66" i="1" s="1"/>
  <c r="I60" i="1"/>
  <c r="I69" i="1" s="1"/>
  <c r="J60" i="1"/>
  <c r="J72" i="1" s="1"/>
  <c r="K60" i="1"/>
  <c r="K67" i="1" s="1"/>
  <c r="L60" i="1"/>
  <c r="L70" i="1" s="1"/>
  <c r="M60" i="1"/>
  <c r="M65" i="1" s="1"/>
  <c r="N60" i="1"/>
  <c r="N68" i="1" s="1"/>
  <c r="O60" i="1"/>
  <c r="O71" i="1" s="1"/>
  <c r="P60" i="1"/>
  <c r="P66" i="1" s="1"/>
  <c r="Q60" i="1"/>
  <c r="Q69" i="1" s="1"/>
  <c r="R60" i="1"/>
  <c r="R72" i="1" s="1"/>
  <c r="S60" i="1"/>
  <c r="S67" i="1" s="1"/>
  <c r="T60" i="1"/>
  <c r="T70" i="1" s="1"/>
  <c r="U60" i="1"/>
  <c r="U65" i="1" s="1"/>
  <c r="V60" i="1"/>
  <c r="V68" i="1" s="1"/>
  <c r="W60" i="1"/>
  <c r="W71" i="1" s="1"/>
  <c r="D11" i="24" l="1"/>
  <c r="F5" i="24"/>
  <c r="F6" i="24" s="1"/>
  <c r="F7" i="24" s="1"/>
  <c r="F8" i="24" s="1"/>
  <c r="F9" i="24" s="1"/>
  <c r="F10" i="24" s="1"/>
  <c r="F11" i="24" s="1"/>
  <c r="F12" i="24" s="1"/>
  <c r="F13" i="24" s="1"/>
  <c r="D4" i="24"/>
  <c r="Q4" i="24" s="1"/>
  <c r="D10" i="24"/>
  <c r="M2" i="24"/>
  <c r="D8" i="24"/>
  <c r="D6" i="24"/>
  <c r="W6" i="24"/>
  <c r="I38" i="24"/>
  <c r="I48" i="24"/>
  <c r="F10" i="23"/>
  <c r="F11" i="23" s="1"/>
  <c r="F12" i="23" s="1"/>
  <c r="F13" i="23" s="1"/>
  <c r="D7" i="23"/>
  <c r="D4" i="23"/>
  <c r="Q4" i="23" s="1"/>
  <c r="P4" i="23" s="1"/>
  <c r="O4" i="23" s="1"/>
  <c r="D10" i="23"/>
  <c r="W6" i="23"/>
  <c r="I19" i="23"/>
  <c r="I11" i="23"/>
  <c r="I18" i="23"/>
  <c r="I10" i="23"/>
  <c r="I38" i="23"/>
  <c r="I39" i="23"/>
  <c r="I48" i="23" s="1"/>
  <c r="I44" i="23"/>
  <c r="I45" i="23"/>
  <c r="I32" i="23"/>
  <c r="I40" i="23"/>
  <c r="F10" i="22"/>
  <c r="F11" i="22" s="1"/>
  <c r="F12" i="22" s="1"/>
  <c r="F13" i="22" s="1"/>
  <c r="I19" i="22"/>
  <c r="I48" i="22" s="1"/>
  <c r="I11" i="22"/>
  <c r="I44" i="22"/>
  <c r="I45" i="22"/>
  <c r="W6" i="22"/>
  <c r="I36" i="22"/>
  <c r="I47" i="22"/>
  <c r="P5" i="24"/>
  <c r="C28" i="24"/>
  <c r="W5" i="24"/>
  <c r="AA5" i="24" s="1"/>
  <c r="AB5" i="24" s="1"/>
  <c r="W4" i="24"/>
  <c r="K5" i="24"/>
  <c r="C32" i="24"/>
  <c r="W3" i="24"/>
  <c r="AA3" i="24" s="1"/>
  <c r="AB3" i="24" s="1"/>
  <c r="AC3" i="24" s="1"/>
  <c r="P5" i="23"/>
  <c r="W5" i="23"/>
  <c r="AA5" i="23" s="1"/>
  <c r="AB5" i="23" s="1"/>
  <c r="F21" i="23"/>
  <c r="W4" i="23"/>
  <c r="K5" i="23"/>
  <c r="W3" i="23"/>
  <c r="AA3" i="23" s="1"/>
  <c r="AB3" i="23" s="1"/>
  <c r="AC3" i="23" s="1"/>
  <c r="P5" i="22"/>
  <c r="P4" i="22"/>
  <c r="O4" i="22" s="1"/>
  <c r="C28" i="22"/>
  <c r="W5" i="22"/>
  <c r="AA5" i="22" s="1"/>
  <c r="AB5" i="22" s="1"/>
  <c r="F21" i="22"/>
  <c r="W4" i="22"/>
  <c r="AA4" i="22" s="1"/>
  <c r="AB4" i="22" s="1"/>
  <c r="K5" i="22"/>
  <c r="C32" i="22"/>
  <c r="W3" i="22"/>
  <c r="AA3" i="22" s="1"/>
  <c r="AB3" i="22" s="1"/>
  <c r="AC3" i="22" s="1"/>
  <c r="D11" i="21"/>
  <c r="F9" i="21"/>
  <c r="F10" i="21" s="1"/>
  <c r="F11" i="21" s="1"/>
  <c r="F12" i="21" s="1"/>
  <c r="F13" i="21" s="1"/>
  <c r="D3" i="21"/>
  <c r="D12" i="21"/>
  <c r="D10" i="21"/>
  <c r="D8" i="21"/>
  <c r="I48" i="21"/>
  <c r="P4" i="20"/>
  <c r="O4" i="20" s="1"/>
  <c r="W6" i="20"/>
  <c r="P5" i="20"/>
  <c r="I48" i="20"/>
  <c r="K5" i="20"/>
  <c r="U7" i="20" s="1"/>
  <c r="V7" i="20" s="1"/>
  <c r="W7" i="20" s="1"/>
  <c r="F5" i="19"/>
  <c r="F6" i="19" s="1"/>
  <c r="F7" i="19" s="1"/>
  <c r="F8" i="19" s="1"/>
  <c r="F9" i="19" s="1"/>
  <c r="F10" i="19" s="1"/>
  <c r="F11" i="19" s="1"/>
  <c r="F12" i="19" s="1"/>
  <c r="F13" i="19" s="1"/>
  <c r="P4" i="19"/>
  <c r="O4" i="19" s="1"/>
  <c r="W6" i="19"/>
  <c r="P5" i="19"/>
  <c r="AA4" i="19"/>
  <c r="AB4" i="19" s="1"/>
  <c r="I48" i="19"/>
  <c r="K5" i="19"/>
  <c r="U7" i="19" s="1"/>
  <c r="F11" i="18"/>
  <c r="F12" i="18" s="1"/>
  <c r="F13" i="18" s="1"/>
  <c r="W6" i="18"/>
  <c r="I48" i="18"/>
  <c r="K5" i="18"/>
  <c r="U7" i="18" s="1"/>
  <c r="V7" i="18" s="1"/>
  <c r="W7" i="18" s="1"/>
  <c r="P5" i="21"/>
  <c r="AA5" i="21"/>
  <c r="AB5" i="21" s="1"/>
  <c r="P4" i="21"/>
  <c r="O4" i="21" s="1"/>
  <c r="W4" i="21"/>
  <c r="AA4" i="21" s="1"/>
  <c r="AB4" i="21" s="1"/>
  <c r="AC4" i="21" s="1"/>
  <c r="K5" i="21"/>
  <c r="O5" i="20"/>
  <c r="W5" i="20"/>
  <c r="AA5" i="20" s="1"/>
  <c r="AB5" i="20" s="1"/>
  <c r="K6" i="20"/>
  <c r="F21" i="20"/>
  <c r="W4" i="20"/>
  <c r="AA4" i="20" s="1"/>
  <c r="AB4" i="20" s="1"/>
  <c r="C32" i="20"/>
  <c r="W3" i="20"/>
  <c r="AA3" i="20" s="1"/>
  <c r="AB3" i="20" s="1"/>
  <c r="AC3" i="20" s="1"/>
  <c r="V7" i="19"/>
  <c r="C28" i="19"/>
  <c r="W5" i="19"/>
  <c r="K6" i="19"/>
  <c r="F21" i="19"/>
  <c r="AA5" i="19"/>
  <c r="AB5" i="19" s="1"/>
  <c r="C32" i="19"/>
  <c r="W3" i="19"/>
  <c r="AA3" i="19" s="1"/>
  <c r="AB3" i="19" s="1"/>
  <c r="AC3" i="19" s="1"/>
  <c r="W7" i="19"/>
  <c r="P5" i="18"/>
  <c r="AA4" i="18"/>
  <c r="AB4" i="18" s="1"/>
  <c r="P4" i="18"/>
  <c r="O4" i="18" s="1"/>
  <c r="C28" i="18"/>
  <c r="W5" i="18"/>
  <c r="AA5" i="18" s="1"/>
  <c r="AB5" i="18" s="1"/>
  <c r="K6" i="18"/>
  <c r="C32" i="18"/>
  <c r="W3" i="18"/>
  <c r="AA3" i="18" s="1"/>
  <c r="AB3" i="18" s="1"/>
  <c r="AC3" i="18" s="1"/>
  <c r="F5" i="17"/>
  <c r="F6" i="17" s="1"/>
  <c r="F7" i="17" s="1"/>
  <c r="F8" i="17" s="1"/>
  <c r="F9" i="17" s="1"/>
  <c r="F10" i="17" s="1"/>
  <c r="F11" i="17" s="1"/>
  <c r="F12" i="17" s="1"/>
  <c r="F13" i="17" s="1"/>
  <c r="D3" i="17"/>
  <c r="D5" i="17"/>
  <c r="Q5" i="17" s="1"/>
  <c r="D7" i="17"/>
  <c r="D12" i="17"/>
  <c r="D4" i="17"/>
  <c r="Q4" i="17" s="1"/>
  <c r="P4" i="17" s="1"/>
  <c r="O4" i="17" s="1"/>
  <c r="D10" i="17"/>
  <c r="D6" i="17"/>
  <c r="W6" i="17"/>
  <c r="I48" i="17"/>
  <c r="F10" i="16"/>
  <c r="F11" i="16" s="1"/>
  <c r="F12" i="16" s="1"/>
  <c r="F13" i="16" s="1"/>
  <c r="D10" i="16"/>
  <c r="D9" i="16"/>
  <c r="D5" i="16"/>
  <c r="Q5" i="16" s="1"/>
  <c r="P5" i="16" s="1"/>
  <c r="D7" i="16"/>
  <c r="M2" i="16"/>
  <c r="P4" i="16" s="1"/>
  <c r="O4" i="16" s="1"/>
  <c r="I28" i="16"/>
  <c r="I35" i="16"/>
  <c r="I45" i="16"/>
  <c r="W6" i="16"/>
  <c r="I30" i="16"/>
  <c r="I37" i="16"/>
  <c r="I41" i="16"/>
  <c r="I47" i="16"/>
  <c r="I24" i="16"/>
  <c r="I38" i="16"/>
  <c r="I25" i="16"/>
  <c r="I31" i="16"/>
  <c r="I39" i="16"/>
  <c r="I27" i="16"/>
  <c r="I33" i="16"/>
  <c r="I48" i="16"/>
  <c r="K5" i="16"/>
  <c r="U7" i="16" s="1"/>
  <c r="V7" i="16" s="1"/>
  <c r="W7" i="16" s="1"/>
  <c r="F9" i="15"/>
  <c r="F10" i="15" s="1"/>
  <c r="F11" i="15" s="1"/>
  <c r="F12" i="15" s="1"/>
  <c r="F13" i="15" s="1"/>
  <c r="P4" i="15"/>
  <c r="O4" i="15" s="1"/>
  <c r="W6" i="15"/>
  <c r="I48" i="15"/>
  <c r="K5" i="15"/>
  <c r="U7" i="15" s="1"/>
  <c r="V7" i="15" s="1"/>
  <c r="P5" i="17"/>
  <c r="W5" i="17"/>
  <c r="W4" i="17"/>
  <c r="K5" i="17"/>
  <c r="W3" i="17"/>
  <c r="AA3" i="17" s="1"/>
  <c r="AB3" i="17" s="1"/>
  <c r="AC3" i="17" s="1"/>
  <c r="W5" i="16"/>
  <c r="AA5" i="16" s="1"/>
  <c r="AB5" i="16" s="1"/>
  <c r="F21" i="16"/>
  <c r="W4" i="16"/>
  <c r="AA4" i="16" s="1"/>
  <c r="AB4" i="16" s="1"/>
  <c r="W3" i="16"/>
  <c r="AA3" i="16" s="1"/>
  <c r="AB3" i="16" s="1"/>
  <c r="AC3" i="16" s="1"/>
  <c r="P5" i="15"/>
  <c r="C28" i="15"/>
  <c r="W5" i="15"/>
  <c r="AA5" i="15" s="1"/>
  <c r="AB5" i="15" s="1"/>
  <c r="K6" i="15"/>
  <c r="W4" i="15"/>
  <c r="AA4" i="15" s="1"/>
  <c r="AB4" i="15" s="1"/>
  <c r="C32" i="15"/>
  <c r="W3" i="15"/>
  <c r="AA3" i="15" s="1"/>
  <c r="AB3" i="15" s="1"/>
  <c r="AC3" i="15" s="1"/>
  <c r="W7" i="15"/>
  <c r="F5" i="14"/>
  <c r="F6" i="14" s="1"/>
  <c r="F7" i="14" s="1"/>
  <c r="F8" i="14" s="1"/>
  <c r="F9" i="14" s="1"/>
  <c r="F10" i="14" s="1"/>
  <c r="F11" i="14" s="1"/>
  <c r="F12" i="14" s="1"/>
  <c r="F13" i="14" s="1"/>
  <c r="D4" i="14"/>
  <c r="Q4" i="14" s="1"/>
  <c r="D7" i="14"/>
  <c r="M2" i="14"/>
  <c r="D10" i="14"/>
  <c r="D8" i="14"/>
  <c r="D3" i="14"/>
  <c r="D11" i="14"/>
  <c r="D6" i="14"/>
  <c r="W6" i="14"/>
  <c r="I48" i="14"/>
  <c r="K5" i="14"/>
  <c r="U7" i="14" s="1"/>
  <c r="F10" i="13"/>
  <c r="F11" i="13" s="1"/>
  <c r="F12" i="13" s="1"/>
  <c r="F13" i="13" s="1"/>
  <c r="D9" i="13"/>
  <c r="D7" i="13"/>
  <c r="D12" i="13"/>
  <c r="D4" i="13"/>
  <c r="Q4" i="13" s="1"/>
  <c r="P4" i="13" s="1"/>
  <c r="O4" i="13" s="1"/>
  <c r="M2" i="13"/>
  <c r="D10" i="13"/>
  <c r="D8" i="13"/>
  <c r="D3" i="13"/>
  <c r="D6" i="13"/>
  <c r="D11" i="13"/>
  <c r="I18" i="13"/>
  <c r="I39" i="13"/>
  <c r="I44" i="13"/>
  <c r="W6" i="13"/>
  <c r="P5" i="13"/>
  <c r="I48" i="13"/>
  <c r="K5" i="13"/>
  <c r="U7" i="13" s="1"/>
  <c r="V7" i="13" s="1"/>
  <c r="F10" i="12"/>
  <c r="F11" i="12" s="1"/>
  <c r="F12" i="12" s="1"/>
  <c r="F13" i="12" s="1"/>
  <c r="P5" i="12"/>
  <c r="I48" i="12"/>
  <c r="F9" i="11"/>
  <c r="F10" i="11" s="1"/>
  <c r="F11" i="11" s="1"/>
  <c r="F12" i="11" s="1"/>
  <c r="F13" i="11" s="1"/>
  <c r="I39" i="11"/>
  <c r="I42" i="11"/>
  <c r="I43" i="11"/>
  <c r="I44" i="11"/>
  <c r="W6" i="11"/>
  <c r="K5" i="11"/>
  <c r="U7" i="11" s="1"/>
  <c r="V7" i="11" s="1"/>
  <c r="W7" i="11" s="1"/>
  <c r="I48" i="11"/>
  <c r="P4" i="11"/>
  <c r="O4" i="11" s="1"/>
  <c r="V7" i="14"/>
  <c r="W7" i="14" s="1"/>
  <c r="W5" i="14"/>
  <c r="AA5" i="14" s="1"/>
  <c r="AB5" i="14" s="1"/>
  <c r="F21" i="14"/>
  <c r="W4" i="14"/>
  <c r="C32" i="14"/>
  <c r="W3" i="14"/>
  <c r="AA3" i="14" s="1"/>
  <c r="AB3" i="14" s="1"/>
  <c r="AC3" i="14" s="1"/>
  <c r="C28" i="13"/>
  <c r="W5" i="13"/>
  <c r="AA5" i="13" s="1"/>
  <c r="AB5" i="13" s="1"/>
  <c r="K6" i="13"/>
  <c r="F21" i="13"/>
  <c r="W4" i="13"/>
  <c r="C32" i="13"/>
  <c r="W3" i="13"/>
  <c r="AA3" i="13" s="1"/>
  <c r="AB3" i="13" s="1"/>
  <c r="AC3" i="13" s="1"/>
  <c r="W7" i="13"/>
  <c r="P4" i="12"/>
  <c r="O4" i="12" s="1"/>
  <c r="W6" i="12"/>
  <c r="C28" i="12"/>
  <c r="AA5" i="12"/>
  <c r="AB5" i="12" s="1"/>
  <c r="W4" i="12"/>
  <c r="AA4" i="12" s="1"/>
  <c r="AB4" i="12" s="1"/>
  <c r="K5" i="12"/>
  <c r="C32" i="12"/>
  <c r="W3" i="12"/>
  <c r="AA3" i="12" s="1"/>
  <c r="AB3" i="12" s="1"/>
  <c r="AC3" i="12" s="1"/>
  <c r="AA4" i="11"/>
  <c r="AB4" i="11" s="1"/>
  <c r="P5" i="11"/>
  <c r="W5" i="11"/>
  <c r="AA5" i="11" s="1"/>
  <c r="AB5" i="11" s="1"/>
  <c r="F21" i="11"/>
  <c r="W4" i="11"/>
  <c r="W3" i="11"/>
  <c r="AA3" i="11" s="1"/>
  <c r="AB3" i="11" s="1"/>
  <c r="AC3" i="11" s="1"/>
  <c r="F5" i="10"/>
  <c r="F6" i="10" s="1"/>
  <c r="F7" i="10" s="1"/>
  <c r="F8" i="10" s="1"/>
  <c r="F9" i="10" s="1"/>
  <c r="F10" i="10" s="1"/>
  <c r="F11" i="10" s="1"/>
  <c r="F12" i="10" s="1"/>
  <c r="F13" i="10" s="1"/>
  <c r="I32" i="10"/>
  <c r="I42" i="10"/>
  <c r="I33" i="10"/>
  <c r="I43" i="10"/>
  <c r="I28" i="10"/>
  <c r="I35" i="10"/>
  <c r="I45" i="10"/>
  <c r="P5" i="10"/>
  <c r="I29" i="10"/>
  <c r="I36" i="10"/>
  <c r="I46" i="10"/>
  <c r="I30" i="10"/>
  <c r="I37" i="10"/>
  <c r="I41" i="10"/>
  <c r="W6" i="10"/>
  <c r="I48" i="10"/>
  <c r="F9" i="9"/>
  <c r="F10" i="9" s="1"/>
  <c r="F11" i="9" s="1"/>
  <c r="F12" i="9" s="1"/>
  <c r="F13" i="9" s="1"/>
  <c r="D3" i="9"/>
  <c r="W6" i="9"/>
  <c r="I27" i="9"/>
  <c r="I33" i="9"/>
  <c r="I43" i="9"/>
  <c r="I34" i="9"/>
  <c r="I40" i="9"/>
  <c r="I44" i="9"/>
  <c r="I29" i="9"/>
  <c r="I36" i="9"/>
  <c r="I46" i="9"/>
  <c r="I30" i="9"/>
  <c r="I37" i="9"/>
  <c r="I41" i="9"/>
  <c r="I47" i="9"/>
  <c r="I24" i="9"/>
  <c r="I48" i="9" s="1"/>
  <c r="D12" i="9"/>
  <c r="D10" i="9"/>
  <c r="P4" i="9"/>
  <c r="O4" i="9" s="1"/>
  <c r="K5" i="9"/>
  <c r="U7" i="9" s="1"/>
  <c r="F10" i="8"/>
  <c r="F11" i="8" s="1"/>
  <c r="F12" i="8" s="1"/>
  <c r="F13" i="8" s="1"/>
  <c r="P5" i="8"/>
  <c r="I18" i="8"/>
  <c r="I22" i="8"/>
  <c r="I28" i="8"/>
  <c r="I35" i="8"/>
  <c r="I45" i="8"/>
  <c r="I12" i="8"/>
  <c r="I19" i="8"/>
  <c r="I30" i="8"/>
  <c r="I37" i="8"/>
  <c r="I41" i="8"/>
  <c r="I47" i="8"/>
  <c r="I13" i="8"/>
  <c r="I20" i="8"/>
  <c r="I23" i="8"/>
  <c r="I38" i="8"/>
  <c r="I14" i="8"/>
  <c r="I24" i="8"/>
  <c r="I31" i="8"/>
  <c r="I39" i="8"/>
  <c r="I11" i="8"/>
  <c r="I16" i="8"/>
  <c r="I26" i="8"/>
  <c r="I33" i="8"/>
  <c r="F8" i="7"/>
  <c r="F9" i="7" s="1"/>
  <c r="F10" i="7" s="1"/>
  <c r="F11" i="7" s="1"/>
  <c r="F12" i="7" s="1"/>
  <c r="F13" i="7" s="1"/>
  <c r="W6" i="7"/>
  <c r="P4" i="7"/>
  <c r="O4" i="7" s="1"/>
  <c r="I48" i="7"/>
  <c r="P4" i="10"/>
  <c r="O4" i="10" s="1"/>
  <c r="C28" i="10"/>
  <c r="F21" i="10"/>
  <c r="AA5" i="10"/>
  <c r="AB5" i="10" s="1"/>
  <c r="W4" i="10"/>
  <c r="AA4" i="10" s="1"/>
  <c r="AB4" i="10" s="1"/>
  <c r="K5" i="10"/>
  <c r="C32" i="10"/>
  <c r="W3" i="10"/>
  <c r="AA3" i="10" s="1"/>
  <c r="AB3" i="10" s="1"/>
  <c r="AC3" i="10" s="1"/>
  <c r="V7" i="9"/>
  <c r="W7" i="9" s="1"/>
  <c r="P5" i="9"/>
  <c r="W5" i="9"/>
  <c r="AA5" i="9" s="1"/>
  <c r="AB5" i="9" s="1"/>
  <c r="K6" i="9"/>
  <c r="F21" i="9"/>
  <c r="W4" i="9"/>
  <c r="AA4" i="9" s="1"/>
  <c r="AB4" i="9" s="1"/>
  <c r="C32" i="9"/>
  <c r="W3" i="9"/>
  <c r="AA3" i="9" s="1"/>
  <c r="AB3" i="9" s="1"/>
  <c r="AC3" i="9" s="1"/>
  <c r="P4" i="8"/>
  <c r="O4" i="8" s="1"/>
  <c r="O5" i="8" s="1"/>
  <c r="W6" i="8"/>
  <c r="C28" i="8"/>
  <c r="W5" i="8"/>
  <c r="AA5" i="8" s="1"/>
  <c r="AB5" i="8" s="1"/>
  <c r="F21" i="8"/>
  <c r="W4" i="8"/>
  <c r="AA4" i="8" s="1"/>
  <c r="AB4" i="8" s="1"/>
  <c r="K5" i="8"/>
  <c r="W3" i="8"/>
  <c r="AA3" i="8" s="1"/>
  <c r="AB3" i="8" s="1"/>
  <c r="AC3" i="8" s="1"/>
  <c r="P5" i="7"/>
  <c r="O5" i="7" s="1"/>
  <c r="AA4" i="7"/>
  <c r="AB4" i="7" s="1"/>
  <c r="C28" i="7"/>
  <c r="W5" i="7"/>
  <c r="AA5" i="7" s="1"/>
  <c r="AB5" i="7" s="1"/>
  <c r="F21" i="7"/>
  <c r="W4" i="7"/>
  <c r="K5" i="7"/>
  <c r="C32" i="7"/>
  <c r="W3" i="7"/>
  <c r="AA3" i="7" s="1"/>
  <c r="AB3" i="7" s="1"/>
  <c r="AC3" i="7" s="1"/>
  <c r="D8" i="6"/>
  <c r="I8" i="6"/>
  <c r="I11" i="6"/>
  <c r="I17" i="6"/>
  <c r="I27" i="6"/>
  <c r="I34" i="6"/>
  <c r="I40" i="6"/>
  <c r="I44" i="6"/>
  <c r="I4" i="6"/>
  <c r="I18" i="6"/>
  <c r="I28" i="6"/>
  <c r="I35" i="6"/>
  <c r="I45" i="6"/>
  <c r="S2" i="6"/>
  <c r="W3" i="6" s="1"/>
  <c r="AA3" i="6" s="1"/>
  <c r="AB3" i="6" s="1"/>
  <c r="AC3" i="6" s="1"/>
  <c r="I9" i="6"/>
  <c r="I22" i="6"/>
  <c r="I29" i="6"/>
  <c r="I36" i="6"/>
  <c r="I46" i="6"/>
  <c r="I12" i="6"/>
  <c r="I19" i="6"/>
  <c r="I30" i="6"/>
  <c r="I37" i="6"/>
  <c r="I41" i="6"/>
  <c r="I47" i="6"/>
  <c r="I6" i="6"/>
  <c r="I13" i="6"/>
  <c r="I20" i="6"/>
  <c r="I23" i="6"/>
  <c r="I38" i="6"/>
  <c r="I10" i="6"/>
  <c r="I14" i="6"/>
  <c r="I24" i="6"/>
  <c r="I31" i="6"/>
  <c r="I39" i="6"/>
  <c r="I7" i="6"/>
  <c r="I15" i="6"/>
  <c r="I25" i="6"/>
  <c r="I32" i="6"/>
  <c r="D9" i="6"/>
  <c r="D7" i="6"/>
  <c r="D12" i="6"/>
  <c r="M2" i="6"/>
  <c r="P5" i="6" s="1"/>
  <c r="D4" i="6"/>
  <c r="Q4" i="6" s="1"/>
  <c r="D10" i="6"/>
  <c r="F6" i="5"/>
  <c r="F7" i="5" s="1"/>
  <c r="F8" i="5" s="1"/>
  <c r="F9" i="5" s="1"/>
  <c r="F10" i="5" s="1"/>
  <c r="F11" i="5" s="1"/>
  <c r="F12" i="5" s="1"/>
  <c r="I42" i="5"/>
  <c r="I45" i="5"/>
  <c r="I48" i="5" s="1"/>
  <c r="I46" i="5"/>
  <c r="U6" i="6"/>
  <c r="V6" i="6" s="1"/>
  <c r="U7" i="6"/>
  <c r="V7" i="6" s="1"/>
  <c r="K6" i="6"/>
  <c r="P4" i="6"/>
  <c r="O4" i="6" s="1"/>
  <c r="W6" i="6"/>
  <c r="C28" i="6"/>
  <c r="W4" i="6"/>
  <c r="C32" i="6"/>
  <c r="U7" i="5"/>
  <c r="K6" i="5"/>
  <c r="P5" i="5"/>
  <c r="U6" i="5"/>
  <c r="V6" i="5" s="1"/>
  <c r="W6" i="5" s="1"/>
  <c r="P4" i="5"/>
  <c r="O4" i="5" s="1"/>
  <c r="C28" i="5"/>
  <c r="W5" i="5"/>
  <c r="AA5" i="5" s="1"/>
  <c r="AB5" i="5" s="1"/>
  <c r="W4" i="5"/>
  <c r="AA4" i="5" s="1"/>
  <c r="AB4" i="5" s="1"/>
  <c r="AC4" i="5" s="1"/>
  <c r="C32" i="5"/>
  <c r="W5" i="4"/>
  <c r="W4" i="4"/>
  <c r="I43" i="4"/>
  <c r="I35" i="4"/>
  <c r="I27" i="4"/>
  <c r="I19" i="4"/>
  <c r="I11" i="4"/>
  <c r="I41" i="4"/>
  <c r="I33" i="4"/>
  <c r="I25" i="4"/>
  <c r="I17" i="4"/>
  <c r="I9" i="4"/>
  <c r="I4" i="4"/>
  <c r="I40" i="4"/>
  <c r="I32" i="4"/>
  <c r="I24" i="4"/>
  <c r="I16" i="4"/>
  <c r="I8" i="4"/>
  <c r="I47" i="4"/>
  <c r="I39" i="4"/>
  <c r="I31" i="4"/>
  <c r="I23" i="4"/>
  <c r="I15" i="4"/>
  <c r="I7" i="4"/>
  <c r="I46" i="4"/>
  <c r="I38" i="4"/>
  <c r="I30" i="4"/>
  <c r="I22" i="4"/>
  <c r="I14" i="4"/>
  <c r="F23" i="4"/>
  <c r="F19" i="4"/>
  <c r="F21" i="4"/>
  <c r="F5" i="4"/>
  <c r="F6" i="4" s="1"/>
  <c r="F7" i="4" s="1"/>
  <c r="F8" i="4" s="1"/>
  <c r="F9" i="4" s="1"/>
  <c r="F10" i="4" s="1"/>
  <c r="F11" i="4" s="1"/>
  <c r="F12" i="4" s="1"/>
  <c r="F13" i="4" s="1"/>
  <c r="AA4" i="3"/>
  <c r="AB4" i="3" s="1"/>
  <c r="D6" i="4"/>
  <c r="D11" i="4"/>
  <c r="D9" i="4"/>
  <c r="AB3" i="4"/>
  <c r="AC3" i="4" s="1"/>
  <c r="D5" i="4"/>
  <c r="Q5" i="4" s="1"/>
  <c r="D7" i="4"/>
  <c r="M2" i="4"/>
  <c r="D4" i="4"/>
  <c r="Q4" i="4" s="1"/>
  <c r="AA4" i="4" s="1"/>
  <c r="AB4" i="4" s="1"/>
  <c r="D12" i="4"/>
  <c r="U7" i="3"/>
  <c r="K6" i="3"/>
  <c r="U6" i="3"/>
  <c r="V6" i="3" s="1"/>
  <c r="W6" i="3" s="1"/>
  <c r="AA5" i="3"/>
  <c r="AB5" i="3" s="1"/>
  <c r="AC4" i="3"/>
  <c r="I48" i="3"/>
  <c r="P4" i="3"/>
  <c r="O4" i="3" s="1"/>
  <c r="O5" i="3" s="1"/>
  <c r="C32" i="3"/>
  <c r="H77" i="1"/>
  <c r="W77" i="1"/>
  <c r="O77" i="1"/>
  <c r="G77" i="1"/>
  <c r="V77" i="1"/>
  <c r="N77" i="1"/>
  <c r="F77" i="1"/>
  <c r="U77" i="1"/>
  <c r="M77" i="1"/>
  <c r="E77" i="1"/>
  <c r="T77" i="1"/>
  <c r="L77" i="1"/>
  <c r="D77" i="1"/>
  <c r="C77" i="1"/>
  <c r="S77" i="1"/>
  <c r="K77" i="1"/>
  <c r="C48" i="2"/>
  <c r="C46" i="2" s="1"/>
  <c r="U16" i="2" s="1"/>
  <c r="F39" i="2"/>
  <c r="F37" i="2" s="1"/>
  <c r="U11" i="2" s="1"/>
  <c r="F48" i="2"/>
  <c r="F46" i="2" s="1"/>
  <c r="U27" i="2" s="1"/>
  <c r="C39" i="2"/>
  <c r="C37" i="2" s="1"/>
  <c r="U9" i="2" s="1"/>
  <c r="C29" i="2"/>
  <c r="C27" i="2" s="1"/>
  <c r="F20" i="2"/>
  <c r="P5" i="2"/>
  <c r="O5" i="2"/>
  <c r="C17" i="2" s="1"/>
  <c r="C19" i="2"/>
  <c r="I48" i="2"/>
  <c r="B77" i="1"/>
  <c r="B65" i="1"/>
  <c r="B69" i="1"/>
  <c r="Q75" i="1"/>
  <c r="B67" i="1"/>
  <c r="U71" i="1"/>
  <c r="M71" i="1"/>
  <c r="T68" i="1"/>
  <c r="L68" i="1"/>
  <c r="I75" i="1"/>
  <c r="E71" i="1"/>
  <c r="D68" i="1"/>
  <c r="V74" i="1"/>
  <c r="R70" i="1"/>
  <c r="Q67" i="1"/>
  <c r="N74" i="1"/>
  <c r="J70" i="1"/>
  <c r="I67" i="1"/>
  <c r="F74" i="1"/>
  <c r="W69" i="1"/>
  <c r="V66" i="1"/>
  <c r="P72" i="1"/>
  <c r="O69" i="1"/>
  <c r="N66" i="1"/>
  <c r="B75" i="1"/>
  <c r="H72" i="1"/>
  <c r="G69" i="1"/>
  <c r="F66" i="1"/>
  <c r="B68" i="1"/>
  <c r="R75" i="1"/>
  <c r="J75" i="1"/>
  <c r="W74" i="1"/>
  <c r="O74" i="1"/>
  <c r="G74" i="1"/>
  <c r="T73" i="1"/>
  <c r="L73" i="1"/>
  <c r="D73" i="1"/>
  <c r="Q72" i="1"/>
  <c r="I72" i="1"/>
  <c r="V71" i="1"/>
  <c r="N71" i="1"/>
  <c r="F71" i="1"/>
  <c r="S70" i="1"/>
  <c r="K70" i="1"/>
  <c r="C70" i="1"/>
  <c r="P69" i="1"/>
  <c r="H69" i="1"/>
  <c r="U68" i="1"/>
  <c r="M68" i="1"/>
  <c r="E68" i="1"/>
  <c r="R67" i="1"/>
  <c r="J67" i="1"/>
  <c r="W66" i="1"/>
  <c r="O66" i="1"/>
  <c r="G66" i="1"/>
  <c r="T65" i="1"/>
  <c r="L65" i="1"/>
  <c r="D65" i="1"/>
  <c r="S73" i="1"/>
  <c r="B74" i="1"/>
  <c r="P75" i="1"/>
  <c r="H75" i="1"/>
  <c r="U74" i="1"/>
  <c r="M74" i="1"/>
  <c r="E74" i="1"/>
  <c r="R73" i="1"/>
  <c r="J73" i="1"/>
  <c r="W72" i="1"/>
  <c r="O72" i="1"/>
  <c r="G72" i="1"/>
  <c r="T71" i="1"/>
  <c r="L71" i="1"/>
  <c r="D71" i="1"/>
  <c r="Q70" i="1"/>
  <c r="I70" i="1"/>
  <c r="V69" i="1"/>
  <c r="N69" i="1"/>
  <c r="F69" i="1"/>
  <c r="S68" i="1"/>
  <c r="K68" i="1"/>
  <c r="C68" i="1"/>
  <c r="P67" i="1"/>
  <c r="H67" i="1"/>
  <c r="U66" i="1"/>
  <c r="M66" i="1"/>
  <c r="E66" i="1"/>
  <c r="R65" i="1"/>
  <c r="J65" i="1"/>
  <c r="B73" i="1"/>
  <c r="W75" i="1"/>
  <c r="O75" i="1"/>
  <c r="G75" i="1"/>
  <c r="T74" i="1"/>
  <c r="L74" i="1"/>
  <c r="D74" i="1"/>
  <c r="Q73" i="1"/>
  <c r="I73" i="1"/>
  <c r="V72" i="1"/>
  <c r="N72" i="1"/>
  <c r="F72" i="1"/>
  <c r="S71" i="1"/>
  <c r="K71" i="1"/>
  <c r="C71" i="1"/>
  <c r="P70" i="1"/>
  <c r="H70" i="1"/>
  <c r="U69" i="1"/>
  <c r="M69" i="1"/>
  <c r="E69" i="1"/>
  <c r="R68" i="1"/>
  <c r="J68" i="1"/>
  <c r="W67" i="1"/>
  <c r="O67" i="1"/>
  <c r="G67" i="1"/>
  <c r="T66" i="1"/>
  <c r="L66" i="1"/>
  <c r="D66" i="1"/>
  <c r="I65" i="1"/>
  <c r="K73" i="1"/>
  <c r="K65" i="1"/>
  <c r="B72" i="1"/>
  <c r="V75" i="1"/>
  <c r="N75" i="1"/>
  <c r="F75" i="1"/>
  <c r="S74" i="1"/>
  <c r="K74" i="1"/>
  <c r="C74" i="1"/>
  <c r="P73" i="1"/>
  <c r="H73" i="1"/>
  <c r="U72" i="1"/>
  <c r="M72" i="1"/>
  <c r="E72" i="1"/>
  <c r="R71" i="1"/>
  <c r="J71" i="1"/>
  <c r="W70" i="1"/>
  <c r="O70" i="1"/>
  <c r="G70" i="1"/>
  <c r="T69" i="1"/>
  <c r="L69" i="1"/>
  <c r="D69" i="1"/>
  <c r="Q68" i="1"/>
  <c r="I68" i="1"/>
  <c r="V67" i="1"/>
  <c r="N67" i="1"/>
  <c r="F67" i="1"/>
  <c r="S66" i="1"/>
  <c r="K66" i="1"/>
  <c r="C66" i="1"/>
  <c r="P65" i="1"/>
  <c r="H65" i="1"/>
  <c r="S65" i="1"/>
  <c r="B71" i="1"/>
  <c r="U75" i="1"/>
  <c r="M75" i="1"/>
  <c r="E75" i="1"/>
  <c r="R74" i="1"/>
  <c r="J74" i="1"/>
  <c r="W73" i="1"/>
  <c r="O73" i="1"/>
  <c r="G73" i="1"/>
  <c r="T72" i="1"/>
  <c r="L72" i="1"/>
  <c r="D72" i="1"/>
  <c r="Q71" i="1"/>
  <c r="I71" i="1"/>
  <c r="V70" i="1"/>
  <c r="N70" i="1"/>
  <c r="F70" i="1"/>
  <c r="S69" i="1"/>
  <c r="K69" i="1"/>
  <c r="C69" i="1"/>
  <c r="P68" i="1"/>
  <c r="H68" i="1"/>
  <c r="U67" i="1"/>
  <c r="M67" i="1"/>
  <c r="E67" i="1"/>
  <c r="R66" i="1"/>
  <c r="J66" i="1"/>
  <c r="W65" i="1"/>
  <c r="O65" i="1"/>
  <c r="G65" i="1"/>
  <c r="C73" i="1"/>
  <c r="C65" i="1"/>
  <c r="B70" i="1"/>
  <c r="T75" i="1"/>
  <c r="L75" i="1"/>
  <c r="D75" i="1"/>
  <c r="Q74" i="1"/>
  <c r="I74" i="1"/>
  <c r="V73" i="1"/>
  <c r="N73" i="1"/>
  <c r="F73" i="1"/>
  <c r="S72" i="1"/>
  <c r="K72" i="1"/>
  <c r="C72" i="1"/>
  <c r="P71" i="1"/>
  <c r="H71" i="1"/>
  <c r="U70" i="1"/>
  <c r="M70" i="1"/>
  <c r="E70" i="1"/>
  <c r="R69" i="1"/>
  <c r="J69" i="1"/>
  <c r="W68" i="1"/>
  <c r="O68" i="1"/>
  <c r="G68" i="1"/>
  <c r="T67" i="1"/>
  <c r="L67" i="1"/>
  <c r="D67" i="1"/>
  <c r="Q66" i="1"/>
  <c r="I66" i="1"/>
  <c r="V65" i="1"/>
  <c r="N65" i="1"/>
  <c r="F65" i="1"/>
  <c r="S75" i="1"/>
  <c r="K75" i="1"/>
  <c r="C75" i="1"/>
  <c r="P74" i="1"/>
  <c r="H74" i="1"/>
  <c r="U73" i="1"/>
  <c r="M73" i="1"/>
  <c r="E73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6" i="1"/>
  <c r="AA4" i="24" l="1"/>
  <c r="AB4" i="24" s="1"/>
  <c r="AC4" i="24" s="1"/>
  <c r="AC5" i="24" s="1"/>
  <c r="P4" i="24"/>
  <c r="O4" i="24" s="1"/>
  <c r="O5" i="24" s="1"/>
  <c r="AA4" i="23"/>
  <c r="AB4" i="23" s="1"/>
  <c r="O5" i="23"/>
  <c r="F17" i="23" s="1"/>
  <c r="F20" i="23" s="1"/>
  <c r="F18" i="23" s="1"/>
  <c r="O7" i="23" s="1"/>
  <c r="O5" i="22"/>
  <c r="F17" i="22" s="1"/>
  <c r="F20" i="22" s="1"/>
  <c r="F18" i="22" s="1"/>
  <c r="O7" i="22" s="1"/>
  <c r="U7" i="24"/>
  <c r="V7" i="24" s="1"/>
  <c r="W7" i="24" s="1"/>
  <c r="K6" i="24"/>
  <c r="C17" i="23"/>
  <c r="U7" i="23"/>
  <c r="V7" i="23" s="1"/>
  <c r="W7" i="23" s="1"/>
  <c r="K6" i="23"/>
  <c r="AC4" i="23"/>
  <c r="AC5" i="23" s="1"/>
  <c r="AC4" i="22"/>
  <c r="AC5" i="22" s="1"/>
  <c r="U7" i="22"/>
  <c r="V7" i="22" s="1"/>
  <c r="W7" i="22" s="1"/>
  <c r="K6" i="22"/>
  <c r="O5" i="21"/>
  <c r="AC5" i="21"/>
  <c r="O5" i="19"/>
  <c r="C17" i="19" s="1"/>
  <c r="AC4" i="19"/>
  <c r="AC5" i="19" s="1"/>
  <c r="O5" i="18"/>
  <c r="U7" i="21"/>
  <c r="V7" i="21" s="1"/>
  <c r="W7" i="21" s="1"/>
  <c r="K6" i="21"/>
  <c r="F17" i="21"/>
  <c r="F20" i="21" s="1"/>
  <c r="F18" i="21" s="1"/>
  <c r="O7" i="21" s="1"/>
  <c r="C17" i="21"/>
  <c r="F17" i="20"/>
  <c r="F20" i="20" s="1"/>
  <c r="F18" i="20" s="1"/>
  <c r="O7" i="20" s="1"/>
  <c r="C17" i="20"/>
  <c r="U8" i="20"/>
  <c r="K7" i="20"/>
  <c r="AC4" i="20"/>
  <c r="AC5" i="20" s="1"/>
  <c r="F17" i="19"/>
  <c r="F20" i="19" s="1"/>
  <c r="F18" i="19" s="1"/>
  <c r="O7" i="19" s="1"/>
  <c r="U8" i="19"/>
  <c r="K7" i="19"/>
  <c r="U8" i="18"/>
  <c r="K7" i="18"/>
  <c r="F17" i="18"/>
  <c r="F20" i="18" s="1"/>
  <c r="F18" i="18" s="1"/>
  <c r="O7" i="18" s="1"/>
  <c r="C17" i="18"/>
  <c r="AC4" i="18"/>
  <c r="AC5" i="18" s="1"/>
  <c r="AA4" i="17"/>
  <c r="AB4" i="17" s="1"/>
  <c r="AC4" i="17" s="1"/>
  <c r="AA5" i="17"/>
  <c r="AB5" i="17" s="1"/>
  <c r="O5" i="17"/>
  <c r="O5" i="16"/>
  <c r="K6" i="16"/>
  <c r="U8" i="16" s="1"/>
  <c r="O5" i="15"/>
  <c r="F17" i="17"/>
  <c r="F20" i="17" s="1"/>
  <c r="F18" i="17" s="1"/>
  <c r="O7" i="17" s="1"/>
  <c r="C17" i="17"/>
  <c r="U7" i="17"/>
  <c r="V7" i="17" s="1"/>
  <c r="W7" i="17" s="1"/>
  <c r="K6" i="17"/>
  <c r="C17" i="16"/>
  <c r="F17" i="16"/>
  <c r="F20" i="16" s="1"/>
  <c r="F18" i="16" s="1"/>
  <c r="O7" i="16" s="1"/>
  <c r="K7" i="16"/>
  <c r="AC4" i="16"/>
  <c r="AC5" i="16" s="1"/>
  <c r="K7" i="15"/>
  <c r="U8" i="15"/>
  <c r="F17" i="15"/>
  <c r="F20" i="15" s="1"/>
  <c r="F18" i="15" s="1"/>
  <c r="O7" i="15" s="1"/>
  <c r="C17" i="15"/>
  <c r="AC4" i="15"/>
  <c r="AC5" i="15" s="1"/>
  <c r="AA4" i="14"/>
  <c r="AB4" i="14" s="1"/>
  <c r="AC4" i="14" s="1"/>
  <c r="AC5" i="14" s="1"/>
  <c r="P4" i="14"/>
  <c r="O4" i="14" s="1"/>
  <c r="P5" i="14"/>
  <c r="K6" i="14"/>
  <c r="K7" i="14" s="1"/>
  <c r="O5" i="13"/>
  <c r="C17" i="13" s="1"/>
  <c r="AA4" i="13"/>
  <c r="AB4" i="13" s="1"/>
  <c r="AC4" i="13" s="1"/>
  <c r="AC5" i="13" s="1"/>
  <c r="O5" i="12"/>
  <c r="C17" i="12" s="1"/>
  <c r="O5" i="11"/>
  <c r="F17" i="11" s="1"/>
  <c r="F20" i="11" s="1"/>
  <c r="F18" i="11" s="1"/>
  <c r="O7" i="11" s="1"/>
  <c r="AC4" i="11"/>
  <c r="AC5" i="11" s="1"/>
  <c r="K6" i="11"/>
  <c r="U8" i="11"/>
  <c r="K7" i="11"/>
  <c r="U8" i="13"/>
  <c r="K7" i="13"/>
  <c r="AC4" i="12"/>
  <c r="AC5" i="12" s="1"/>
  <c r="U7" i="12"/>
  <c r="V7" i="12" s="1"/>
  <c r="W7" i="12" s="1"/>
  <c r="K6" i="12"/>
  <c r="O5" i="10"/>
  <c r="C17" i="10" s="1"/>
  <c r="O5" i="9"/>
  <c r="C17" i="9" s="1"/>
  <c r="I48" i="8"/>
  <c r="AC4" i="10"/>
  <c r="AC5" i="10" s="1"/>
  <c r="U7" i="10"/>
  <c r="V7" i="10" s="1"/>
  <c r="W7" i="10" s="1"/>
  <c r="K6" i="10"/>
  <c r="AC4" i="9"/>
  <c r="AC5" i="9" s="1"/>
  <c r="K7" i="9"/>
  <c r="U8" i="9"/>
  <c r="U7" i="8"/>
  <c r="V7" i="8" s="1"/>
  <c r="W7" i="8" s="1"/>
  <c r="K6" i="8"/>
  <c r="AC4" i="8"/>
  <c r="AC5" i="8" s="1"/>
  <c r="F17" i="8"/>
  <c r="F20" i="8" s="1"/>
  <c r="F18" i="8" s="1"/>
  <c r="O7" i="8" s="1"/>
  <c r="C17" i="8"/>
  <c r="F17" i="7"/>
  <c r="F20" i="7" s="1"/>
  <c r="F18" i="7" s="1"/>
  <c r="O7" i="7" s="1"/>
  <c r="C17" i="7"/>
  <c r="AC4" i="7"/>
  <c r="AC5" i="7" s="1"/>
  <c r="U7" i="7"/>
  <c r="V7" i="7" s="1"/>
  <c r="W7" i="7" s="1"/>
  <c r="K6" i="7"/>
  <c r="I48" i="6"/>
  <c r="W5" i="6"/>
  <c r="AA5" i="6" s="1"/>
  <c r="AB5" i="6" s="1"/>
  <c r="AA4" i="6"/>
  <c r="AB4" i="6" s="1"/>
  <c r="AC4" i="6" s="1"/>
  <c r="AC5" i="6" s="1"/>
  <c r="W7" i="6"/>
  <c r="O5" i="6"/>
  <c r="F17" i="6" s="1"/>
  <c r="F20" i="6" s="1"/>
  <c r="F18" i="6" s="1"/>
  <c r="O7" i="6" s="1"/>
  <c r="V7" i="5"/>
  <c r="W7" i="5" s="1"/>
  <c r="U8" i="6"/>
  <c r="K7" i="6"/>
  <c r="AC5" i="5"/>
  <c r="O5" i="5"/>
  <c r="U8" i="5"/>
  <c r="K7" i="5"/>
  <c r="AA5" i="4"/>
  <c r="AB5" i="4" s="1"/>
  <c r="I48" i="4"/>
  <c r="AC4" i="4"/>
  <c r="P5" i="4"/>
  <c r="P4" i="4"/>
  <c r="O4" i="4" s="1"/>
  <c r="AC5" i="3"/>
  <c r="F17" i="3"/>
  <c r="F20" i="3" s="1"/>
  <c r="F18" i="3" s="1"/>
  <c r="O7" i="3" s="1"/>
  <c r="C17" i="3"/>
  <c r="U8" i="3"/>
  <c r="K7" i="3"/>
  <c r="V7" i="3"/>
  <c r="W7" i="3" s="1"/>
  <c r="C20" i="2"/>
  <c r="C18" i="2" s="1"/>
  <c r="O6" i="2" s="1"/>
  <c r="P7" i="2" s="1"/>
  <c r="Q7" i="2" s="1"/>
  <c r="H76" i="1"/>
  <c r="E76" i="1"/>
  <c r="P76" i="1"/>
  <c r="M76" i="1"/>
  <c r="U76" i="1"/>
  <c r="I76" i="1"/>
  <c r="G76" i="1"/>
  <c r="C76" i="1"/>
  <c r="S76" i="1"/>
  <c r="R76" i="1"/>
  <c r="T76" i="1"/>
  <c r="N76" i="1"/>
  <c r="O76" i="1"/>
  <c r="F76" i="1"/>
  <c r="V76" i="1"/>
  <c r="W76" i="1"/>
  <c r="B76" i="1"/>
  <c r="Q76" i="1"/>
  <c r="D76" i="1"/>
  <c r="K76" i="1"/>
  <c r="J76" i="1"/>
  <c r="L76" i="1"/>
  <c r="C17" i="24" l="1"/>
  <c r="C26" i="24" s="1"/>
  <c r="C29" i="24" s="1"/>
  <c r="C27" i="24" s="1"/>
  <c r="O8" i="24" s="1"/>
  <c r="F17" i="24"/>
  <c r="F20" i="24" s="1"/>
  <c r="F18" i="24" s="1"/>
  <c r="O7" i="24" s="1"/>
  <c r="C17" i="22"/>
  <c r="C26" i="22" s="1"/>
  <c r="C29" i="22" s="1"/>
  <c r="C27" i="22" s="1"/>
  <c r="O8" i="22" s="1"/>
  <c r="U8" i="24"/>
  <c r="K7" i="24"/>
  <c r="C20" i="24"/>
  <c r="C18" i="24" s="1"/>
  <c r="O6" i="24" s="1"/>
  <c r="P6" i="24" s="1"/>
  <c r="Q6" i="24" s="1"/>
  <c r="AA6" i="24" s="1"/>
  <c r="AB6" i="24" s="1"/>
  <c r="AC6" i="24" s="1"/>
  <c r="K7" i="23"/>
  <c r="U8" i="23"/>
  <c r="C26" i="23"/>
  <c r="C29" i="23" s="1"/>
  <c r="C27" i="23" s="1"/>
  <c r="O8" i="23" s="1"/>
  <c r="C20" i="23"/>
  <c r="C18" i="23" s="1"/>
  <c r="O6" i="23" s="1"/>
  <c r="P6" i="23" s="1"/>
  <c r="Q6" i="23" s="1"/>
  <c r="AA6" i="23" s="1"/>
  <c r="AB6" i="23" s="1"/>
  <c r="AC6" i="23" s="1"/>
  <c r="K7" i="22"/>
  <c r="U8" i="22"/>
  <c r="U8" i="21"/>
  <c r="K7" i="21"/>
  <c r="C26" i="21"/>
  <c r="C29" i="21" s="1"/>
  <c r="C27" i="21" s="1"/>
  <c r="O8" i="21" s="1"/>
  <c r="C20" i="21"/>
  <c r="C18" i="21" s="1"/>
  <c r="O6" i="21" s="1"/>
  <c r="P6" i="21" s="1"/>
  <c r="Q6" i="21" s="1"/>
  <c r="AA6" i="21" s="1"/>
  <c r="AB6" i="21" s="1"/>
  <c r="AC6" i="21" s="1"/>
  <c r="K8" i="20"/>
  <c r="U10" i="20"/>
  <c r="C36" i="20"/>
  <c r="V8" i="20"/>
  <c r="W8" i="20" s="1"/>
  <c r="C26" i="20"/>
  <c r="C29" i="20" s="1"/>
  <c r="C27" i="20" s="1"/>
  <c r="O8" i="20" s="1"/>
  <c r="C20" i="20"/>
  <c r="C18" i="20" s="1"/>
  <c r="O6" i="20" s="1"/>
  <c r="P6" i="20" s="1"/>
  <c r="Q6" i="20" s="1"/>
  <c r="AA6" i="20" s="1"/>
  <c r="AB6" i="20" s="1"/>
  <c r="AC6" i="20" s="1"/>
  <c r="K8" i="19"/>
  <c r="U10" i="19"/>
  <c r="C26" i="19"/>
  <c r="C29" i="19" s="1"/>
  <c r="C27" i="19" s="1"/>
  <c r="O8" i="19" s="1"/>
  <c r="C20" i="19"/>
  <c r="C18" i="19" s="1"/>
  <c r="O6" i="19" s="1"/>
  <c r="P6" i="19" s="1"/>
  <c r="Q6" i="19" s="1"/>
  <c r="AA6" i="19" s="1"/>
  <c r="AB6" i="19" s="1"/>
  <c r="AC6" i="19" s="1"/>
  <c r="C36" i="19"/>
  <c r="V8" i="19"/>
  <c r="W8" i="19" s="1"/>
  <c r="C26" i="18"/>
  <c r="C29" i="18" s="1"/>
  <c r="C27" i="18" s="1"/>
  <c r="O8" i="18" s="1"/>
  <c r="C20" i="18"/>
  <c r="C18" i="18" s="1"/>
  <c r="O6" i="18" s="1"/>
  <c r="P6" i="18" s="1"/>
  <c r="Q6" i="18" s="1"/>
  <c r="AA6" i="18" s="1"/>
  <c r="AB6" i="18" s="1"/>
  <c r="AC6" i="18" s="1"/>
  <c r="K8" i="18"/>
  <c r="U10" i="18"/>
  <c r="C36" i="18"/>
  <c r="V8" i="18"/>
  <c r="W8" i="18" s="1"/>
  <c r="AC5" i="17"/>
  <c r="U8" i="17"/>
  <c r="K7" i="17"/>
  <c r="C26" i="17"/>
  <c r="C29" i="17" s="1"/>
  <c r="C27" i="17" s="1"/>
  <c r="O8" i="17" s="1"/>
  <c r="C20" i="17"/>
  <c r="C18" i="17" s="1"/>
  <c r="O6" i="17" s="1"/>
  <c r="P6" i="17" s="1"/>
  <c r="Q6" i="17" s="1"/>
  <c r="AA6" i="17" s="1"/>
  <c r="AB6" i="17" s="1"/>
  <c r="AC6" i="17" s="1"/>
  <c r="C36" i="16"/>
  <c r="V8" i="16"/>
  <c r="W8" i="16" s="1"/>
  <c r="K8" i="16"/>
  <c r="U10" i="16"/>
  <c r="C26" i="16"/>
  <c r="C29" i="16" s="1"/>
  <c r="C27" i="16" s="1"/>
  <c r="O8" i="16" s="1"/>
  <c r="C20" i="16"/>
  <c r="C18" i="16" s="1"/>
  <c r="O6" i="16" s="1"/>
  <c r="P6" i="16" s="1"/>
  <c r="Q6" i="16" s="1"/>
  <c r="AA6" i="16" s="1"/>
  <c r="AB6" i="16" s="1"/>
  <c r="AC6" i="16" s="1"/>
  <c r="K8" i="15"/>
  <c r="U10" i="15"/>
  <c r="C26" i="15"/>
  <c r="C29" i="15" s="1"/>
  <c r="C27" i="15" s="1"/>
  <c r="O8" i="15" s="1"/>
  <c r="C20" i="15"/>
  <c r="C18" i="15" s="1"/>
  <c r="O6" i="15" s="1"/>
  <c r="P6" i="15" s="1"/>
  <c r="Q6" i="15" s="1"/>
  <c r="AA6" i="15" s="1"/>
  <c r="AB6" i="15" s="1"/>
  <c r="AC6" i="15" s="1"/>
  <c r="C36" i="15"/>
  <c r="V8" i="15"/>
  <c r="W8" i="15" s="1"/>
  <c r="O5" i="14"/>
  <c r="F17" i="14" s="1"/>
  <c r="F20" i="14" s="1"/>
  <c r="F18" i="14" s="1"/>
  <c r="O7" i="14" s="1"/>
  <c r="C17" i="14"/>
  <c r="U8" i="14"/>
  <c r="C36" i="14" s="1"/>
  <c r="C26" i="13"/>
  <c r="C29" i="13" s="1"/>
  <c r="C27" i="13" s="1"/>
  <c r="O8" i="13" s="1"/>
  <c r="P9" i="13" s="1"/>
  <c r="Q9" i="13" s="1"/>
  <c r="C20" i="13"/>
  <c r="C18" i="13" s="1"/>
  <c r="O6" i="13" s="1"/>
  <c r="P6" i="13" s="1"/>
  <c r="Q6" i="13" s="1"/>
  <c r="AA6" i="13" s="1"/>
  <c r="AB6" i="13" s="1"/>
  <c r="F17" i="13"/>
  <c r="F20" i="13" s="1"/>
  <c r="F18" i="13" s="1"/>
  <c r="O7" i="13" s="1"/>
  <c r="F17" i="12"/>
  <c r="F20" i="12" s="1"/>
  <c r="F18" i="12" s="1"/>
  <c r="O7" i="12" s="1"/>
  <c r="C17" i="11"/>
  <c r="C20" i="11" s="1"/>
  <c r="C18" i="11" s="1"/>
  <c r="O6" i="11" s="1"/>
  <c r="P6" i="11" s="1"/>
  <c r="Q6" i="11" s="1"/>
  <c r="AA6" i="11" s="1"/>
  <c r="AB6" i="11" s="1"/>
  <c r="AC6" i="11" s="1"/>
  <c r="K8" i="11"/>
  <c r="U10" i="11"/>
  <c r="V8" i="11"/>
  <c r="W8" i="11" s="1"/>
  <c r="C36" i="11"/>
  <c r="V8" i="14"/>
  <c r="W8" i="14" s="1"/>
  <c r="K8" i="14"/>
  <c r="U10" i="14"/>
  <c r="C20" i="14"/>
  <c r="C18" i="14" s="1"/>
  <c r="O6" i="14" s="1"/>
  <c r="P6" i="14" s="1"/>
  <c r="Q6" i="14" s="1"/>
  <c r="AA6" i="14" s="1"/>
  <c r="AB6" i="14" s="1"/>
  <c r="AC6" i="14" s="1"/>
  <c r="C26" i="14"/>
  <c r="C29" i="14" s="1"/>
  <c r="C27" i="14" s="1"/>
  <c r="O8" i="14" s="1"/>
  <c r="P8" i="13"/>
  <c r="Q8" i="13" s="1"/>
  <c r="K8" i="13"/>
  <c r="U10" i="13"/>
  <c r="C36" i="13"/>
  <c r="V8" i="13"/>
  <c r="W8" i="13" s="1"/>
  <c r="AC6" i="13"/>
  <c r="P7" i="13"/>
  <c r="Q7" i="13" s="1"/>
  <c r="AA7" i="13" s="1"/>
  <c r="AB7" i="13" s="1"/>
  <c r="U8" i="12"/>
  <c r="K7" i="12"/>
  <c r="C20" i="12"/>
  <c r="C18" i="12" s="1"/>
  <c r="O6" i="12" s="1"/>
  <c r="P6" i="12" s="1"/>
  <c r="Q6" i="12" s="1"/>
  <c r="AA6" i="12" s="1"/>
  <c r="AB6" i="12" s="1"/>
  <c r="AC6" i="12" s="1"/>
  <c r="C26" i="12"/>
  <c r="C29" i="12" s="1"/>
  <c r="C27" i="12" s="1"/>
  <c r="O8" i="12" s="1"/>
  <c r="C26" i="11"/>
  <c r="C29" i="11" s="1"/>
  <c r="C27" i="11" s="1"/>
  <c r="O8" i="11" s="1"/>
  <c r="F17" i="10"/>
  <c r="F20" i="10" s="1"/>
  <c r="F18" i="10" s="1"/>
  <c r="O7" i="10" s="1"/>
  <c r="F17" i="9"/>
  <c r="F20" i="9" s="1"/>
  <c r="F18" i="9" s="1"/>
  <c r="O7" i="9" s="1"/>
  <c r="U8" i="10"/>
  <c r="K7" i="10"/>
  <c r="C26" i="10"/>
  <c r="C29" i="10" s="1"/>
  <c r="C27" i="10" s="1"/>
  <c r="O8" i="10" s="1"/>
  <c r="C20" i="10"/>
  <c r="C18" i="10" s="1"/>
  <c r="O6" i="10" s="1"/>
  <c r="P6" i="10" s="1"/>
  <c r="Q6" i="10" s="1"/>
  <c r="AA6" i="10" s="1"/>
  <c r="AB6" i="10" s="1"/>
  <c r="AC6" i="10" s="1"/>
  <c r="C36" i="9"/>
  <c r="V8" i="9"/>
  <c r="W8" i="9" s="1"/>
  <c r="K8" i="9"/>
  <c r="U10" i="9"/>
  <c r="C26" i="9"/>
  <c r="C29" i="9" s="1"/>
  <c r="C27" i="9" s="1"/>
  <c r="O8" i="9" s="1"/>
  <c r="C20" i="9"/>
  <c r="C18" i="9" s="1"/>
  <c r="O6" i="9" s="1"/>
  <c r="P6" i="9" s="1"/>
  <c r="Q6" i="9" s="1"/>
  <c r="AA6" i="9" s="1"/>
  <c r="AB6" i="9" s="1"/>
  <c r="AC6" i="9" s="1"/>
  <c r="U8" i="8"/>
  <c r="K7" i="8"/>
  <c r="C20" i="8"/>
  <c r="C18" i="8" s="1"/>
  <c r="O6" i="8" s="1"/>
  <c r="P6" i="8" s="1"/>
  <c r="Q6" i="8" s="1"/>
  <c r="AA6" i="8" s="1"/>
  <c r="AB6" i="8" s="1"/>
  <c r="AC6" i="8" s="1"/>
  <c r="C26" i="8"/>
  <c r="C29" i="8" s="1"/>
  <c r="C27" i="8" s="1"/>
  <c r="O8" i="8" s="1"/>
  <c r="K7" i="7"/>
  <c r="U8" i="7"/>
  <c r="C26" i="7"/>
  <c r="C29" i="7" s="1"/>
  <c r="C27" i="7" s="1"/>
  <c r="O8" i="7" s="1"/>
  <c r="C20" i="7"/>
  <c r="C18" i="7" s="1"/>
  <c r="O6" i="7" s="1"/>
  <c r="P6" i="7" s="1"/>
  <c r="Q6" i="7" s="1"/>
  <c r="AA6" i="7" s="1"/>
  <c r="AB6" i="7" s="1"/>
  <c r="AC6" i="7" s="1"/>
  <c r="C17" i="6"/>
  <c r="C26" i="6" s="1"/>
  <c r="C29" i="6" s="1"/>
  <c r="C27" i="6" s="1"/>
  <c r="O8" i="6" s="1"/>
  <c r="U10" i="6"/>
  <c r="K8" i="6"/>
  <c r="C36" i="6"/>
  <c r="V8" i="6"/>
  <c r="W8" i="6" s="1"/>
  <c r="U10" i="5"/>
  <c r="K8" i="5"/>
  <c r="C36" i="5"/>
  <c r="V8" i="5"/>
  <c r="W8" i="5" s="1"/>
  <c r="F17" i="5"/>
  <c r="F20" i="5" s="1"/>
  <c r="F18" i="5" s="1"/>
  <c r="O7" i="5" s="1"/>
  <c r="C17" i="5"/>
  <c r="AC5" i="4"/>
  <c r="O5" i="4"/>
  <c r="F17" i="4" s="1"/>
  <c r="F20" i="4" s="1"/>
  <c r="F18" i="4" s="1"/>
  <c r="O7" i="4" s="1"/>
  <c r="C20" i="3"/>
  <c r="C18" i="3" s="1"/>
  <c r="O6" i="3" s="1"/>
  <c r="P6" i="3" s="1"/>
  <c r="Q6" i="3" s="1"/>
  <c r="AA6" i="3" s="1"/>
  <c r="AB6" i="3" s="1"/>
  <c r="AC6" i="3" s="1"/>
  <c r="C26" i="3"/>
  <c r="C29" i="3" s="1"/>
  <c r="C27" i="3" s="1"/>
  <c r="O8" i="3" s="1"/>
  <c r="U10" i="3"/>
  <c r="K8" i="3"/>
  <c r="C36" i="3"/>
  <c r="V8" i="3"/>
  <c r="W8" i="3" s="1"/>
  <c r="Q6" i="2"/>
  <c r="F18" i="2" s="1"/>
  <c r="P7" i="24" l="1"/>
  <c r="Q7" i="24" s="1"/>
  <c r="AA7" i="24" s="1"/>
  <c r="AB7" i="24" s="1"/>
  <c r="AC7" i="24" s="1"/>
  <c r="P7" i="23"/>
  <c r="Q7" i="23" s="1"/>
  <c r="AA7" i="23" s="1"/>
  <c r="AB7" i="23" s="1"/>
  <c r="AC7" i="23" s="1"/>
  <c r="C20" i="22"/>
  <c r="C18" i="22" s="1"/>
  <c r="O6" i="22" s="1"/>
  <c r="P6" i="22" s="1"/>
  <c r="Q6" i="22" s="1"/>
  <c r="AA6" i="22" s="1"/>
  <c r="AB6" i="22" s="1"/>
  <c r="AC6" i="22" s="1"/>
  <c r="P9" i="24"/>
  <c r="Q9" i="24" s="1"/>
  <c r="P8" i="24"/>
  <c r="Q8" i="24" s="1"/>
  <c r="K8" i="24"/>
  <c r="U10" i="24"/>
  <c r="C36" i="24"/>
  <c r="V8" i="24"/>
  <c r="W8" i="24" s="1"/>
  <c r="P9" i="23"/>
  <c r="Q9" i="23" s="1"/>
  <c r="P8" i="23"/>
  <c r="Q8" i="23" s="1"/>
  <c r="C36" i="23"/>
  <c r="V8" i="23"/>
  <c r="W8" i="23" s="1"/>
  <c r="K8" i="23"/>
  <c r="U10" i="23"/>
  <c r="C36" i="22"/>
  <c r="V8" i="22"/>
  <c r="W8" i="22" s="1"/>
  <c r="K8" i="22"/>
  <c r="P9" i="22"/>
  <c r="Q9" i="22" s="1"/>
  <c r="P8" i="22"/>
  <c r="Q8" i="22" s="1"/>
  <c r="P7" i="18"/>
  <c r="Q7" i="18" s="1"/>
  <c r="AA7" i="18" s="1"/>
  <c r="AB7" i="18" s="1"/>
  <c r="AC7" i="18" s="1"/>
  <c r="P9" i="21"/>
  <c r="Q9" i="21" s="1"/>
  <c r="P8" i="21"/>
  <c r="Q8" i="21" s="1"/>
  <c r="K8" i="21"/>
  <c r="U10" i="21"/>
  <c r="C36" i="21"/>
  <c r="V8" i="21"/>
  <c r="W8" i="21" s="1"/>
  <c r="P7" i="21"/>
  <c r="Q7" i="21" s="1"/>
  <c r="AA7" i="21" s="1"/>
  <c r="AB7" i="21" s="1"/>
  <c r="AC7" i="21" s="1"/>
  <c r="P7" i="20"/>
  <c r="Q7" i="20" s="1"/>
  <c r="AA7" i="20" s="1"/>
  <c r="AB7" i="20" s="1"/>
  <c r="AC7" i="20" s="1"/>
  <c r="P9" i="20"/>
  <c r="Q9" i="20" s="1"/>
  <c r="P8" i="20"/>
  <c r="Q8" i="20" s="1"/>
  <c r="AA8" i="20" s="1"/>
  <c r="AB8" i="20" s="1"/>
  <c r="C38" i="20"/>
  <c r="C39" i="20" s="1"/>
  <c r="C37" i="20" s="1"/>
  <c r="U9" i="20" s="1"/>
  <c r="V9" i="20" s="1"/>
  <c r="W9" i="20" s="1"/>
  <c r="F36" i="20"/>
  <c r="K9" i="20"/>
  <c r="U12" i="20"/>
  <c r="P7" i="19"/>
  <c r="Q7" i="19" s="1"/>
  <c r="AA7" i="19" s="1"/>
  <c r="AB7" i="19" s="1"/>
  <c r="AC7" i="19" s="1"/>
  <c r="AC8" i="19" s="1"/>
  <c r="P9" i="19"/>
  <c r="Q9" i="19" s="1"/>
  <c r="P8" i="19"/>
  <c r="Q8" i="19" s="1"/>
  <c r="AA8" i="19" s="1"/>
  <c r="AB8" i="19" s="1"/>
  <c r="C38" i="19"/>
  <c r="C39" i="19" s="1"/>
  <c r="C37" i="19" s="1"/>
  <c r="U9" i="19" s="1"/>
  <c r="V9" i="19" s="1"/>
  <c r="W9" i="19" s="1"/>
  <c r="F36" i="19"/>
  <c r="K9" i="19"/>
  <c r="U12" i="19"/>
  <c r="K9" i="18"/>
  <c r="U12" i="18"/>
  <c r="C38" i="18"/>
  <c r="C39" i="18" s="1"/>
  <c r="C37" i="18" s="1"/>
  <c r="U9" i="18" s="1"/>
  <c r="V9" i="18" s="1"/>
  <c r="W9" i="18" s="1"/>
  <c r="F36" i="18"/>
  <c r="P9" i="18"/>
  <c r="Q9" i="18" s="1"/>
  <c r="P8" i="18"/>
  <c r="Q8" i="18" s="1"/>
  <c r="AA8" i="18" s="1"/>
  <c r="AB8" i="18" s="1"/>
  <c r="P7" i="16"/>
  <c r="Q7" i="16" s="1"/>
  <c r="AA7" i="16" s="1"/>
  <c r="AB7" i="16" s="1"/>
  <c r="AC7" i="16" s="1"/>
  <c r="P9" i="17"/>
  <c r="Q9" i="17" s="1"/>
  <c r="P8" i="17"/>
  <c r="Q8" i="17" s="1"/>
  <c r="K8" i="17"/>
  <c r="U10" i="17"/>
  <c r="C36" i="17"/>
  <c r="V8" i="17"/>
  <c r="W8" i="17" s="1"/>
  <c r="P7" i="17"/>
  <c r="Q7" i="17" s="1"/>
  <c r="AA7" i="17" s="1"/>
  <c r="AB7" i="17" s="1"/>
  <c r="AC7" i="17" s="1"/>
  <c r="P9" i="16"/>
  <c r="Q9" i="16" s="1"/>
  <c r="P8" i="16"/>
  <c r="Q8" i="16" s="1"/>
  <c r="AA8" i="16" s="1"/>
  <c r="AB8" i="16" s="1"/>
  <c r="C38" i="16"/>
  <c r="C39" i="16" s="1"/>
  <c r="C37" i="16" s="1"/>
  <c r="U9" i="16" s="1"/>
  <c r="V9" i="16" s="1"/>
  <c r="W9" i="16" s="1"/>
  <c r="F36" i="16"/>
  <c r="K9" i="16"/>
  <c r="U12" i="16"/>
  <c r="P7" i="15"/>
  <c r="Q7" i="15" s="1"/>
  <c r="AA7" i="15" s="1"/>
  <c r="AB7" i="15" s="1"/>
  <c r="AC7" i="15" s="1"/>
  <c r="P9" i="15"/>
  <c r="Q9" i="15" s="1"/>
  <c r="P8" i="15"/>
  <c r="Q8" i="15" s="1"/>
  <c r="AA8" i="15" s="1"/>
  <c r="AB8" i="15" s="1"/>
  <c r="C38" i="15"/>
  <c r="C39" i="15" s="1"/>
  <c r="C37" i="15" s="1"/>
  <c r="U9" i="15" s="1"/>
  <c r="V9" i="15" s="1"/>
  <c r="W9" i="15" s="1"/>
  <c r="F36" i="15"/>
  <c r="K9" i="15"/>
  <c r="U12" i="15"/>
  <c r="P7" i="14"/>
  <c r="Q7" i="14" s="1"/>
  <c r="AA7" i="14" s="1"/>
  <c r="AB7" i="14" s="1"/>
  <c r="AC7" i="14" s="1"/>
  <c r="C38" i="11"/>
  <c r="C39" i="11" s="1"/>
  <c r="C37" i="11" s="1"/>
  <c r="U9" i="11" s="1"/>
  <c r="F36" i="11"/>
  <c r="U12" i="11"/>
  <c r="F38" i="11" s="1"/>
  <c r="F39" i="11" s="1"/>
  <c r="F37" i="11" s="1"/>
  <c r="U11" i="11" s="1"/>
  <c r="V11" i="11" s="1"/>
  <c r="W11" i="11" s="1"/>
  <c r="AA11" i="11" s="1"/>
  <c r="AB11" i="11" s="1"/>
  <c r="K9" i="11"/>
  <c r="P7" i="11"/>
  <c r="Q7" i="11" s="1"/>
  <c r="AA7" i="11" s="1"/>
  <c r="AB7" i="11" s="1"/>
  <c r="AC7" i="11" s="1"/>
  <c r="F36" i="14"/>
  <c r="C38" i="14"/>
  <c r="C39" i="14" s="1"/>
  <c r="C37" i="14" s="1"/>
  <c r="V9" i="14" s="1"/>
  <c r="W9" i="14" s="1"/>
  <c r="K9" i="14"/>
  <c r="U12" i="14"/>
  <c r="P9" i="14"/>
  <c r="Q9" i="14" s="1"/>
  <c r="P8" i="14"/>
  <c r="Q8" i="14" s="1"/>
  <c r="AA8" i="14" s="1"/>
  <c r="AB8" i="14" s="1"/>
  <c r="AC7" i="13"/>
  <c r="C38" i="13"/>
  <c r="C39" i="13" s="1"/>
  <c r="C37" i="13" s="1"/>
  <c r="U9" i="13" s="1"/>
  <c r="V9" i="13" s="1"/>
  <c r="W9" i="13" s="1"/>
  <c r="AA9" i="13" s="1"/>
  <c r="AB9" i="13" s="1"/>
  <c r="F36" i="13"/>
  <c r="K9" i="13"/>
  <c r="U12" i="13"/>
  <c r="AA8" i="13"/>
  <c r="AB8" i="13" s="1"/>
  <c r="P7" i="12"/>
  <c r="Q7" i="12" s="1"/>
  <c r="AA7" i="12" s="1"/>
  <c r="AB7" i="12" s="1"/>
  <c r="AC7" i="12" s="1"/>
  <c r="P9" i="12"/>
  <c r="Q9" i="12" s="1"/>
  <c r="P8" i="12"/>
  <c r="Q8" i="12" s="1"/>
  <c r="K8" i="12"/>
  <c r="U10" i="12"/>
  <c r="C36" i="12"/>
  <c r="V8" i="12"/>
  <c r="W8" i="12" s="1"/>
  <c r="P9" i="11"/>
  <c r="Q9" i="11" s="1"/>
  <c r="P8" i="11"/>
  <c r="Q8" i="11" s="1"/>
  <c r="AA8" i="11" s="1"/>
  <c r="AB8" i="11" s="1"/>
  <c r="P7" i="7"/>
  <c r="Q7" i="7" s="1"/>
  <c r="AA7" i="7" s="1"/>
  <c r="AB7" i="7" s="1"/>
  <c r="AC7" i="7" s="1"/>
  <c r="P9" i="10"/>
  <c r="Q9" i="10" s="1"/>
  <c r="P8" i="10"/>
  <c r="Q8" i="10" s="1"/>
  <c r="K8" i="10"/>
  <c r="U10" i="10"/>
  <c r="C36" i="10"/>
  <c r="V8" i="10"/>
  <c r="W8" i="10" s="1"/>
  <c r="P7" i="10"/>
  <c r="Q7" i="10" s="1"/>
  <c r="AA7" i="10" s="1"/>
  <c r="AB7" i="10" s="1"/>
  <c r="AC7" i="10" s="1"/>
  <c r="P9" i="9"/>
  <c r="Q9" i="9" s="1"/>
  <c r="P8" i="9"/>
  <c r="Q8" i="9" s="1"/>
  <c r="AA8" i="9" s="1"/>
  <c r="AB8" i="9" s="1"/>
  <c r="C38" i="9"/>
  <c r="C39" i="9" s="1"/>
  <c r="C37" i="9" s="1"/>
  <c r="U9" i="9" s="1"/>
  <c r="V9" i="9" s="1"/>
  <c r="W9" i="9" s="1"/>
  <c r="F36" i="9"/>
  <c r="K9" i="9"/>
  <c r="U12" i="9"/>
  <c r="P7" i="9"/>
  <c r="Q7" i="9" s="1"/>
  <c r="AA7" i="9" s="1"/>
  <c r="AB7" i="9" s="1"/>
  <c r="AC7" i="9" s="1"/>
  <c r="P9" i="8"/>
  <c r="Q9" i="8" s="1"/>
  <c r="P8" i="8"/>
  <c r="Q8" i="8" s="1"/>
  <c r="K8" i="8"/>
  <c r="U10" i="8"/>
  <c r="C36" i="8"/>
  <c r="V8" i="8"/>
  <c r="W8" i="8" s="1"/>
  <c r="P7" i="8"/>
  <c r="Q7" i="8" s="1"/>
  <c r="AA7" i="8" s="1"/>
  <c r="AB7" i="8" s="1"/>
  <c r="AC7" i="8" s="1"/>
  <c r="P9" i="7"/>
  <c r="Q9" i="7" s="1"/>
  <c r="P8" i="7"/>
  <c r="Q8" i="7" s="1"/>
  <c r="C36" i="7"/>
  <c r="V8" i="7"/>
  <c r="W8" i="7" s="1"/>
  <c r="K8" i="7"/>
  <c r="U10" i="7"/>
  <c r="C20" i="6"/>
  <c r="C18" i="6" s="1"/>
  <c r="O6" i="6" s="1"/>
  <c r="P6" i="6" s="1"/>
  <c r="Q6" i="6" s="1"/>
  <c r="AA6" i="6" s="1"/>
  <c r="AB6" i="6" s="1"/>
  <c r="AC6" i="6" s="1"/>
  <c r="P9" i="6"/>
  <c r="Q9" i="6" s="1"/>
  <c r="P8" i="6"/>
  <c r="Q8" i="6" s="1"/>
  <c r="AA8" i="6" s="1"/>
  <c r="AB8" i="6" s="1"/>
  <c r="K9" i="6"/>
  <c r="U12" i="6"/>
  <c r="C38" i="6"/>
  <c r="C39" i="6" s="1"/>
  <c r="C37" i="6" s="1"/>
  <c r="U9" i="6" s="1"/>
  <c r="V9" i="6" s="1"/>
  <c r="W9" i="6" s="1"/>
  <c r="F36" i="6"/>
  <c r="C20" i="5"/>
  <c r="C18" i="5" s="1"/>
  <c r="O6" i="5" s="1"/>
  <c r="P6" i="5" s="1"/>
  <c r="Q6" i="5" s="1"/>
  <c r="AA6" i="5" s="1"/>
  <c r="AB6" i="5" s="1"/>
  <c r="AC6" i="5" s="1"/>
  <c r="C26" i="5"/>
  <c r="C29" i="5" s="1"/>
  <c r="C27" i="5" s="1"/>
  <c r="O8" i="5" s="1"/>
  <c r="K9" i="5"/>
  <c r="U12" i="5"/>
  <c r="C38" i="5"/>
  <c r="C39" i="5" s="1"/>
  <c r="C37" i="5" s="1"/>
  <c r="U9" i="5" s="1"/>
  <c r="V9" i="5" s="1"/>
  <c r="W9" i="5" s="1"/>
  <c r="F36" i="5"/>
  <c r="C17" i="4"/>
  <c r="C26" i="4" s="1"/>
  <c r="C29" i="4" s="1"/>
  <c r="C27" i="4" s="1"/>
  <c r="O8" i="4" s="1"/>
  <c r="P7" i="3"/>
  <c r="Q7" i="3" s="1"/>
  <c r="AA7" i="3" s="1"/>
  <c r="AB7" i="3" s="1"/>
  <c r="AC7" i="3" s="1"/>
  <c r="C38" i="3"/>
  <c r="C39" i="3" s="1"/>
  <c r="C37" i="3" s="1"/>
  <c r="U9" i="3" s="1"/>
  <c r="V9" i="3" s="1"/>
  <c r="W9" i="3" s="1"/>
  <c r="F36" i="3"/>
  <c r="K9" i="3"/>
  <c r="U12" i="3"/>
  <c r="P9" i="3"/>
  <c r="Q9" i="3" s="1"/>
  <c r="P8" i="3"/>
  <c r="Q8" i="3" s="1"/>
  <c r="AA8" i="3" s="1"/>
  <c r="AB8" i="3" s="1"/>
  <c r="AA8" i="23" l="1"/>
  <c r="AB8" i="23" s="1"/>
  <c r="AC8" i="23" s="1"/>
  <c r="P7" i="22"/>
  <c r="Q7" i="22" s="1"/>
  <c r="AA7" i="22" s="1"/>
  <c r="AB7" i="22" s="1"/>
  <c r="AC7" i="22" s="1"/>
  <c r="AA8" i="22"/>
  <c r="AB8" i="22" s="1"/>
  <c r="C38" i="24"/>
  <c r="C39" i="24" s="1"/>
  <c r="C37" i="24" s="1"/>
  <c r="U9" i="24" s="1"/>
  <c r="V9" i="24" s="1"/>
  <c r="W9" i="24" s="1"/>
  <c r="AA9" i="24" s="1"/>
  <c r="AB9" i="24" s="1"/>
  <c r="F36" i="24"/>
  <c r="K9" i="24"/>
  <c r="U12" i="24"/>
  <c r="AA8" i="24"/>
  <c r="AB8" i="24" s="1"/>
  <c r="AC8" i="24" s="1"/>
  <c r="K9" i="23"/>
  <c r="U12" i="23"/>
  <c r="C38" i="23"/>
  <c r="C39" i="23" s="1"/>
  <c r="C37" i="23" s="1"/>
  <c r="U9" i="23" s="1"/>
  <c r="V9" i="23" s="1"/>
  <c r="W9" i="23" s="1"/>
  <c r="AA9" i="23" s="1"/>
  <c r="AB9" i="23" s="1"/>
  <c r="F36" i="23"/>
  <c r="C38" i="22"/>
  <c r="C39" i="22" s="1"/>
  <c r="C37" i="22" s="1"/>
  <c r="U9" i="22" s="1"/>
  <c r="V9" i="22" s="1"/>
  <c r="W9" i="22" s="1"/>
  <c r="AA9" i="22" s="1"/>
  <c r="AB9" i="22" s="1"/>
  <c r="F36" i="22"/>
  <c r="K9" i="22"/>
  <c r="U12" i="22"/>
  <c r="AC8" i="20"/>
  <c r="AC8" i="18"/>
  <c r="AA9" i="18"/>
  <c r="AB9" i="18" s="1"/>
  <c r="C38" i="21"/>
  <c r="C39" i="21" s="1"/>
  <c r="C37" i="21" s="1"/>
  <c r="U9" i="21" s="1"/>
  <c r="V9" i="21" s="1"/>
  <c r="W9" i="21" s="1"/>
  <c r="AA9" i="21" s="1"/>
  <c r="AB9" i="21" s="1"/>
  <c r="F36" i="21"/>
  <c r="K9" i="21"/>
  <c r="U12" i="21"/>
  <c r="AA8" i="21"/>
  <c r="AB8" i="21" s="1"/>
  <c r="AC8" i="21" s="1"/>
  <c r="U13" i="20"/>
  <c r="V13" i="20" s="1"/>
  <c r="W13" i="20" s="1"/>
  <c r="AA13" i="20" s="1"/>
  <c r="AB13" i="20" s="1"/>
  <c r="K10" i="20"/>
  <c r="V10" i="20"/>
  <c r="W10" i="20" s="1"/>
  <c r="AA10" i="20" s="1"/>
  <c r="AB10" i="20" s="1"/>
  <c r="AA9" i="20"/>
  <c r="AB9" i="20" s="1"/>
  <c r="AC9" i="20" s="1"/>
  <c r="AC10" i="20" s="1"/>
  <c r="F38" i="20"/>
  <c r="F39" i="20" s="1"/>
  <c r="F37" i="20" s="1"/>
  <c r="U11" i="20" s="1"/>
  <c r="V11" i="20" s="1"/>
  <c r="W11" i="20" s="1"/>
  <c r="AA11" i="20" s="1"/>
  <c r="AB11" i="20" s="1"/>
  <c r="U13" i="19"/>
  <c r="V13" i="19" s="1"/>
  <c r="W13" i="19" s="1"/>
  <c r="AA13" i="19" s="1"/>
  <c r="AB13" i="19" s="1"/>
  <c r="K10" i="19"/>
  <c r="V10" i="19"/>
  <c r="W10" i="19" s="1"/>
  <c r="AA10" i="19" s="1"/>
  <c r="AB10" i="19" s="1"/>
  <c r="AA9" i="19"/>
  <c r="AB9" i="19" s="1"/>
  <c r="AC9" i="19" s="1"/>
  <c r="F38" i="19"/>
  <c r="F39" i="19" s="1"/>
  <c r="F37" i="19" s="1"/>
  <c r="U11" i="19" s="1"/>
  <c r="V11" i="19" s="1"/>
  <c r="W11" i="19" s="1"/>
  <c r="AA11" i="19" s="1"/>
  <c r="AB11" i="19" s="1"/>
  <c r="V10" i="18"/>
  <c r="W10" i="18" s="1"/>
  <c r="AA10" i="18" s="1"/>
  <c r="AB10" i="18" s="1"/>
  <c r="F38" i="18"/>
  <c r="F39" i="18" s="1"/>
  <c r="F37" i="18" s="1"/>
  <c r="U11" i="18" s="1"/>
  <c r="V11" i="18" s="1"/>
  <c r="W11" i="18" s="1"/>
  <c r="AA11" i="18" s="1"/>
  <c r="AB11" i="18" s="1"/>
  <c r="U13" i="18"/>
  <c r="V13" i="18" s="1"/>
  <c r="W13" i="18" s="1"/>
  <c r="AA13" i="18" s="1"/>
  <c r="AB13" i="18" s="1"/>
  <c r="K10" i="18"/>
  <c r="AA8" i="17"/>
  <c r="AB8" i="17" s="1"/>
  <c r="AC8" i="17" s="1"/>
  <c r="AC8" i="16"/>
  <c r="AC8" i="15"/>
  <c r="V10" i="15"/>
  <c r="W10" i="15" s="1"/>
  <c r="AA10" i="15" s="1"/>
  <c r="AB10" i="15" s="1"/>
  <c r="C38" i="17"/>
  <c r="C39" i="17" s="1"/>
  <c r="C37" i="17" s="1"/>
  <c r="U9" i="17" s="1"/>
  <c r="V9" i="17" s="1"/>
  <c r="W9" i="17" s="1"/>
  <c r="AA9" i="17" s="1"/>
  <c r="AB9" i="17" s="1"/>
  <c r="F36" i="17"/>
  <c r="K9" i="17"/>
  <c r="U12" i="17"/>
  <c r="U13" i="16"/>
  <c r="V13" i="16" s="1"/>
  <c r="W13" i="16" s="1"/>
  <c r="AA13" i="16" s="1"/>
  <c r="AB13" i="16" s="1"/>
  <c r="K10" i="16"/>
  <c r="V10" i="16"/>
  <c r="W10" i="16" s="1"/>
  <c r="AA10" i="16" s="1"/>
  <c r="AB10" i="16" s="1"/>
  <c r="F38" i="16"/>
  <c r="F39" i="16" s="1"/>
  <c r="F37" i="16" s="1"/>
  <c r="U11" i="16" s="1"/>
  <c r="V11" i="16" s="1"/>
  <c r="W11" i="16" s="1"/>
  <c r="AA11" i="16" s="1"/>
  <c r="AB11" i="16" s="1"/>
  <c r="AA9" i="16"/>
  <c r="AB9" i="16" s="1"/>
  <c r="AA9" i="15"/>
  <c r="AB9" i="15" s="1"/>
  <c r="U13" i="15"/>
  <c r="V13" i="15" s="1"/>
  <c r="W13" i="15" s="1"/>
  <c r="AA13" i="15" s="1"/>
  <c r="AB13" i="15" s="1"/>
  <c r="K10" i="15"/>
  <c r="F38" i="15"/>
  <c r="F39" i="15" s="1"/>
  <c r="F37" i="15" s="1"/>
  <c r="U11" i="15" s="1"/>
  <c r="V11" i="15" s="1"/>
  <c r="W11" i="15" s="1"/>
  <c r="AA11" i="15" s="1"/>
  <c r="AB11" i="15" s="1"/>
  <c r="AC8" i="14"/>
  <c r="AA9" i="14"/>
  <c r="AB9" i="14" s="1"/>
  <c r="V12" i="11"/>
  <c r="W12" i="11" s="1"/>
  <c r="AA12" i="11" s="1"/>
  <c r="AB12" i="11" s="1"/>
  <c r="U13" i="11"/>
  <c r="V13" i="11" s="1"/>
  <c r="W13" i="11" s="1"/>
  <c r="AA13" i="11" s="1"/>
  <c r="AB13" i="11" s="1"/>
  <c r="K10" i="11"/>
  <c r="V9" i="11"/>
  <c r="W9" i="11" s="1"/>
  <c r="AA9" i="11" s="1"/>
  <c r="AB9" i="11" s="1"/>
  <c r="V10" i="11"/>
  <c r="W10" i="11" s="1"/>
  <c r="AA10" i="11" s="1"/>
  <c r="AB10" i="11" s="1"/>
  <c r="AC8" i="11"/>
  <c r="U13" i="14"/>
  <c r="V13" i="14" s="1"/>
  <c r="W13" i="14" s="1"/>
  <c r="AA13" i="14" s="1"/>
  <c r="AB13" i="14" s="1"/>
  <c r="K10" i="14"/>
  <c r="F38" i="14"/>
  <c r="F39" i="14" s="1"/>
  <c r="F37" i="14" s="1"/>
  <c r="U11" i="14" s="1"/>
  <c r="V11" i="14" s="1"/>
  <c r="W11" i="14" s="1"/>
  <c r="AA11" i="14" s="1"/>
  <c r="AB11" i="14" s="1"/>
  <c r="V10" i="14"/>
  <c r="W10" i="14" s="1"/>
  <c r="AA10" i="14" s="1"/>
  <c r="AB10" i="14" s="1"/>
  <c r="F38" i="13"/>
  <c r="F39" i="13" s="1"/>
  <c r="F37" i="13" s="1"/>
  <c r="U11" i="13" s="1"/>
  <c r="V11" i="13" s="1"/>
  <c r="W11" i="13" s="1"/>
  <c r="AA11" i="13" s="1"/>
  <c r="AB11" i="13" s="1"/>
  <c r="U13" i="13"/>
  <c r="V13" i="13" s="1"/>
  <c r="W13" i="13" s="1"/>
  <c r="AA13" i="13" s="1"/>
  <c r="AB13" i="13" s="1"/>
  <c r="K10" i="13"/>
  <c r="V10" i="13"/>
  <c r="W10" i="13" s="1"/>
  <c r="AA10" i="13" s="1"/>
  <c r="AB10" i="13" s="1"/>
  <c r="AC8" i="13"/>
  <c r="AC9" i="13" s="1"/>
  <c r="C38" i="12"/>
  <c r="C39" i="12" s="1"/>
  <c r="C37" i="12" s="1"/>
  <c r="U9" i="12" s="1"/>
  <c r="V9" i="12" s="1"/>
  <c r="W9" i="12" s="1"/>
  <c r="AA9" i="12" s="1"/>
  <c r="AB9" i="12" s="1"/>
  <c r="F36" i="12"/>
  <c r="K9" i="12"/>
  <c r="U12" i="12"/>
  <c r="AA8" i="12"/>
  <c r="AB8" i="12" s="1"/>
  <c r="AC8" i="12" s="1"/>
  <c r="AC8" i="9"/>
  <c r="F36" i="10"/>
  <c r="C38" i="10"/>
  <c r="C39" i="10" s="1"/>
  <c r="C37" i="10" s="1"/>
  <c r="U9" i="10" s="1"/>
  <c r="V9" i="10" s="1"/>
  <c r="W9" i="10" s="1"/>
  <c r="AA9" i="10" s="1"/>
  <c r="AB9" i="10" s="1"/>
  <c r="AA8" i="10"/>
  <c r="AB8" i="10" s="1"/>
  <c r="AC8" i="10" s="1"/>
  <c r="K9" i="10"/>
  <c r="U12" i="10"/>
  <c r="F38" i="9"/>
  <c r="F39" i="9" s="1"/>
  <c r="F37" i="9" s="1"/>
  <c r="U11" i="9" s="1"/>
  <c r="V11" i="9" s="1"/>
  <c r="W11" i="9" s="1"/>
  <c r="AA11" i="9" s="1"/>
  <c r="AB11" i="9" s="1"/>
  <c r="AA9" i="9"/>
  <c r="AB9" i="9" s="1"/>
  <c r="U13" i="9"/>
  <c r="V13" i="9" s="1"/>
  <c r="W13" i="9" s="1"/>
  <c r="AA13" i="9" s="1"/>
  <c r="AB13" i="9" s="1"/>
  <c r="K10" i="9"/>
  <c r="V10" i="9"/>
  <c r="W10" i="9" s="1"/>
  <c r="AA10" i="9" s="1"/>
  <c r="AB10" i="9" s="1"/>
  <c r="F36" i="8"/>
  <c r="C38" i="8"/>
  <c r="C39" i="8" s="1"/>
  <c r="C37" i="8" s="1"/>
  <c r="U9" i="8" s="1"/>
  <c r="V9" i="8" s="1"/>
  <c r="W9" i="8" s="1"/>
  <c r="AA9" i="8" s="1"/>
  <c r="AB9" i="8" s="1"/>
  <c r="K9" i="8"/>
  <c r="U12" i="8"/>
  <c r="AA8" i="8"/>
  <c r="AB8" i="8" s="1"/>
  <c r="AC8" i="8" s="1"/>
  <c r="C38" i="7"/>
  <c r="C39" i="7" s="1"/>
  <c r="C37" i="7" s="1"/>
  <c r="U9" i="7" s="1"/>
  <c r="V9" i="7" s="1"/>
  <c r="W9" i="7" s="1"/>
  <c r="AA9" i="7" s="1"/>
  <c r="AB9" i="7" s="1"/>
  <c r="F36" i="7"/>
  <c r="K9" i="7"/>
  <c r="U12" i="7"/>
  <c r="AA8" i="7"/>
  <c r="AB8" i="7" s="1"/>
  <c r="AC8" i="7" s="1"/>
  <c r="P7" i="6"/>
  <c r="Q7" i="6" s="1"/>
  <c r="AA7" i="6" s="1"/>
  <c r="AB7" i="6" s="1"/>
  <c r="AC7" i="6" s="1"/>
  <c r="AC8" i="6" s="1"/>
  <c r="P7" i="5"/>
  <c r="Q7" i="5" s="1"/>
  <c r="AA7" i="5" s="1"/>
  <c r="AB7" i="5" s="1"/>
  <c r="AC7" i="5" s="1"/>
  <c r="V10" i="6"/>
  <c r="W10" i="6" s="1"/>
  <c r="AA10" i="6" s="1"/>
  <c r="AB10" i="6" s="1"/>
  <c r="F38" i="6"/>
  <c r="F39" i="6" s="1"/>
  <c r="F37" i="6" s="1"/>
  <c r="U11" i="6" s="1"/>
  <c r="V11" i="6" s="1"/>
  <c r="W11" i="6" s="1"/>
  <c r="AA11" i="6" s="1"/>
  <c r="AB11" i="6" s="1"/>
  <c r="U13" i="6"/>
  <c r="V13" i="6" s="1"/>
  <c r="W13" i="6" s="1"/>
  <c r="AA13" i="6" s="1"/>
  <c r="AB13" i="6" s="1"/>
  <c r="K10" i="6"/>
  <c r="AA9" i="6"/>
  <c r="AB9" i="6" s="1"/>
  <c r="V10" i="5"/>
  <c r="W10" i="5" s="1"/>
  <c r="AA10" i="5" s="1"/>
  <c r="AB10" i="5" s="1"/>
  <c r="F38" i="5"/>
  <c r="F39" i="5" s="1"/>
  <c r="F37" i="5" s="1"/>
  <c r="U11" i="5" s="1"/>
  <c r="V11" i="5" s="1"/>
  <c r="W11" i="5" s="1"/>
  <c r="AA11" i="5" s="1"/>
  <c r="AB11" i="5" s="1"/>
  <c r="U13" i="5"/>
  <c r="V13" i="5" s="1"/>
  <c r="W13" i="5" s="1"/>
  <c r="AA13" i="5" s="1"/>
  <c r="AB13" i="5" s="1"/>
  <c r="K10" i="5"/>
  <c r="P9" i="5"/>
  <c r="Q9" i="5" s="1"/>
  <c r="AA9" i="5" s="1"/>
  <c r="AB9" i="5" s="1"/>
  <c r="P8" i="5"/>
  <c r="Q8" i="5" s="1"/>
  <c r="AA8" i="5" s="1"/>
  <c r="AB8" i="5" s="1"/>
  <c r="C20" i="4"/>
  <c r="C18" i="4" s="1"/>
  <c r="O6" i="4" s="1"/>
  <c r="P6" i="4" s="1"/>
  <c r="Q6" i="4" s="1"/>
  <c r="P9" i="4"/>
  <c r="Q9" i="4" s="1"/>
  <c r="P8" i="4"/>
  <c r="Q8" i="4" s="1"/>
  <c r="AA9" i="3"/>
  <c r="AB9" i="3" s="1"/>
  <c r="AC8" i="3"/>
  <c r="F38" i="3"/>
  <c r="F39" i="3" s="1"/>
  <c r="F37" i="3" s="1"/>
  <c r="U11" i="3" s="1"/>
  <c r="V11" i="3" s="1"/>
  <c r="W11" i="3" s="1"/>
  <c r="AA11" i="3" s="1"/>
  <c r="AB11" i="3" s="1"/>
  <c r="U13" i="3"/>
  <c r="V13" i="3" s="1"/>
  <c r="W13" i="3" s="1"/>
  <c r="AA13" i="3" s="1"/>
  <c r="AB13" i="3" s="1"/>
  <c r="K10" i="3"/>
  <c r="V10" i="3"/>
  <c r="W10" i="3" s="1"/>
  <c r="AA10" i="3" s="1"/>
  <c r="AB10" i="3" s="1"/>
  <c r="AC9" i="23" l="1"/>
  <c r="AC8" i="22"/>
  <c r="AC9" i="22" s="1"/>
  <c r="V10" i="22"/>
  <c r="W10" i="22" s="1"/>
  <c r="AA10" i="22" s="1"/>
  <c r="AB10" i="22" s="1"/>
  <c r="AC9" i="24"/>
  <c r="F38" i="24"/>
  <c r="F39" i="24" s="1"/>
  <c r="F37" i="24" s="1"/>
  <c r="U11" i="24" s="1"/>
  <c r="V11" i="24" s="1"/>
  <c r="W11" i="24" s="1"/>
  <c r="AA11" i="24" s="1"/>
  <c r="AB11" i="24" s="1"/>
  <c r="U13" i="24"/>
  <c r="V13" i="24" s="1"/>
  <c r="W13" i="24" s="1"/>
  <c r="AA13" i="24" s="1"/>
  <c r="AB13" i="24" s="1"/>
  <c r="K10" i="24"/>
  <c r="V10" i="24"/>
  <c r="W10" i="24" s="1"/>
  <c r="AA10" i="24" s="1"/>
  <c r="AB10" i="24" s="1"/>
  <c r="V10" i="23"/>
  <c r="W10" i="23" s="1"/>
  <c r="AA10" i="23" s="1"/>
  <c r="AB10" i="23" s="1"/>
  <c r="F38" i="23"/>
  <c r="F39" i="23" s="1"/>
  <c r="F37" i="23" s="1"/>
  <c r="U11" i="23" s="1"/>
  <c r="V11" i="23" s="1"/>
  <c r="W11" i="23" s="1"/>
  <c r="AA11" i="23" s="1"/>
  <c r="AB11" i="23" s="1"/>
  <c r="U13" i="23"/>
  <c r="V13" i="23" s="1"/>
  <c r="W13" i="23" s="1"/>
  <c r="AA13" i="23" s="1"/>
  <c r="AB13" i="23" s="1"/>
  <c r="K10" i="23"/>
  <c r="F38" i="22"/>
  <c r="F39" i="22" s="1"/>
  <c r="F37" i="22" s="1"/>
  <c r="U11" i="22" s="1"/>
  <c r="V11" i="22" s="1"/>
  <c r="W11" i="22" s="1"/>
  <c r="AA11" i="22" s="1"/>
  <c r="AB11" i="22" s="1"/>
  <c r="V13" i="22"/>
  <c r="W13" i="22" s="1"/>
  <c r="AA13" i="22" s="1"/>
  <c r="AB13" i="22" s="1"/>
  <c r="K10" i="22"/>
  <c r="AC9" i="21"/>
  <c r="V12" i="20"/>
  <c r="W12" i="20" s="1"/>
  <c r="AA12" i="20" s="1"/>
  <c r="AB12" i="20" s="1"/>
  <c r="AC11" i="20"/>
  <c r="AC10" i="19"/>
  <c r="AC11" i="19" s="1"/>
  <c r="AC9" i="18"/>
  <c r="AC10" i="18"/>
  <c r="V12" i="18"/>
  <c r="W12" i="18" s="1"/>
  <c r="AA12" i="18" s="1"/>
  <c r="AB12" i="18" s="1"/>
  <c r="F38" i="21"/>
  <c r="F39" i="21" s="1"/>
  <c r="F37" i="21" s="1"/>
  <c r="U11" i="21" s="1"/>
  <c r="V11" i="21" s="1"/>
  <c r="W11" i="21" s="1"/>
  <c r="AA11" i="21" s="1"/>
  <c r="AB11" i="21" s="1"/>
  <c r="U13" i="21"/>
  <c r="V13" i="21" s="1"/>
  <c r="W13" i="21" s="1"/>
  <c r="AA13" i="21" s="1"/>
  <c r="AB13" i="21" s="1"/>
  <c r="K10" i="21"/>
  <c r="V10" i="21"/>
  <c r="W10" i="21" s="1"/>
  <c r="AA10" i="21" s="1"/>
  <c r="AB10" i="21" s="1"/>
  <c r="K11" i="20"/>
  <c r="U14" i="20"/>
  <c r="V14" i="20" s="1"/>
  <c r="W14" i="20" s="1"/>
  <c r="AA14" i="20" s="1"/>
  <c r="AB14" i="20" s="1"/>
  <c r="V12" i="19"/>
  <c r="W12" i="19" s="1"/>
  <c r="AA12" i="19" s="1"/>
  <c r="AB12" i="19" s="1"/>
  <c r="K11" i="19"/>
  <c r="U14" i="19"/>
  <c r="V14" i="19" s="1"/>
  <c r="W14" i="19" s="1"/>
  <c r="AA14" i="19" s="1"/>
  <c r="AB14" i="19" s="1"/>
  <c r="K11" i="18"/>
  <c r="U14" i="18"/>
  <c r="V14" i="18" s="1"/>
  <c r="W14" i="18" s="1"/>
  <c r="AA14" i="18" s="1"/>
  <c r="AB14" i="18" s="1"/>
  <c r="AC11" i="18"/>
  <c r="AC12" i="18" s="1"/>
  <c r="AC13" i="18" s="1"/>
  <c r="AC9" i="17"/>
  <c r="AC9" i="16"/>
  <c r="AC10" i="16" s="1"/>
  <c r="AC11" i="16" s="1"/>
  <c r="AC9" i="15"/>
  <c r="AC10" i="15" s="1"/>
  <c r="AC11" i="15" s="1"/>
  <c r="F38" i="17"/>
  <c r="F39" i="17" s="1"/>
  <c r="F37" i="17" s="1"/>
  <c r="U11" i="17" s="1"/>
  <c r="V11" i="17" s="1"/>
  <c r="W11" i="17" s="1"/>
  <c r="AA11" i="17" s="1"/>
  <c r="AB11" i="17" s="1"/>
  <c r="U13" i="17"/>
  <c r="V13" i="17" s="1"/>
  <c r="W13" i="17" s="1"/>
  <c r="AA13" i="17" s="1"/>
  <c r="AB13" i="17" s="1"/>
  <c r="K10" i="17"/>
  <c r="V10" i="17"/>
  <c r="W10" i="17" s="1"/>
  <c r="AA10" i="17" s="1"/>
  <c r="AB10" i="17" s="1"/>
  <c r="AC10" i="17" s="1"/>
  <c r="V12" i="16"/>
  <c r="W12" i="16" s="1"/>
  <c r="AA12" i="16" s="1"/>
  <c r="AB12" i="16" s="1"/>
  <c r="K11" i="16"/>
  <c r="U14" i="16"/>
  <c r="V14" i="16" s="1"/>
  <c r="W14" i="16" s="1"/>
  <c r="AA14" i="16" s="1"/>
  <c r="AB14" i="16" s="1"/>
  <c r="V12" i="15"/>
  <c r="W12" i="15" s="1"/>
  <c r="AA12" i="15" s="1"/>
  <c r="AB12" i="15" s="1"/>
  <c r="K11" i="15"/>
  <c r="U14" i="15"/>
  <c r="V14" i="15" s="1"/>
  <c r="W14" i="15" s="1"/>
  <c r="AA14" i="15" s="1"/>
  <c r="AB14" i="15" s="1"/>
  <c r="AC9" i="14"/>
  <c r="AC10" i="14" s="1"/>
  <c r="AC11" i="14" s="1"/>
  <c r="V12" i="14"/>
  <c r="W12" i="14" s="1"/>
  <c r="AA12" i="14" s="1"/>
  <c r="AB12" i="14" s="1"/>
  <c r="AC9" i="12"/>
  <c r="V10" i="12"/>
  <c r="W10" i="12" s="1"/>
  <c r="AA10" i="12" s="1"/>
  <c r="AB10" i="12" s="1"/>
  <c r="AC9" i="11"/>
  <c r="AC10" i="11" s="1"/>
  <c r="AC11" i="11" s="1"/>
  <c r="AC12" i="11" s="1"/>
  <c r="AC13" i="11" s="1"/>
  <c r="U14" i="11"/>
  <c r="V14" i="11" s="1"/>
  <c r="W14" i="11" s="1"/>
  <c r="AA14" i="11" s="1"/>
  <c r="AB14" i="11" s="1"/>
  <c r="K11" i="11"/>
  <c r="K11" i="14"/>
  <c r="U14" i="14"/>
  <c r="V14" i="14" s="1"/>
  <c r="W14" i="14" s="1"/>
  <c r="AA14" i="14" s="1"/>
  <c r="AB14" i="14" s="1"/>
  <c r="AC10" i="13"/>
  <c r="AC11" i="13" s="1"/>
  <c r="K11" i="13"/>
  <c r="U14" i="13"/>
  <c r="V14" i="13" s="1"/>
  <c r="W14" i="13" s="1"/>
  <c r="AA14" i="13" s="1"/>
  <c r="AB14" i="13" s="1"/>
  <c r="V12" i="13"/>
  <c r="W12" i="13" s="1"/>
  <c r="AA12" i="13" s="1"/>
  <c r="AB12" i="13" s="1"/>
  <c r="K10" i="12"/>
  <c r="U13" i="12"/>
  <c r="V13" i="12" s="1"/>
  <c r="W13" i="12" s="1"/>
  <c r="AA13" i="12" s="1"/>
  <c r="AB13" i="12" s="1"/>
  <c r="F38" i="12"/>
  <c r="F39" i="12" s="1"/>
  <c r="F37" i="12" s="1"/>
  <c r="U11" i="12" s="1"/>
  <c r="V11" i="12" s="1"/>
  <c r="W11" i="12" s="1"/>
  <c r="AA11" i="12" s="1"/>
  <c r="AB11" i="12" s="1"/>
  <c r="AC9" i="10"/>
  <c r="AC9" i="9"/>
  <c r="AC10" i="9" s="1"/>
  <c r="AC11" i="9" s="1"/>
  <c r="AC9" i="8"/>
  <c r="AC9" i="7"/>
  <c r="F38" i="10"/>
  <c r="F39" i="10" s="1"/>
  <c r="F37" i="10" s="1"/>
  <c r="U11" i="10" s="1"/>
  <c r="V11" i="10" s="1"/>
  <c r="W11" i="10" s="1"/>
  <c r="AA11" i="10" s="1"/>
  <c r="AB11" i="10" s="1"/>
  <c r="V10" i="10"/>
  <c r="W10" i="10" s="1"/>
  <c r="AA10" i="10" s="1"/>
  <c r="AB10" i="10" s="1"/>
  <c r="U13" i="10"/>
  <c r="V13" i="10" s="1"/>
  <c r="W13" i="10" s="1"/>
  <c r="AA13" i="10" s="1"/>
  <c r="AB13" i="10" s="1"/>
  <c r="K10" i="10"/>
  <c r="K11" i="9"/>
  <c r="U14" i="9"/>
  <c r="V14" i="9" s="1"/>
  <c r="W14" i="9" s="1"/>
  <c r="AA14" i="9" s="1"/>
  <c r="AB14" i="9" s="1"/>
  <c r="V12" i="9"/>
  <c r="W12" i="9" s="1"/>
  <c r="AA12" i="9" s="1"/>
  <c r="AB12" i="9" s="1"/>
  <c r="U13" i="8"/>
  <c r="V13" i="8" s="1"/>
  <c r="W13" i="8" s="1"/>
  <c r="AA13" i="8" s="1"/>
  <c r="AB13" i="8" s="1"/>
  <c r="K10" i="8"/>
  <c r="F38" i="8"/>
  <c r="F39" i="8" s="1"/>
  <c r="F37" i="8" s="1"/>
  <c r="U11" i="8" s="1"/>
  <c r="V11" i="8" s="1"/>
  <c r="W11" i="8" s="1"/>
  <c r="AA11" i="8" s="1"/>
  <c r="AB11" i="8" s="1"/>
  <c r="V10" i="8"/>
  <c r="W10" i="8" s="1"/>
  <c r="AA10" i="8" s="1"/>
  <c r="AB10" i="8" s="1"/>
  <c r="AC10" i="8" s="1"/>
  <c r="F38" i="7"/>
  <c r="F39" i="7" s="1"/>
  <c r="F37" i="7" s="1"/>
  <c r="U11" i="7" s="1"/>
  <c r="V11" i="7" s="1"/>
  <c r="W11" i="7" s="1"/>
  <c r="AA11" i="7" s="1"/>
  <c r="AB11" i="7" s="1"/>
  <c r="U13" i="7"/>
  <c r="V13" i="7" s="1"/>
  <c r="W13" i="7" s="1"/>
  <c r="AA13" i="7" s="1"/>
  <c r="AB13" i="7" s="1"/>
  <c r="K10" i="7"/>
  <c r="V10" i="7"/>
  <c r="W10" i="7" s="1"/>
  <c r="AA10" i="7" s="1"/>
  <c r="AB10" i="7" s="1"/>
  <c r="AC9" i="6"/>
  <c r="AC10" i="6" s="1"/>
  <c r="AC11" i="6" s="1"/>
  <c r="AC8" i="5"/>
  <c r="AC9" i="5" s="1"/>
  <c r="AC10" i="5" s="1"/>
  <c r="AC11" i="5" s="1"/>
  <c r="K11" i="6"/>
  <c r="U14" i="6"/>
  <c r="V14" i="6" s="1"/>
  <c r="W14" i="6" s="1"/>
  <c r="AA14" i="6" s="1"/>
  <c r="AB14" i="6" s="1"/>
  <c r="V12" i="6"/>
  <c r="W12" i="6" s="1"/>
  <c r="AA12" i="6" s="1"/>
  <c r="AB12" i="6" s="1"/>
  <c r="K11" i="5"/>
  <c r="U14" i="5"/>
  <c r="V14" i="5" s="1"/>
  <c r="W14" i="5" s="1"/>
  <c r="AA14" i="5" s="1"/>
  <c r="AB14" i="5" s="1"/>
  <c r="V12" i="5"/>
  <c r="W12" i="5" s="1"/>
  <c r="AA12" i="5" s="1"/>
  <c r="AB12" i="5" s="1"/>
  <c r="P7" i="4"/>
  <c r="Q7" i="4" s="1"/>
  <c r="AC9" i="3"/>
  <c r="AC10" i="3" s="1"/>
  <c r="AC11" i="3" s="1"/>
  <c r="K11" i="3"/>
  <c r="U14" i="3"/>
  <c r="V14" i="3" s="1"/>
  <c r="W14" i="3" s="1"/>
  <c r="AA14" i="3" s="1"/>
  <c r="AB14" i="3" s="1"/>
  <c r="V12" i="3"/>
  <c r="W12" i="3" s="1"/>
  <c r="AA12" i="3" s="1"/>
  <c r="AB12" i="3" s="1"/>
  <c r="AC10" i="23" l="1"/>
  <c r="AC11" i="23" s="1"/>
  <c r="AC10" i="22"/>
  <c r="AC11" i="22" s="1"/>
  <c r="K11" i="24"/>
  <c r="U14" i="24"/>
  <c r="V14" i="24" s="1"/>
  <c r="W14" i="24" s="1"/>
  <c r="AA14" i="24" s="1"/>
  <c r="AB14" i="24" s="1"/>
  <c r="V12" i="24"/>
  <c r="W12" i="24" s="1"/>
  <c r="AA12" i="24" s="1"/>
  <c r="AB12" i="24" s="1"/>
  <c r="AC10" i="24"/>
  <c r="AC11" i="24" s="1"/>
  <c r="K11" i="23"/>
  <c r="U14" i="23"/>
  <c r="V14" i="23" s="1"/>
  <c r="W14" i="23" s="1"/>
  <c r="AA14" i="23" s="1"/>
  <c r="AB14" i="23" s="1"/>
  <c r="V12" i="23"/>
  <c r="W12" i="23" s="1"/>
  <c r="AA12" i="23" s="1"/>
  <c r="AB12" i="23" s="1"/>
  <c r="K11" i="22"/>
  <c r="U14" i="22"/>
  <c r="V14" i="22" s="1"/>
  <c r="W14" i="22" s="1"/>
  <c r="AA14" i="22" s="1"/>
  <c r="AB14" i="22" s="1"/>
  <c r="V12" i="22"/>
  <c r="W12" i="22" s="1"/>
  <c r="AA12" i="22" s="1"/>
  <c r="AB12" i="22" s="1"/>
  <c r="AC10" i="21"/>
  <c r="AC11" i="21" s="1"/>
  <c r="AC12" i="20"/>
  <c r="AC13" i="20" s="1"/>
  <c r="AC14" i="20" s="1"/>
  <c r="AC12" i="19"/>
  <c r="AC13" i="19" s="1"/>
  <c r="AC14" i="19"/>
  <c r="AC14" i="18"/>
  <c r="K11" i="21"/>
  <c r="U14" i="21"/>
  <c r="V14" i="21" s="1"/>
  <c r="W14" i="21" s="1"/>
  <c r="AA14" i="21" s="1"/>
  <c r="AB14" i="21" s="1"/>
  <c r="V12" i="21"/>
  <c r="W12" i="21" s="1"/>
  <c r="AA12" i="21" s="1"/>
  <c r="AB12" i="21" s="1"/>
  <c r="U15" i="20"/>
  <c r="K12" i="20"/>
  <c r="U15" i="19"/>
  <c r="K12" i="19"/>
  <c r="U15" i="18"/>
  <c r="K12" i="18"/>
  <c r="AC11" i="17"/>
  <c r="V12" i="17"/>
  <c r="W12" i="17" s="1"/>
  <c r="AA12" i="17" s="1"/>
  <c r="AB12" i="17" s="1"/>
  <c r="AC12" i="16"/>
  <c r="AC13" i="16" s="1"/>
  <c r="AC14" i="16" s="1"/>
  <c r="AC12" i="15"/>
  <c r="AC13" i="15" s="1"/>
  <c r="AC14" i="15" s="1"/>
  <c r="K11" i="17"/>
  <c r="U14" i="17"/>
  <c r="V14" i="17" s="1"/>
  <c r="W14" i="17" s="1"/>
  <c r="AA14" i="17" s="1"/>
  <c r="AB14" i="17" s="1"/>
  <c r="K12" i="16"/>
  <c r="U15" i="16"/>
  <c r="U15" i="15"/>
  <c r="K12" i="15"/>
  <c r="AC12" i="14"/>
  <c r="AC13" i="14" s="1"/>
  <c r="AC14" i="14" s="1"/>
  <c r="AC10" i="12"/>
  <c r="AC11" i="12" s="1"/>
  <c r="U15" i="11"/>
  <c r="K12" i="11"/>
  <c r="AC14" i="11"/>
  <c r="U15" i="14"/>
  <c r="K12" i="14"/>
  <c r="U15" i="13"/>
  <c r="K12" i="13"/>
  <c r="AC12" i="13"/>
  <c r="AC13" i="13" s="1"/>
  <c r="AC14" i="13" s="1"/>
  <c r="V12" i="12"/>
  <c r="W12" i="12" s="1"/>
  <c r="AA12" i="12" s="1"/>
  <c r="AB12" i="12" s="1"/>
  <c r="U14" i="12"/>
  <c r="V14" i="12" s="1"/>
  <c r="W14" i="12" s="1"/>
  <c r="AA14" i="12" s="1"/>
  <c r="AB14" i="12" s="1"/>
  <c r="K11" i="12"/>
  <c r="AC10" i="10"/>
  <c r="AC11" i="10" s="1"/>
  <c r="AC12" i="9"/>
  <c r="AC13" i="9" s="1"/>
  <c r="AC14" i="9" s="1"/>
  <c r="AC11" i="8"/>
  <c r="AC10" i="7"/>
  <c r="AC11" i="7" s="1"/>
  <c r="V12" i="7"/>
  <c r="W12" i="7" s="1"/>
  <c r="AA12" i="7" s="1"/>
  <c r="AB12" i="7" s="1"/>
  <c r="K11" i="10"/>
  <c r="U14" i="10"/>
  <c r="V14" i="10" s="1"/>
  <c r="W14" i="10" s="1"/>
  <c r="AA14" i="10" s="1"/>
  <c r="AB14" i="10" s="1"/>
  <c r="V12" i="10"/>
  <c r="W12" i="10" s="1"/>
  <c r="AA12" i="10" s="1"/>
  <c r="AB12" i="10" s="1"/>
  <c r="U15" i="9"/>
  <c r="K12" i="9"/>
  <c r="K11" i="8"/>
  <c r="U14" i="8"/>
  <c r="V14" i="8" s="1"/>
  <c r="W14" i="8" s="1"/>
  <c r="AA14" i="8" s="1"/>
  <c r="AB14" i="8" s="1"/>
  <c r="V12" i="8"/>
  <c r="W12" i="8" s="1"/>
  <c r="AA12" i="8" s="1"/>
  <c r="AB12" i="8" s="1"/>
  <c r="AC12" i="8" s="1"/>
  <c r="AC13" i="8" s="1"/>
  <c r="AC14" i="8" s="1"/>
  <c r="K11" i="7"/>
  <c r="U14" i="7"/>
  <c r="V14" i="7" s="1"/>
  <c r="W14" i="7" s="1"/>
  <c r="AA14" i="7" s="1"/>
  <c r="AB14" i="7" s="1"/>
  <c r="AC12" i="6"/>
  <c r="AC13" i="6" s="1"/>
  <c r="AC14" i="6" s="1"/>
  <c r="AC12" i="5"/>
  <c r="AC13" i="5" s="1"/>
  <c r="AC14" i="5" s="1"/>
  <c r="U15" i="6"/>
  <c r="K12" i="6"/>
  <c r="K12" i="5"/>
  <c r="U15" i="5"/>
  <c r="AC12" i="3"/>
  <c r="AC13" i="3" s="1"/>
  <c r="AC14" i="3" s="1"/>
  <c r="K12" i="3"/>
  <c r="U15" i="3"/>
  <c r="AC12" i="24" l="1"/>
  <c r="AC13" i="24" s="1"/>
  <c r="AC14" i="24" s="1"/>
  <c r="AC12" i="22"/>
  <c r="AC13" i="22" s="1"/>
  <c r="AC14" i="22" s="1"/>
  <c r="U15" i="24"/>
  <c r="K12" i="24"/>
  <c r="AC12" i="23"/>
  <c r="AC13" i="23" s="1"/>
  <c r="AC14" i="23" s="1"/>
  <c r="U15" i="23"/>
  <c r="K12" i="23"/>
  <c r="U15" i="22"/>
  <c r="K12" i="22"/>
  <c r="AC12" i="21"/>
  <c r="AC13" i="21" s="1"/>
  <c r="AC14" i="21" s="1"/>
  <c r="U15" i="21"/>
  <c r="K12" i="21"/>
  <c r="U17" i="20"/>
  <c r="K13" i="20"/>
  <c r="C45" i="20"/>
  <c r="V15" i="20"/>
  <c r="W15" i="20" s="1"/>
  <c r="AA15" i="20" s="1"/>
  <c r="AB15" i="20" s="1"/>
  <c r="AC15" i="20" s="1"/>
  <c r="U17" i="19"/>
  <c r="K13" i="19"/>
  <c r="C45" i="19"/>
  <c r="V15" i="19"/>
  <c r="W15" i="19" s="1"/>
  <c r="AA15" i="19" s="1"/>
  <c r="AB15" i="19" s="1"/>
  <c r="AC15" i="19" s="1"/>
  <c r="C45" i="18"/>
  <c r="V15" i="18"/>
  <c r="W15" i="18" s="1"/>
  <c r="AA15" i="18" s="1"/>
  <c r="AB15" i="18" s="1"/>
  <c r="AC15" i="18" s="1"/>
  <c r="U17" i="18"/>
  <c r="K13" i="18"/>
  <c r="AC12" i="17"/>
  <c r="AC13" i="17" s="1"/>
  <c r="AC14" i="17" s="1"/>
  <c r="U15" i="17"/>
  <c r="K12" i="17"/>
  <c r="C45" i="16"/>
  <c r="V15" i="16"/>
  <c r="W15" i="16" s="1"/>
  <c r="AA15" i="16" s="1"/>
  <c r="AB15" i="16" s="1"/>
  <c r="AC15" i="16" s="1"/>
  <c r="U17" i="16"/>
  <c r="K13" i="16"/>
  <c r="C45" i="15"/>
  <c r="V15" i="15"/>
  <c r="W15" i="15" s="1"/>
  <c r="AA15" i="15" s="1"/>
  <c r="AB15" i="15" s="1"/>
  <c r="AC15" i="15" s="1"/>
  <c r="U17" i="15"/>
  <c r="K13" i="15"/>
  <c r="AC12" i="12"/>
  <c r="AC13" i="12" s="1"/>
  <c r="AC14" i="12" s="1"/>
  <c r="U17" i="11"/>
  <c r="C47" i="11" s="1"/>
  <c r="K13" i="11"/>
  <c r="V15" i="11"/>
  <c r="W15" i="11" s="1"/>
  <c r="AA15" i="11" s="1"/>
  <c r="AB15" i="11" s="1"/>
  <c r="AC15" i="11" s="1"/>
  <c r="C45" i="11"/>
  <c r="C45" i="14"/>
  <c r="V15" i="14"/>
  <c r="W15" i="14" s="1"/>
  <c r="AA15" i="14" s="1"/>
  <c r="AB15" i="14" s="1"/>
  <c r="AC15" i="14" s="1"/>
  <c r="U17" i="14"/>
  <c r="K13" i="14"/>
  <c r="U17" i="13"/>
  <c r="K13" i="13"/>
  <c r="C45" i="13"/>
  <c r="V15" i="13"/>
  <c r="W15" i="13" s="1"/>
  <c r="AA15" i="13" s="1"/>
  <c r="AB15" i="13" s="1"/>
  <c r="AC15" i="13" s="1"/>
  <c r="U15" i="12"/>
  <c r="K12" i="12"/>
  <c r="AC12" i="10"/>
  <c r="AC13" i="10" s="1"/>
  <c r="AC14" i="10"/>
  <c r="AC12" i="7"/>
  <c r="AC13" i="7" s="1"/>
  <c r="AC14" i="7" s="1"/>
  <c r="U15" i="10"/>
  <c r="K12" i="10"/>
  <c r="U17" i="9"/>
  <c r="K13" i="9"/>
  <c r="C45" i="9"/>
  <c r="V15" i="9"/>
  <c r="W15" i="9" s="1"/>
  <c r="AA15" i="9" s="1"/>
  <c r="AB15" i="9" s="1"/>
  <c r="AC15" i="9" s="1"/>
  <c r="U15" i="8"/>
  <c r="K12" i="8"/>
  <c r="U15" i="7"/>
  <c r="K12" i="7"/>
  <c r="C45" i="6"/>
  <c r="V15" i="6"/>
  <c r="W15" i="6" s="1"/>
  <c r="AA15" i="6" s="1"/>
  <c r="AB15" i="6" s="1"/>
  <c r="AC15" i="6" s="1"/>
  <c r="K13" i="6"/>
  <c r="U17" i="6"/>
  <c r="U17" i="5"/>
  <c r="K13" i="5"/>
  <c r="C45" i="5"/>
  <c r="V15" i="5"/>
  <c r="W15" i="5" s="1"/>
  <c r="AA15" i="5" s="1"/>
  <c r="AB15" i="5" s="1"/>
  <c r="AC15" i="5" s="1"/>
  <c r="C45" i="3"/>
  <c r="V15" i="3"/>
  <c r="W15" i="3" s="1"/>
  <c r="AA15" i="3" s="1"/>
  <c r="AB15" i="3" s="1"/>
  <c r="AC15" i="3" s="1"/>
  <c r="K13" i="3"/>
  <c r="U17" i="3"/>
  <c r="U17" i="24" l="1"/>
  <c r="K13" i="24"/>
  <c r="C45" i="24"/>
  <c r="V15" i="24"/>
  <c r="W15" i="24" s="1"/>
  <c r="AA15" i="24" s="1"/>
  <c r="AB15" i="24" s="1"/>
  <c r="AC15" i="24" s="1"/>
  <c r="U17" i="23"/>
  <c r="K13" i="23"/>
  <c r="C45" i="23"/>
  <c r="V15" i="23"/>
  <c r="W15" i="23" s="1"/>
  <c r="AA15" i="23" s="1"/>
  <c r="AB15" i="23" s="1"/>
  <c r="AC15" i="23" s="1"/>
  <c r="U17" i="22"/>
  <c r="K13" i="22"/>
  <c r="C45" i="22"/>
  <c r="V15" i="22"/>
  <c r="W15" i="22" s="1"/>
  <c r="AA15" i="22" s="1"/>
  <c r="AB15" i="22" s="1"/>
  <c r="AC15" i="22" s="1"/>
  <c r="U17" i="21"/>
  <c r="K13" i="21"/>
  <c r="C45" i="21"/>
  <c r="V15" i="21"/>
  <c r="W15" i="21" s="1"/>
  <c r="AA15" i="21" s="1"/>
  <c r="AB15" i="21" s="1"/>
  <c r="AC15" i="21" s="1"/>
  <c r="K14" i="20"/>
  <c r="U18" i="20"/>
  <c r="V18" i="20" s="1"/>
  <c r="W18" i="20" s="1"/>
  <c r="AA18" i="20" s="1"/>
  <c r="AB18" i="20" s="1"/>
  <c r="C47" i="20"/>
  <c r="C48" i="20" s="1"/>
  <c r="C46" i="20" s="1"/>
  <c r="U16" i="20" s="1"/>
  <c r="V16" i="20" s="1"/>
  <c r="W16" i="20" s="1"/>
  <c r="AA16" i="20" s="1"/>
  <c r="AB16" i="20" s="1"/>
  <c r="AC16" i="20" s="1"/>
  <c r="K14" i="19"/>
  <c r="U18" i="19"/>
  <c r="V18" i="19" s="1"/>
  <c r="W18" i="19" s="1"/>
  <c r="AA18" i="19" s="1"/>
  <c r="AB18" i="19" s="1"/>
  <c r="C47" i="19"/>
  <c r="C48" i="19" s="1"/>
  <c r="C46" i="19" s="1"/>
  <c r="U16" i="19" s="1"/>
  <c r="V16" i="19" s="1"/>
  <c r="W16" i="19" s="1"/>
  <c r="AA16" i="19" s="1"/>
  <c r="AB16" i="19" s="1"/>
  <c r="AC16" i="19" s="1"/>
  <c r="K14" i="18"/>
  <c r="U18" i="18"/>
  <c r="V18" i="18" s="1"/>
  <c r="W18" i="18" s="1"/>
  <c r="AA18" i="18" s="1"/>
  <c r="AB18" i="18" s="1"/>
  <c r="C47" i="18"/>
  <c r="C48" i="18" s="1"/>
  <c r="C46" i="18" s="1"/>
  <c r="U16" i="18" s="1"/>
  <c r="V16" i="18" s="1"/>
  <c r="W16" i="18" s="1"/>
  <c r="AA16" i="18" s="1"/>
  <c r="AB16" i="18" s="1"/>
  <c r="AC16" i="18" s="1"/>
  <c r="U17" i="17"/>
  <c r="K13" i="17"/>
  <c r="C45" i="17"/>
  <c r="V15" i="17"/>
  <c r="W15" i="17" s="1"/>
  <c r="AA15" i="17" s="1"/>
  <c r="AB15" i="17" s="1"/>
  <c r="AC15" i="17" s="1"/>
  <c r="K14" i="16"/>
  <c r="U18" i="16"/>
  <c r="V18" i="16" s="1"/>
  <c r="W18" i="16" s="1"/>
  <c r="AA18" i="16" s="1"/>
  <c r="AB18" i="16" s="1"/>
  <c r="C47" i="16"/>
  <c r="C48" i="16" s="1"/>
  <c r="C46" i="16" s="1"/>
  <c r="U16" i="16" s="1"/>
  <c r="V16" i="16" s="1"/>
  <c r="W16" i="16" s="1"/>
  <c r="AA16" i="16" s="1"/>
  <c r="AB16" i="16" s="1"/>
  <c r="AC16" i="16" s="1"/>
  <c r="K14" i="15"/>
  <c r="U18" i="15"/>
  <c r="V18" i="15" s="1"/>
  <c r="W18" i="15" s="1"/>
  <c r="AA18" i="15" s="1"/>
  <c r="AB18" i="15" s="1"/>
  <c r="C47" i="15"/>
  <c r="C48" i="15" s="1"/>
  <c r="C46" i="15" s="1"/>
  <c r="U16" i="15" s="1"/>
  <c r="V16" i="15" s="1"/>
  <c r="W16" i="15" s="1"/>
  <c r="AA16" i="15" s="1"/>
  <c r="AB16" i="15" s="1"/>
  <c r="AC16" i="15" s="1"/>
  <c r="C48" i="11"/>
  <c r="C46" i="11" s="1"/>
  <c r="U16" i="11" s="1"/>
  <c r="V16" i="11" s="1"/>
  <c r="W16" i="11" s="1"/>
  <c r="AA16" i="11" s="1"/>
  <c r="AB16" i="11" s="1"/>
  <c r="AC16" i="11" s="1"/>
  <c r="K14" i="11"/>
  <c r="U18" i="11"/>
  <c r="V18" i="11" s="1"/>
  <c r="W18" i="11" s="1"/>
  <c r="AA18" i="11" s="1"/>
  <c r="AB18" i="11" s="1"/>
  <c r="U18" i="14"/>
  <c r="V18" i="14" s="1"/>
  <c r="W18" i="14" s="1"/>
  <c r="AA18" i="14" s="1"/>
  <c r="AB18" i="14" s="1"/>
  <c r="K14" i="14"/>
  <c r="C47" i="14"/>
  <c r="C48" i="14" s="1"/>
  <c r="C46" i="14" s="1"/>
  <c r="U16" i="14" s="1"/>
  <c r="V16" i="14" s="1"/>
  <c r="W16" i="14" s="1"/>
  <c r="AA16" i="14" s="1"/>
  <c r="AB16" i="14" s="1"/>
  <c r="AC16" i="14" s="1"/>
  <c r="K14" i="13"/>
  <c r="U18" i="13"/>
  <c r="V18" i="13" s="1"/>
  <c r="W18" i="13" s="1"/>
  <c r="AA18" i="13" s="1"/>
  <c r="AB18" i="13" s="1"/>
  <c r="C47" i="13"/>
  <c r="C48" i="13" s="1"/>
  <c r="C46" i="13" s="1"/>
  <c r="U16" i="13" s="1"/>
  <c r="V16" i="13" s="1"/>
  <c r="W16" i="13" s="1"/>
  <c r="AA16" i="13" s="1"/>
  <c r="AB16" i="13" s="1"/>
  <c r="AC16" i="13" s="1"/>
  <c r="C45" i="12"/>
  <c r="V15" i="12"/>
  <c r="W15" i="12" s="1"/>
  <c r="AA15" i="12" s="1"/>
  <c r="AB15" i="12" s="1"/>
  <c r="AC15" i="12" s="1"/>
  <c r="K13" i="12"/>
  <c r="U17" i="12"/>
  <c r="C45" i="10"/>
  <c r="V15" i="10"/>
  <c r="W15" i="10" s="1"/>
  <c r="AA15" i="10" s="1"/>
  <c r="AB15" i="10" s="1"/>
  <c r="AC15" i="10" s="1"/>
  <c r="U17" i="10"/>
  <c r="K13" i="10"/>
  <c r="C47" i="9"/>
  <c r="C48" i="9" s="1"/>
  <c r="C46" i="9" s="1"/>
  <c r="U16" i="9" s="1"/>
  <c r="V16" i="9" s="1"/>
  <c r="W16" i="9" s="1"/>
  <c r="AA16" i="9" s="1"/>
  <c r="AB16" i="9" s="1"/>
  <c r="AC16" i="9" s="1"/>
  <c r="K14" i="9"/>
  <c r="U18" i="9"/>
  <c r="V18" i="9" s="1"/>
  <c r="W18" i="9" s="1"/>
  <c r="AA18" i="9" s="1"/>
  <c r="AB18" i="9" s="1"/>
  <c r="U17" i="8"/>
  <c r="K13" i="8"/>
  <c r="C45" i="8"/>
  <c r="V15" i="8"/>
  <c r="W15" i="8" s="1"/>
  <c r="AA15" i="8" s="1"/>
  <c r="AB15" i="8" s="1"/>
  <c r="AC15" i="8" s="1"/>
  <c r="U17" i="7"/>
  <c r="K13" i="7"/>
  <c r="C45" i="7"/>
  <c r="V15" i="7"/>
  <c r="W15" i="7" s="1"/>
  <c r="AA15" i="7" s="1"/>
  <c r="AB15" i="7" s="1"/>
  <c r="AC15" i="7" s="1"/>
  <c r="C47" i="6"/>
  <c r="C48" i="6" s="1"/>
  <c r="C46" i="6" s="1"/>
  <c r="U16" i="6" s="1"/>
  <c r="V16" i="6" s="1"/>
  <c r="W16" i="6" s="1"/>
  <c r="AA16" i="6" s="1"/>
  <c r="AB16" i="6" s="1"/>
  <c r="AC16" i="6" s="1"/>
  <c r="K14" i="6"/>
  <c r="U18" i="6"/>
  <c r="V18" i="6" s="1"/>
  <c r="W18" i="6" s="1"/>
  <c r="AA18" i="6" s="1"/>
  <c r="AB18" i="6" s="1"/>
  <c r="K14" i="5"/>
  <c r="U18" i="5"/>
  <c r="V18" i="5" s="1"/>
  <c r="W18" i="5" s="1"/>
  <c r="AA18" i="5" s="1"/>
  <c r="AB18" i="5" s="1"/>
  <c r="C47" i="5"/>
  <c r="C48" i="5" s="1"/>
  <c r="C46" i="5" s="1"/>
  <c r="U16" i="5" s="1"/>
  <c r="V16" i="5" s="1"/>
  <c r="W16" i="5" s="1"/>
  <c r="AA16" i="5" s="1"/>
  <c r="AB16" i="5" s="1"/>
  <c r="AC16" i="5" s="1"/>
  <c r="C47" i="3"/>
  <c r="C48" i="3" s="1"/>
  <c r="C46" i="3" s="1"/>
  <c r="U16" i="3" s="1"/>
  <c r="V16" i="3" s="1"/>
  <c r="W16" i="3" s="1"/>
  <c r="AA16" i="3" s="1"/>
  <c r="AB16" i="3" s="1"/>
  <c r="AC16" i="3" s="1"/>
  <c r="K14" i="3"/>
  <c r="U18" i="3"/>
  <c r="V18" i="3" s="1"/>
  <c r="W18" i="3" s="1"/>
  <c r="AA18" i="3" s="1"/>
  <c r="AB18" i="3" s="1"/>
  <c r="K14" i="24" l="1"/>
  <c r="U18" i="24"/>
  <c r="V18" i="24" s="1"/>
  <c r="W18" i="24" s="1"/>
  <c r="AA18" i="24" s="1"/>
  <c r="AB18" i="24" s="1"/>
  <c r="C47" i="24"/>
  <c r="C48" i="24" s="1"/>
  <c r="C46" i="24" s="1"/>
  <c r="U16" i="24" s="1"/>
  <c r="V16" i="24" s="1"/>
  <c r="W16" i="24" s="1"/>
  <c r="AA16" i="24" s="1"/>
  <c r="AB16" i="24" s="1"/>
  <c r="AC16" i="24" s="1"/>
  <c r="K14" i="23"/>
  <c r="U18" i="23"/>
  <c r="V18" i="23" s="1"/>
  <c r="W18" i="23" s="1"/>
  <c r="AA18" i="23" s="1"/>
  <c r="AB18" i="23" s="1"/>
  <c r="C47" i="23"/>
  <c r="C48" i="23" s="1"/>
  <c r="C46" i="23" s="1"/>
  <c r="U16" i="23" s="1"/>
  <c r="V16" i="23" s="1"/>
  <c r="W16" i="23" s="1"/>
  <c r="AA16" i="23" s="1"/>
  <c r="AB16" i="23" s="1"/>
  <c r="AC16" i="23" s="1"/>
  <c r="K14" i="22"/>
  <c r="U18" i="22"/>
  <c r="V18" i="22" s="1"/>
  <c r="W18" i="22" s="1"/>
  <c r="AA18" i="22" s="1"/>
  <c r="AB18" i="22" s="1"/>
  <c r="C47" i="22"/>
  <c r="C48" i="22" s="1"/>
  <c r="C46" i="22" s="1"/>
  <c r="U16" i="22" s="1"/>
  <c r="V16" i="22" s="1"/>
  <c r="W16" i="22" s="1"/>
  <c r="AA16" i="22" s="1"/>
  <c r="AB16" i="22" s="1"/>
  <c r="AC16" i="22" s="1"/>
  <c r="K14" i="21"/>
  <c r="U18" i="21"/>
  <c r="V18" i="21" s="1"/>
  <c r="W18" i="21" s="1"/>
  <c r="AA18" i="21" s="1"/>
  <c r="AB18" i="21" s="1"/>
  <c r="C47" i="21"/>
  <c r="C48" i="21" s="1"/>
  <c r="C46" i="21" s="1"/>
  <c r="U16" i="21" s="1"/>
  <c r="V16" i="21" s="1"/>
  <c r="W16" i="21" s="1"/>
  <c r="AA16" i="21" s="1"/>
  <c r="AB16" i="21" s="1"/>
  <c r="AC16" i="21" s="1"/>
  <c r="V17" i="20"/>
  <c r="W17" i="20" s="1"/>
  <c r="AA17" i="20" s="1"/>
  <c r="AB17" i="20" s="1"/>
  <c r="AC17" i="20" s="1"/>
  <c r="AC18" i="20" s="1"/>
  <c r="K15" i="20"/>
  <c r="U19" i="20"/>
  <c r="V19" i="20" s="1"/>
  <c r="W19" i="20" s="1"/>
  <c r="AA19" i="20" s="1"/>
  <c r="AB19" i="20" s="1"/>
  <c r="V17" i="19"/>
  <c r="W17" i="19" s="1"/>
  <c r="AA17" i="19" s="1"/>
  <c r="AB17" i="19" s="1"/>
  <c r="AC17" i="19" s="1"/>
  <c r="AC18" i="19" s="1"/>
  <c r="AC19" i="19" s="1"/>
  <c r="K15" i="19"/>
  <c r="U19" i="19"/>
  <c r="V19" i="19" s="1"/>
  <c r="W19" i="19" s="1"/>
  <c r="AA19" i="19" s="1"/>
  <c r="AB19" i="19" s="1"/>
  <c r="V17" i="18"/>
  <c r="W17" i="18" s="1"/>
  <c r="AA17" i="18" s="1"/>
  <c r="AB17" i="18" s="1"/>
  <c r="AC17" i="18" s="1"/>
  <c r="AC18" i="18" s="1"/>
  <c r="K15" i="18"/>
  <c r="U19" i="18"/>
  <c r="V19" i="18" s="1"/>
  <c r="W19" i="18" s="1"/>
  <c r="AA19" i="18" s="1"/>
  <c r="AB19" i="18" s="1"/>
  <c r="K14" i="17"/>
  <c r="U18" i="17"/>
  <c r="V18" i="17" s="1"/>
  <c r="W18" i="17" s="1"/>
  <c r="AA18" i="17" s="1"/>
  <c r="AB18" i="17" s="1"/>
  <c r="C47" i="17"/>
  <c r="C48" i="17" s="1"/>
  <c r="C46" i="17" s="1"/>
  <c r="U16" i="17" s="1"/>
  <c r="V16" i="17" s="1"/>
  <c r="W16" i="17" s="1"/>
  <c r="AA16" i="17" s="1"/>
  <c r="AB16" i="17" s="1"/>
  <c r="AC16" i="17" s="1"/>
  <c r="V17" i="16"/>
  <c r="W17" i="16" s="1"/>
  <c r="AA17" i="16" s="1"/>
  <c r="AB17" i="16" s="1"/>
  <c r="AC17" i="16" s="1"/>
  <c r="AC18" i="16" s="1"/>
  <c r="U19" i="16"/>
  <c r="V19" i="16" s="1"/>
  <c r="W19" i="16" s="1"/>
  <c r="AA19" i="16" s="1"/>
  <c r="AB19" i="16" s="1"/>
  <c r="K15" i="16"/>
  <c r="V17" i="15"/>
  <c r="W17" i="15" s="1"/>
  <c r="AA17" i="15" s="1"/>
  <c r="AB17" i="15" s="1"/>
  <c r="AC17" i="15" s="1"/>
  <c r="AC18" i="15" s="1"/>
  <c r="AC19" i="15" s="1"/>
  <c r="K15" i="15"/>
  <c r="U19" i="15"/>
  <c r="V19" i="15" s="1"/>
  <c r="W19" i="15" s="1"/>
  <c r="AA19" i="15" s="1"/>
  <c r="AB19" i="15" s="1"/>
  <c r="V17" i="11"/>
  <c r="W17" i="11" s="1"/>
  <c r="AA17" i="11" s="1"/>
  <c r="AB17" i="11" s="1"/>
  <c r="AC17" i="11" s="1"/>
  <c r="AC18" i="11" s="1"/>
  <c r="K15" i="11"/>
  <c r="U19" i="11"/>
  <c r="V19" i="11" s="1"/>
  <c r="W19" i="11" s="1"/>
  <c r="AA19" i="11" s="1"/>
  <c r="AB19" i="11" s="1"/>
  <c r="V17" i="14"/>
  <c r="W17" i="14" s="1"/>
  <c r="AA17" i="14" s="1"/>
  <c r="AB17" i="14" s="1"/>
  <c r="AC17" i="14" s="1"/>
  <c r="AC18" i="14" s="1"/>
  <c r="K15" i="14"/>
  <c r="U19" i="14"/>
  <c r="V19" i="14" s="1"/>
  <c r="W19" i="14" s="1"/>
  <c r="AA19" i="14" s="1"/>
  <c r="AB19" i="14" s="1"/>
  <c r="K15" i="13"/>
  <c r="U19" i="13"/>
  <c r="V19" i="13" s="1"/>
  <c r="W19" i="13" s="1"/>
  <c r="AA19" i="13" s="1"/>
  <c r="AB19" i="13" s="1"/>
  <c r="V17" i="13"/>
  <c r="W17" i="13" s="1"/>
  <c r="AA17" i="13" s="1"/>
  <c r="AB17" i="13" s="1"/>
  <c r="AC17" i="13" s="1"/>
  <c r="AC18" i="13" s="1"/>
  <c r="C47" i="12"/>
  <c r="C48" i="12" s="1"/>
  <c r="C46" i="12" s="1"/>
  <c r="U16" i="12" s="1"/>
  <c r="V16" i="12" s="1"/>
  <c r="W16" i="12" s="1"/>
  <c r="AA16" i="12" s="1"/>
  <c r="AB16" i="12" s="1"/>
  <c r="AC16" i="12" s="1"/>
  <c r="K14" i="12"/>
  <c r="U18" i="12"/>
  <c r="V18" i="12" s="1"/>
  <c r="W18" i="12" s="1"/>
  <c r="AA18" i="12" s="1"/>
  <c r="AB18" i="12" s="1"/>
  <c r="U18" i="10"/>
  <c r="V18" i="10" s="1"/>
  <c r="W18" i="10" s="1"/>
  <c r="AA18" i="10" s="1"/>
  <c r="AB18" i="10" s="1"/>
  <c r="K14" i="10"/>
  <c r="C47" i="10"/>
  <c r="C48" i="10" s="1"/>
  <c r="C46" i="10" s="1"/>
  <c r="U16" i="10" s="1"/>
  <c r="V16" i="10" s="1"/>
  <c r="W16" i="10" s="1"/>
  <c r="AA16" i="10" s="1"/>
  <c r="AB16" i="10" s="1"/>
  <c r="AC16" i="10" s="1"/>
  <c r="U19" i="9"/>
  <c r="V19" i="9" s="1"/>
  <c r="W19" i="9" s="1"/>
  <c r="AA19" i="9" s="1"/>
  <c r="AB19" i="9" s="1"/>
  <c r="K15" i="9"/>
  <c r="V17" i="9"/>
  <c r="W17" i="9" s="1"/>
  <c r="AA17" i="9" s="1"/>
  <c r="AB17" i="9" s="1"/>
  <c r="AC17" i="9" s="1"/>
  <c r="AC18" i="9" s="1"/>
  <c r="AC19" i="9" s="1"/>
  <c r="U18" i="8"/>
  <c r="V18" i="8" s="1"/>
  <c r="W18" i="8" s="1"/>
  <c r="AA18" i="8" s="1"/>
  <c r="AB18" i="8" s="1"/>
  <c r="K14" i="8"/>
  <c r="C47" i="8"/>
  <c r="C48" i="8" s="1"/>
  <c r="C46" i="8" s="1"/>
  <c r="U16" i="8" s="1"/>
  <c r="V16" i="8" s="1"/>
  <c r="W16" i="8" s="1"/>
  <c r="AA16" i="8" s="1"/>
  <c r="AB16" i="8" s="1"/>
  <c r="AC16" i="8" s="1"/>
  <c r="C47" i="7"/>
  <c r="C48" i="7" s="1"/>
  <c r="C46" i="7" s="1"/>
  <c r="U16" i="7" s="1"/>
  <c r="V16" i="7" s="1"/>
  <c r="W16" i="7" s="1"/>
  <c r="AA16" i="7" s="1"/>
  <c r="AB16" i="7" s="1"/>
  <c r="AC16" i="7" s="1"/>
  <c r="K14" i="7"/>
  <c r="U18" i="7"/>
  <c r="V18" i="7" s="1"/>
  <c r="W18" i="7" s="1"/>
  <c r="AA18" i="7" s="1"/>
  <c r="AB18" i="7" s="1"/>
  <c r="K15" i="6"/>
  <c r="U19" i="6"/>
  <c r="V19" i="6" s="1"/>
  <c r="W19" i="6" s="1"/>
  <c r="AA19" i="6" s="1"/>
  <c r="AB19" i="6" s="1"/>
  <c r="V17" i="6"/>
  <c r="W17" i="6" s="1"/>
  <c r="AA17" i="6" s="1"/>
  <c r="AB17" i="6" s="1"/>
  <c r="AC17" i="6" s="1"/>
  <c r="AC18" i="6" s="1"/>
  <c r="V17" i="5"/>
  <c r="W17" i="5" s="1"/>
  <c r="AA17" i="5" s="1"/>
  <c r="AB17" i="5" s="1"/>
  <c r="AC17" i="5" s="1"/>
  <c r="AC18" i="5" s="1"/>
  <c r="K15" i="5"/>
  <c r="U19" i="5"/>
  <c r="V19" i="5" s="1"/>
  <c r="W19" i="5" s="1"/>
  <c r="AA19" i="5" s="1"/>
  <c r="AB19" i="5" s="1"/>
  <c r="K15" i="3"/>
  <c r="U19" i="3"/>
  <c r="V19" i="3" s="1"/>
  <c r="W19" i="3" s="1"/>
  <c r="AA19" i="3" s="1"/>
  <c r="AB19" i="3" s="1"/>
  <c r="V17" i="3"/>
  <c r="W17" i="3" s="1"/>
  <c r="AA17" i="3" s="1"/>
  <c r="AB17" i="3" s="1"/>
  <c r="AC17" i="3" s="1"/>
  <c r="AC18" i="3" s="1"/>
  <c r="AC19" i="3" s="1"/>
  <c r="V17" i="24" l="1"/>
  <c r="W17" i="24" s="1"/>
  <c r="AA17" i="24" s="1"/>
  <c r="AB17" i="24" s="1"/>
  <c r="AC17" i="24" s="1"/>
  <c r="AC18" i="24" s="1"/>
  <c r="K15" i="24"/>
  <c r="U19" i="24"/>
  <c r="V19" i="24" s="1"/>
  <c r="W19" i="24" s="1"/>
  <c r="AA19" i="24" s="1"/>
  <c r="AB19" i="24" s="1"/>
  <c r="V17" i="23"/>
  <c r="W17" i="23" s="1"/>
  <c r="AA17" i="23" s="1"/>
  <c r="AB17" i="23" s="1"/>
  <c r="AC17" i="23" s="1"/>
  <c r="AC18" i="23" s="1"/>
  <c r="K15" i="23"/>
  <c r="U19" i="23"/>
  <c r="V19" i="23" s="1"/>
  <c r="W19" i="23" s="1"/>
  <c r="AA19" i="23" s="1"/>
  <c r="AB19" i="23" s="1"/>
  <c r="V17" i="22"/>
  <c r="W17" i="22" s="1"/>
  <c r="AA17" i="22" s="1"/>
  <c r="AB17" i="22" s="1"/>
  <c r="AC17" i="22" s="1"/>
  <c r="AC18" i="22" s="1"/>
  <c r="K15" i="22"/>
  <c r="U19" i="22"/>
  <c r="V19" i="22" s="1"/>
  <c r="W19" i="22" s="1"/>
  <c r="AA19" i="22" s="1"/>
  <c r="AB19" i="22" s="1"/>
  <c r="AC19" i="20"/>
  <c r="AC19" i="18"/>
  <c r="V17" i="21"/>
  <c r="W17" i="21" s="1"/>
  <c r="AA17" i="21" s="1"/>
  <c r="AB17" i="21" s="1"/>
  <c r="AC17" i="21" s="1"/>
  <c r="AC18" i="21" s="1"/>
  <c r="K15" i="21"/>
  <c r="U19" i="21"/>
  <c r="V19" i="21" s="1"/>
  <c r="W19" i="21" s="1"/>
  <c r="AA19" i="21" s="1"/>
  <c r="AB19" i="21" s="1"/>
  <c r="U20" i="20"/>
  <c r="V20" i="20" s="1"/>
  <c r="W20" i="20" s="1"/>
  <c r="AA20" i="20" s="1"/>
  <c r="AB20" i="20" s="1"/>
  <c r="AC20" i="20" s="1"/>
  <c r="K16" i="20"/>
  <c r="U20" i="19"/>
  <c r="V20" i="19" s="1"/>
  <c r="W20" i="19" s="1"/>
  <c r="AA20" i="19" s="1"/>
  <c r="AB20" i="19" s="1"/>
  <c r="AC20" i="19" s="1"/>
  <c r="K16" i="19"/>
  <c r="U20" i="18"/>
  <c r="V20" i="18" s="1"/>
  <c r="W20" i="18" s="1"/>
  <c r="AA20" i="18" s="1"/>
  <c r="AB20" i="18" s="1"/>
  <c r="K16" i="18"/>
  <c r="AC19" i="16"/>
  <c r="V17" i="17"/>
  <c r="W17" i="17" s="1"/>
  <c r="AA17" i="17" s="1"/>
  <c r="AB17" i="17" s="1"/>
  <c r="AC17" i="17" s="1"/>
  <c r="AC18" i="17" s="1"/>
  <c r="K15" i="17"/>
  <c r="U19" i="17"/>
  <c r="V19" i="17" s="1"/>
  <c r="W19" i="17" s="1"/>
  <c r="AA19" i="17" s="1"/>
  <c r="AB19" i="17" s="1"/>
  <c r="U20" i="16"/>
  <c r="V20" i="16" s="1"/>
  <c r="W20" i="16" s="1"/>
  <c r="AA20" i="16" s="1"/>
  <c r="AB20" i="16" s="1"/>
  <c r="K16" i="16"/>
  <c r="U20" i="15"/>
  <c r="V20" i="15" s="1"/>
  <c r="W20" i="15" s="1"/>
  <c r="AA20" i="15" s="1"/>
  <c r="AB20" i="15" s="1"/>
  <c r="AC20" i="15" s="1"/>
  <c r="K16" i="15"/>
  <c r="AC19" i="14"/>
  <c r="AC19" i="13"/>
  <c r="AC19" i="11"/>
  <c r="U20" i="11"/>
  <c r="V20" i="11" s="1"/>
  <c r="W20" i="11" s="1"/>
  <c r="AA20" i="11" s="1"/>
  <c r="AB20" i="11" s="1"/>
  <c r="K16" i="11"/>
  <c r="U20" i="14"/>
  <c r="V20" i="14" s="1"/>
  <c r="W20" i="14" s="1"/>
  <c r="AA20" i="14" s="1"/>
  <c r="AB20" i="14" s="1"/>
  <c r="AC20" i="14" s="1"/>
  <c r="K16" i="14"/>
  <c r="U20" i="13"/>
  <c r="V20" i="13" s="1"/>
  <c r="W20" i="13" s="1"/>
  <c r="AA20" i="13" s="1"/>
  <c r="AB20" i="13" s="1"/>
  <c r="K16" i="13"/>
  <c r="K15" i="12"/>
  <c r="U19" i="12"/>
  <c r="V19" i="12" s="1"/>
  <c r="W19" i="12" s="1"/>
  <c r="AA19" i="12" s="1"/>
  <c r="AB19" i="12" s="1"/>
  <c r="V17" i="12"/>
  <c r="W17" i="12" s="1"/>
  <c r="AA17" i="12" s="1"/>
  <c r="AB17" i="12" s="1"/>
  <c r="AC17" i="12" s="1"/>
  <c r="AC18" i="12" s="1"/>
  <c r="V17" i="10"/>
  <c r="W17" i="10" s="1"/>
  <c r="AA17" i="10" s="1"/>
  <c r="AB17" i="10" s="1"/>
  <c r="AC17" i="10" s="1"/>
  <c r="AC18" i="10" s="1"/>
  <c r="K15" i="10"/>
  <c r="U19" i="10"/>
  <c r="V19" i="10" s="1"/>
  <c r="W19" i="10" s="1"/>
  <c r="AA19" i="10" s="1"/>
  <c r="AB19" i="10" s="1"/>
  <c r="U20" i="9"/>
  <c r="V20" i="9" s="1"/>
  <c r="W20" i="9" s="1"/>
  <c r="AA20" i="9" s="1"/>
  <c r="AB20" i="9" s="1"/>
  <c r="AC20" i="9" s="1"/>
  <c r="K16" i="9"/>
  <c r="V17" i="8"/>
  <c r="W17" i="8" s="1"/>
  <c r="AA17" i="8" s="1"/>
  <c r="AB17" i="8" s="1"/>
  <c r="AC17" i="8" s="1"/>
  <c r="AC18" i="8" s="1"/>
  <c r="K15" i="8"/>
  <c r="U19" i="8"/>
  <c r="V19" i="8" s="1"/>
  <c r="W19" i="8" s="1"/>
  <c r="AA19" i="8" s="1"/>
  <c r="AB19" i="8" s="1"/>
  <c r="K15" i="7"/>
  <c r="U19" i="7"/>
  <c r="V19" i="7" s="1"/>
  <c r="W19" i="7" s="1"/>
  <c r="AA19" i="7" s="1"/>
  <c r="AB19" i="7" s="1"/>
  <c r="V17" i="7"/>
  <c r="W17" i="7" s="1"/>
  <c r="AA17" i="7" s="1"/>
  <c r="AB17" i="7" s="1"/>
  <c r="AC17" i="7" s="1"/>
  <c r="AC18" i="7" s="1"/>
  <c r="AC19" i="6"/>
  <c r="AC19" i="5"/>
  <c r="U20" i="6"/>
  <c r="V20" i="6" s="1"/>
  <c r="W20" i="6" s="1"/>
  <c r="AA20" i="6" s="1"/>
  <c r="AB20" i="6" s="1"/>
  <c r="AC20" i="6" s="1"/>
  <c r="K16" i="6"/>
  <c r="U20" i="5"/>
  <c r="V20" i="5" s="1"/>
  <c r="W20" i="5" s="1"/>
  <c r="AA20" i="5" s="1"/>
  <c r="AB20" i="5" s="1"/>
  <c r="K16" i="5"/>
  <c r="K16" i="3"/>
  <c r="U20" i="3"/>
  <c r="V20" i="3" s="1"/>
  <c r="W20" i="3" s="1"/>
  <c r="AA20" i="3" s="1"/>
  <c r="AB20" i="3" s="1"/>
  <c r="AC20" i="3" s="1"/>
  <c r="AC19" i="24" l="1"/>
  <c r="AC19" i="23"/>
  <c r="AC19" i="22"/>
  <c r="U20" i="24"/>
  <c r="V20" i="24" s="1"/>
  <c r="W20" i="24" s="1"/>
  <c r="AA20" i="24" s="1"/>
  <c r="AB20" i="24" s="1"/>
  <c r="K16" i="24"/>
  <c r="U20" i="23"/>
  <c r="V20" i="23" s="1"/>
  <c r="W20" i="23" s="1"/>
  <c r="AA20" i="23" s="1"/>
  <c r="AB20" i="23" s="1"/>
  <c r="K16" i="23"/>
  <c r="U20" i="22"/>
  <c r="V20" i="22" s="1"/>
  <c r="W20" i="22" s="1"/>
  <c r="AA20" i="22" s="1"/>
  <c r="AB20" i="22" s="1"/>
  <c r="K16" i="22"/>
  <c r="AC19" i="21"/>
  <c r="AC20" i="18"/>
  <c r="U20" i="21"/>
  <c r="V20" i="21" s="1"/>
  <c r="W20" i="21" s="1"/>
  <c r="AA20" i="21" s="1"/>
  <c r="AB20" i="21" s="1"/>
  <c r="K16" i="21"/>
  <c r="U21" i="20"/>
  <c r="V21" i="20" s="1"/>
  <c r="W21" i="20" s="1"/>
  <c r="AA21" i="20" s="1"/>
  <c r="AB21" i="20" s="1"/>
  <c r="AC21" i="20" s="1"/>
  <c r="K17" i="20"/>
  <c r="U21" i="19"/>
  <c r="V21" i="19" s="1"/>
  <c r="W21" i="19" s="1"/>
  <c r="AA21" i="19" s="1"/>
  <c r="AB21" i="19" s="1"/>
  <c r="AC21" i="19" s="1"/>
  <c r="K17" i="19"/>
  <c r="U21" i="18"/>
  <c r="V21" i="18" s="1"/>
  <c r="W21" i="18" s="1"/>
  <c r="AA21" i="18" s="1"/>
  <c r="AB21" i="18" s="1"/>
  <c r="AC21" i="18" s="1"/>
  <c r="K17" i="18"/>
  <c r="AC19" i="17"/>
  <c r="AC20" i="16"/>
  <c r="U20" i="17"/>
  <c r="V20" i="17" s="1"/>
  <c r="W20" i="17" s="1"/>
  <c r="AA20" i="17" s="1"/>
  <c r="AB20" i="17" s="1"/>
  <c r="K16" i="17"/>
  <c r="U21" i="16"/>
  <c r="V21" i="16" s="1"/>
  <c r="W21" i="16" s="1"/>
  <c r="AA21" i="16" s="1"/>
  <c r="AB21" i="16" s="1"/>
  <c r="AC21" i="16" s="1"/>
  <c r="K17" i="16"/>
  <c r="U21" i="15"/>
  <c r="V21" i="15" s="1"/>
  <c r="W21" i="15" s="1"/>
  <c r="AA21" i="15" s="1"/>
  <c r="AB21" i="15" s="1"/>
  <c r="AC21" i="15" s="1"/>
  <c r="K17" i="15"/>
  <c r="AC20" i="13"/>
  <c r="AC19" i="12"/>
  <c r="AC20" i="11"/>
  <c r="U21" i="11"/>
  <c r="V21" i="11" s="1"/>
  <c r="W21" i="11" s="1"/>
  <c r="AA21" i="11" s="1"/>
  <c r="AB21" i="11" s="1"/>
  <c r="K17" i="11"/>
  <c r="U21" i="14"/>
  <c r="V21" i="14" s="1"/>
  <c r="W21" i="14" s="1"/>
  <c r="AA21" i="14" s="1"/>
  <c r="AB21" i="14" s="1"/>
  <c r="AC21" i="14" s="1"/>
  <c r="K17" i="14"/>
  <c r="U21" i="13"/>
  <c r="V21" i="13" s="1"/>
  <c r="W21" i="13" s="1"/>
  <c r="AA21" i="13" s="1"/>
  <c r="AB21" i="13" s="1"/>
  <c r="K17" i="13"/>
  <c r="U20" i="12"/>
  <c r="V20" i="12" s="1"/>
  <c r="W20" i="12" s="1"/>
  <c r="AA20" i="12" s="1"/>
  <c r="AB20" i="12" s="1"/>
  <c r="K16" i="12"/>
  <c r="AC19" i="10"/>
  <c r="AC19" i="8"/>
  <c r="AC19" i="7"/>
  <c r="U20" i="10"/>
  <c r="V20" i="10" s="1"/>
  <c r="W20" i="10" s="1"/>
  <c r="AA20" i="10" s="1"/>
  <c r="AB20" i="10" s="1"/>
  <c r="K16" i="10"/>
  <c r="U21" i="9"/>
  <c r="V21" i="9" s="1"/>
  <c r="W21" i="9" s="1"/>
  <c r="AA21" i="9" s="1"/>
  <c r="AB21" i="9" s="1"/>
  <c r="AC21" i="9" s="1"/>
  <c r="K17" i="9"/>
  <c r="U20" i="8"/>
  <c r="V20" i="8" s="1"/>
  <c r="W20" i="8" s="1"/>
  <c r="AA20" i="8" s="1"/>
  <c r="AB20" i="8" s="1"/>
  <c r="K16" i="8"/>
  <c r="U20" i="7"/>
  <c r="V20" i="7" s="1"/>
  <c r="W20" i="7" s="1"/>
  <c r="AA20" i="7" s="1"/>
  <c r="AB20" i="7" s="1"/>
  <c r="K16" i="7"/>
  <c r="AC20" i="5"/>
  <c r="U21" i="6"/>
  <c r="V21" i="6" s="1"/>
  <c r="W21" i="6" s="1"/>
  <c r="AA21" i="6" s="1"/>
  <c r="AB21" i="6" s="1"/>
  <c r="AC21" i="6" s="1"/>
  <c r="K17" i="6"/>
  <c r="U21" i="5"/>
  <c r="V21" i="5" s="1"/>
  <c r="W21" i="5" s="1"/>
  <c r="AA21" i="5" s="1"/>
  <c r="AB21" i="5" s="1"/>
  <c r="K17" i="5"/>
  <c r="U21" i="3"/>
  <c r="V21" i="3" s="1"/>
  <c r="W21" i="3" s="1"/>
  <c r="AA21" i="3" s="1"/>
  <c r="AB21" i="3" s="1"/>
  <c r="AC21" i="3" s="1"/>
  <c r="K17" i="3"/>
  <c r="AC20" i="24" l="1"/>
  <c r="AC20" i="23"/>
  <c r="AC20" i="22"/>
  <c r="U21" i="24"/>
  <c r="V21" i="24" s="1"/>
  <c r="W21" i="24" s="1"/>
  <c r="AA21" i="24" s="1"/>
  <c r="AB21" i="24" s="1"/>
  <c r="K17" i="24"/>
  <c r="U21" i="23"/>
  <c r="V21" i="23" s="1"/>
  <c r="W21" i="23" s="1"/>
  <c r="AA21" i="23" s="1"/>
  <c r="AB21" i="23" s="1"/>
  <c r="K17" i="23"/>
  <c r="U21" i="22"/>
  <c r="V21" i="22" s="1"/>
  <c r="W21" i="22" s="1"/>
  <c r="AA21" i="22" s="1"/>
  <c r="AB21" i="22" s="1"/>
  <c r="K17" i="22"/>
  <c r="AC20" i="21"/>
  <c r="U21" i="21"/>
  <c r="V21" i="21" s="1"/>
  <c r="W21" i="21" s="1"/>
  <c r="AA21" i="21" s="1"/>
  <c r="AB21" i="21" s="1"/>
  <c r="K17" i="21"/>
  <c r="K18" i="20"/>
  <c r="U22" i="20"/>
  <c r="V22" i="20" s="1"/>
  <c r="W22" i="20" s="1"/>
  <c r="AA22" i="20" s="1"/>
  <c r="AB22" i="20" s="1"/>
  <c r="AC22" i="20" s="1"/>
  <c r="K18" i="19"/>
  <c r="U22" i="19"/>
  <c r="V22" i="19" s="1"/>
  <c r="W22" i="19" s="1"/>
  <c r="AA22" i="19" s="1"/>
  <c r="AB22" i="19" s="1"/>
  <c r="AC22" i="19" s="1"/>
  <c r="K18" i="18"/>
  <c r="U22" i="18"/>
  <c r="V22" i="18" s="1"/>
  <c r="W22" i="18" s="1"/>
  <c r="AA22" i="18" s="1"/>
  <c r="AB22" i="18" s="1"/>
  <c r="AC22" i="18" s="1"/>
  <c r="AC20" i="17"/>
  <c r="U21" i="17"/>
  <c r="V21" i="17" s="1"/>
  <c r="W21" i="17" s="1"/>
  <c r="AA21" i="17" s="1"/>
  <c r="AB21" i="17" s="1"/>
  <c r="K17" i="17"/>
  <c r="K18" i="16"/>
  <c r="U22" i="16"/>
  <c r="V22" i="16" s="1"/>
  <c r="W22" i="16" s="1"/>
  <c r="AA22" i="16" s="1"/>
  <c r="AB22" i="16" s="1"/>
  <c r="AC22" i="16" s="1"/>
  <c r="K18" i="15"/>
  <c r="U22" i="15"/>
  <c r="V22" i="15" s="1"/>
  <c r="W22" i="15" s="1"/>
  <c r="AA22" i="15" s="1"/>
  <c r="AB22" i="15" s="1"/>
  <c r="AC22" i="15" s="1"/>
  <c r="AC21" i="13"/>
  <c r="AC20" i="12"/>
  <c r="AC21" i="11"/>
  <c r="K18" i="11"/>
  <c r="U22" i="11"/>
  <c r="V22" i="11" s="1"/>
  <c r="W22" i="11" s="1"/>
  <c r="AA22" i="11" s="1"/>
  <c r="AB22" i="11" s="1"/>
  <c r="K18" i="14"/>
  <c r="U22" i="14"/>
  <c r="V22" i="14" s="1"/>
  <c r="W22" i="14" s="1"/>
  <c r="AA22" i="14" s="1"/>
  <c r="AB22" i="14" s="1"/>
  <c r="AC22" i="14" s="1"/>
  <c r="K18" i="13"/>
  <c r="U22" i="13"/>
  <c r="V22" i="13" s="1"/>
  <c r="W22" i="13" s="1"/>
  <c r="AA22" i="13" s="1"/>
  <c r="AB22" i="13" s="1"/>
  <c r="U21" i="12"/>
  <c r="V21" i="12" s="1"/>
  <c r="W21" i="12" s="1"/>
  <c r="AA21" i="12" s="1"/>
  <c r="AB21" i="12" s="1"/>
  <c r="K17" i="12"/>
  <c r="AC20" i="10"/>
  <c r="AC20" i="8"/>
  <c r="AC20" i="7"/>
  <c r="U21" i="10"/>
  <c r="V21" i="10" s="1"/>
  <c r="W21" i="10" s="1"/>
  <c r="AA21" i="10" s="1"/>
  <c r="AB21" i="10" s="1"/>
  <c r="K17" i="10"/>
  <c r="K18" i="9"/>
  <c r="U22" i="9"/>
  <c r="V22" i="9" s="1"/>
  <c r="W22" i="9" s="1"/>
  <c r="AA22" i="9" s="1"/>
  <c r="AB22" i="9" s="1"/>
  <c r="AC22" i="9" s="1"/>
  <c r="U21" i="8"/>
  <c r="V21" i="8" s="1"/>
  <c r="W21" i="8" s="1"/>
  <c r="AA21" i="8" s="1"/>
  <c r="AB21" i="8" s="1"/>
  <c r="K17" i="8"/>
  <c r="U21" i="7"/>
  <c r="V21" i="7" s="1"/>
  <c r="W21" i="7" s="1"/>
  <c r="AA21" i="7" s="1"/>
  <c r="AB21" i="7" s="1"/>
  <c r="AC21" i="7" s="1"/>
  <c r="K17" i="7"/>
  <c r="AC21" i="5"/>
  <c r="K18" i="6"/>
  <c r="U22" i="6"/>
  <c r="V22" i="6" s="1"/>
  <c r="W22" i="6" s="1"/>
  <c r="AA22" i="6" s="1"/>
  <c r="AB22" i="6" s="1"/>
  <c r="AC22" i="6" s="1"/>
  <c r="K18" i="5"/>
  <c r="U22" i="5"/>
  <c r="V22" i="5" s="1"/>
  <c r="W22" i="5" s="1"/>
  <c r="AA22" i="5" s="1"/>
  <c r="AB22" i="5" s="1"/>
  <c r="K18" i="3"/>
  <c r="U22" i="3"/>
  <c r="V22" i="3" s="1"/>
  <c r="W22" i="3" s="1"/>
  <c r="AA22" i="3" s="1"/>
  <c r="AB22" i="3" s="1"/>
  <c r="AC22" i="3" s="1"/>
  <c r="AC21" i="24" l="1"/>
  <c r="AC21" i="23"/>
  <c r="AC21" i="22"/>
  <c r="K18" i="24"/>
  <c r="U22" i="24"/>
  <c r="V22" i="24" s="1"/>
  <c r="W22" i="24" s="1"/>
  <c r="AA22" i="24" s="1"/>
  <c r="AB22" i="24" s="1"/>
  <c r="K18" i="23"/>
  <c r="U22" i="23"/>
  <c r="V22" i="23" s="1"/>
  <c r="W22" i="23" s="1"/>
  <c r="AA22" i="23" s="1"/>
  <c r="AB22" i="23" s="1"/>
  <c r="K18" i="22"/>
  <c r="U22" i="22"/>
  <c r="V22" i="22" s="1"/>
  <c r="W22" i="22" s="1"/>
  <c r="AA22" i="22" s="1"/>
  <c r="AB22" i="22" s="1"/>
  <c r="AC21" i="21"/>
  <c r="K18" i="21"/>
  <c r="U22" i="21"/>
  <c r="V22" i="21" s="1"/>
  <c r="W22" i="21" s="1"/>
  <c r="AA22" i="21" s="1"/>
  <c r="AB22" i="21" s="1"/>
  <c r="K19" i="20"/>
  <c r="U23" i="20"/>
  <c r="V23" i="20" s="1"/>
  <c r="W23" i="20" s="1"/>
  <c r="AA23" i="20" s="1"/>
  <c r="AB23" i="20" s="1"/>
  <c r="AC23" i="20" s="1"/>
  <c r="K19" i="19"/>
  <c r="U23" i="19"/>
  <c r="V23" i="19" s="1"/>
  <c r="W23" i="19" s="1"/>
  <c r="AA23" i="19" s="1"/>
  <c r="AB23" i="19" s="1"/>
  <c r="AC23" i="19" s="1"/>
  <c r="K19" i="18"/>
  <c r="U23" i="18"/>
  <c r="V23" i="18" s="1"/>
  <c r="W23" i="18" s="1"/>
  <c r="AA23" i="18" s="1"/>
  <c r="AB23" i="18" s="1"/>
  <c r="AC23" i="18" s="1"/>
  <c r="AC21" i="17"/>
  <c r="K18" i="17"/>
  <c r="U22" i="17"/>
  <c r="V22" i="17" s="1"/>
  <c r="W22" i="17" s="1"/>
  <c r="AA22" i="17" s="1"/>
  <c r="AB22" i="17" s="1"/>
  <c r="K19" i="16"/>
  <c r="U23" i="16"/>
  <c r="V23" i="16" s="1"/>
  <c r="W23" i="16" s="1"/>
  <c r="AA23" i="16" s="1"/>
  <c r="AB23" i="16" s="1"/>
  <c r="AC23" i="16" s="1"/>
  <c r="K19" i="15"/>
  <c r="U23" i="15"/>
  <c r="V23" i="15" s="1"/>
  <c r="W23" i="15" s="1"/>
  <c r="AA23" i="15" s="1"/>
  <c r="AB23" i="15" s="1"/>
  <c r="AC23" i="15" s="1"/>
  <c r="AC22" i="13"/>
  <c r="AC21" i="12"/>
  <c r="AC22" i="11"/>
  <c r="U23" i="11"/>
  <c r="V23" i="11" s="1"/>
  <c r="W23" i="11" s="1"/>
  <c r="AA23" i="11" s="1"/>
  <c r="AB23" i="11" s="1"/>
  <c r="K19" i="11"/>
  <c r="U23" i="14"/>
  <c r="V23" i="14" s="1"/>
  <c r="W23" i="14" s="1"/>
  <c r="AA23" i="14" s="1"/>
  <c r="AB23" i="14" s="1"/>
  <c r="AC23" i="14" s="1"/>
  <c r="K19" i="14"/>
  <c r="U23" i="13"/>
  <c r="V23" i="13" s="1"/>
  <c r="W23" i="13" s="1"/>
  <c r="AA23" i="13" s="1"/>
  <c r="AB23" i="13" s="1"/>
  <c r="AC23" i="13" s="1"/>
  <c r="K19" i="13"/>
  <c r="K18" i="12"/>
  <c r="U22" i="12"/>
  <c r="V22" i="12" s="1"/>
  <c r="W22" i="12" s="1"/>
  <c r="AA22" i="12" s="1"/>
  <c r="AB22" i="12" s="1"/>
  <c r="AC21" i="10"/>
  <c r="AC21" i="8"/>
  <c r="K18" i="10"/>
  <c r="U22" i="10"/>
  <c r="V22" i="10" s="1"/>
  <c r="W22" i="10" s="1"/>
  <c r="AA22" i="10" s="1"/>
  <c r="AB22" i="10" s="1"/>
  <c r="U23" i="9"/>
  <c r="V23" i="9" s="1"/>
  <c r="W23" i="9" s="1"/>
  <c r="AA23" i="9" s="1"/>
  <c r="AB23" i="9" s="1"/>
  <c r="AC23" i="9" s="1"/>
  <c r="K19" i="9"/>
  <c r="K18" i="8"/>
  <c r="U22" i="8"/>
  <c r="V22" i="8" s="1"/>
  <c r="W22" i="8" s="1"/>
  <c r="AA22" i="8" s="1"/>
  <c r="AB22" i="8" s="1"/>
  <c r="K18" i="7"/>
  <c r="U22" i="7"/>
  <c r="V22" i="7" s="1"/>
  <c r="W22" i="7" s="1"/>
  <c r="AA22" i="7" s="1"/>
  <c r="AB22" i="7" s="1"/>
  <c r="AC22" i="7" s="1"/>
  <c r="AC22" i="5"/>
  <c r="U23" i="6"/>
  <c r="V23" i="6" s="1"/>
  <c r="W23" i="6" s="1"/>
  <c r="AA23" i="6" s="1"/>
  <c r="AB23" i="6" s="1"/>
  <c r="AC23" i="6" s="1"/>
  <c r="K19" i="6"/>
  <c r="U23" i="5"/>
  <c r="V23" i="5" s="1"/>
  <c r="W23" i="5" s="1"/>
  <c r="AA23" i="5" s="1"/>
  <c r="AB23" i="5" s="1"/>
  <c r="K19" i="5"/>
  <c r="U23" i="3"/>
  <c r="V23" i="3" s="1"/>
  <c r="W23" i="3" s="1"/>
  <c r="AA23" i="3" s="1"/>
  <c r="AB23" i="3" s="1"/>
  <c r="AC23" i="3" s="1"/>
  <c r="K19" i="3"/>
  <c r="AC22" i="24" l="1"/>
  <c r="AC22" i="23"/>
  <c r="AC22" i="22"/>
  <c r="K19" i="24"/>
  <c r="U23" i="24"/>
  <c r="V23" i="24" s="1"/>
  <c r="W23" i="24" s="1"/>
  <c r="AA23" i="24" s="1"/>
  <c r="AB23" i="24" s="1"/>
  <c r="AC23" i="24" s="1"/>
  <c r="K19" i="23"/>
  <c r="U23" i="23"/>
  <c r="V23" i="23" s="1"/>
  <c r="W23" i="23" s="1"/>
  <c r="AA23" i="23" s="1"/>
  <c r="AB23" i="23" s="1"/>
  <c r="U23" i="22"/>
  <c r="V23" i="22" s="1"/>
  <c r="W23" i="22" s="1"/>
  <c r="AA23" i="22" s="1"/>
  <c r="AB23" i="22" s="1"/>
  <c r="AC23" i="22" s="1"/>
  <c r="K19" i="22"/>
  <c r="AC22" i="21"/>
  <c r="U23" i="21"/>
  <c r="V23" i="21" s="1"/>
  <c r="W23" i="21" s="1"/>
  <c r="AA23" i="21" s="1"/>
  <c r="AB23" i="21" s="1"/>
  <c r="K19" i="21"/>
  <c r="K20" i="20"/>
  <c r="U24" i="20"/>
  <c r="V24" i="20" s="1"/>
  <c r="W24" i="20" s="1"/>
  <c r="AA24" i="20" s="1"/>
  <c r="AB24" i="20" s="1"/>
  <c r="AC24" i="20" s="1"/>
  <c r="K20" i="19"/>
  <c r="U24" i="19"/>
  <c r="V24" i="19" s="1"/>
  <c r="W24" i="19" s="1"/>
  <c r="AA24" i="19" s="1"/>
  <c r="AB24" i="19" s="1"/>
  <c r="AC24" i="19" s="1"/>
  <c r="K20" i="18"/>
  <c r="U24" i="18"/>
  <c r="V24" i="18" s="1"/>
  <c r="W24" i="18" s="1"/>
  <c r="AA24" i="18" s="1"/>
  <c r="AB24" i="18" s="1"/>
  <c r="AC24" i="18" s="1"/>
  <c r="AC22" i="17"/>
  <c r="U23" i="17"/>
  <c r="V23" i="17" s="1"/>
  <c r="W23" i="17" s="1"/>
  <c r="AA23" i="17" s="1"/>
  <c r="AB23" i="17" s="1"/>
  <c r="K19" i="17"/>
  <c r="U24" i="16"/>
  <c r="V24" i="16" s="1"/>
  <c r="W24" i="16" s="1"/>
  <c r="AA24" i="16" s="1"/>
  <c r="AB24" i="16" s="1"/>
  <c r="AC24" i="16" s="1"/>
  <c r="K20" i="16"/>
  <c r="K20" i="15"/>
  <c r="U24" i="15"/>
  <c r="V24" i="15" s="1"/>
  <c r="W24" i="15" s="1"/>
  <c r="AA24" i="15" s="1"/>
  <c r="AB24" i="15" s="1"/>
  <c r="AC24" i="15" s="1"/>
  <c r="AC22" i="12"/>
  <c r="AC23" i="11"/>
  <c r="K20" i="11"/>
  <c r="U24" i="11"/>
  <c r="V24" i="11" s="1"/>
  <c r="W24" i="11" s="1"/>
  <c r="AA24" i="11" s="1"/>
  <c r="AB24" i="11" s="1"/>
  <c r="AC24" i="11" s="1"/>
  <c r="K20" i="14"/>
  <c r="U24" i="14"/>
  <c r="V24" i="14" s="1"/>
  <c r="W24" i="14" s="1"/>
  <c r="AA24" i="14" s="1"/>
  <c r="AB24" i="14" s="1"/>
  <c r="AC24" i="14" s="1"/>
  <c r="K20" i="13"/>
  <c r="U24" i="13"/>
  <c r="V24" i="13" s="1"/>
  <c r="W24" i="13" s="1"/>
  <c r="AA24" i="13" s="1"/>
  <c r="AB24" i="13" s="1"/>
  <c r="AC24" i="13" s="1"/>
  <c r="U23" i="12"/>
  <c r="V23" i="12" s="1"/>
  <c r="W23" i="12" s="1"/>
  <c r="AA23" i="12" s="1"/>
  <c r="AB23" i="12" s="1"/>
  <c r="AC23" i="12" s="1"/>
  <c r="K19" i="12"/>
  <c r="AC22" i="10"/>
  <c r="AC22" i="8"/>
  <c r="U23" i="10"/>
  <c r="V23" i="10" s="1"/>
  <c r="W23" i="10" s="1"/>
  <c r="AA23" i="10" s="1"/>
  <c r="AB23" i="10" s="1"/>
  <c r="K19" i="10"/>
  <c r="K20" i="9"/>
  <c r="U24" i="9"/>
  <c r="V24" i="9" s="1"/>
  <c r="W24" i="9" s="1"/>
  <c r="AA24" i="9" s="1"/>
  <c r="AB24" i="9" s="1"/>
  <c r="AC24" i="9" s="1"/>
  <c r="U23" i="8"/>
  <c r="V23" i="8" s="1"/>
  <c r="W23" i="8" s="1"/>
  <c r="AA23" i="8" s="1"/>
  <c r="AB23" i="8" s="1"/>
  <c r="K19" i="8"/>
  <c r="K19" i="7"/>
  <c r="U23" i="7"/>
  <c r="V23" i="7" s="1"/>
  <c r="W23" i="7" s="1"/>
  <c r="AA23" i="7" s="1"/>
  <c r="AB23" i="7" s="1"/>
  <c r="AC23" i="7" s="1"/>
  <c r="AC23" i="5"/>
  <c r="K20" i="6"/>
  <c r="U24" i="6"/>
  <c r="V24" i="6" s="1"/>
  <c r="W24" i="6" s="1"/>
  <c r="AA24" i="6" s="1"/>
  <c r="AB24" i="6" s="1"/>
  <c r="AC24" i="6" s="1"/>
  <c r="K20" i="5"/>
  <c r="U24" i="5"/>
  <c r="V24" i="5" s="1"/>
  <c r="W24" i="5" s="1"/>
  <c r="AA24" i="5" s="1"/>
  <c r="AB24" i="5" s="1"/>
  <c r="K20" i="3"/>
  <c r="U24" i="3"/>
  <c r="V24" i="3" s="1"/>
  <c r="W24" i="3" s="1"/>
  <c r="AA24" i="3" s="1"/>
  <c r="AB24" i="3" s="1"/>
  <c r="AC24" i="3" s="1"/>
  <c r="AC23" i="23" l="1"/>
  <c r="K20" i="24"/>
  <c r="U24" i="24"/>
  <c r="V24" i="24" s="1"/>
  <c r="W24" i="24" s="1"/>
  <c r="AA24" i="24" s="1"/>
  <c r="AB24" i="24" s="1"/>
  <c r="AC24" i="24" s="1"/>
  <c r="K20" i="23"/>
  <c r="U24" i="23"/>
  <c r="V24" i="23" s="1"/>
  <c r="W24" i="23" s="1"/>
  <c r="AA24" i="23" s="1"/>
  <c r="AB24" i="23" s="1"/>
  <c r="K20" i="22"/>
  <c r="U24" i="22"/>
  <c r="V24" i="22" s="1"/>
  <c r="W24" i="22" s="1"/>
  <c r="AA24" i="22" s="1"/>
  <c r="AB24" i="22" s="1"/>
  <c r="AC24" i="22" s="1"/>
  <c r="AC23" i="21"/>
  <c r="K20" i="21"/>
  <c r="U24" i="21"/>
  <c r="V24" i="21" s="1"/>
  <c r="W24" i="21" s="1"/>
  <c r="AA24" i="21" s="1"/>
  <c r="AB24" i="21" s="1"/>
  <c r="K21" i="20"/>
  <c r="U25" i="20"/>
  <c r="V25" i="20" s="1"/>
  <c r="W25" i="20" s="1"/>
  <c r="AA25" i="20" s="1"/>
  <c r="AB25" i="20" s="1"/>
  <c r="AC25" i="20" s="1"/>
  <c r="K21" i="19"/>
  <c r="U25" i="19"/>
  <c r="V25" i="19" s="1"/>
  <c r="W25" i="19" s="1"/>
  <c r="AA25" i="19" s="1"/>
  <c r="AB25" i="19" s="1"/>
  <c r="AC25" i="19" s="1"/>
  <c r="K21" i="18"/>
  <c r="U25" i="18"/>
  <c r="V25" i="18" s="1"/>
  <c r="W25" i="18" s="1"/>
  <c r="AA25" i="18" s="1"/>
  <c r="AB25" i="18" s="1"/>
  <c r="AC25" i="18" s="1"/>
  <c r="AC23" i="17"/>
  <c r="K20" i="17"/>
  <c r="U24" i="17"/>
  <c r="V24" i="17" s="1"/>
  <c r="W24" i="17" s="1"/>
  <c r="AA24" i="17" s="1"/>
  <c r="AB24" i="17" s="1"/>
  <c r="U25" i="16"/>
  <c r="V25" i="16" s="1"/>
  <c r="W25" i="16" s="1"/>
  <c r="AA25" i="16" s="1"/>
  <c r="AB25" i="16" s="1"/>
  <c r="AC25" i="16" s="1"/>
  <c r="K21" i="16"/>
  <c r="K21" i="15"/>
  <c r="U25" i="15"/>
  <c r="V25" i="15" s="1"/>
  <c r="W25" i="15" s="1"/>
  <c r="AA25" i="15" s="1"/>
  <c r="AB25" i="15" s="1"/>
  <c r="AC25" i="15" s="1"/>
  <c r="U25" i="11"/>
  <c r="V25" i="11" s="1"/>
  <c r="W25" i="11" s="1"/>
  <c r="AA25" i="11" s="1"/>
  <c r="AB25" i="11" s="1"/>
  <c r="AC25" i="11" s="1"/>
  <c r="K21" i="11"/>
  <c r="K21" i="14"/>
  <c r="U25" i="14"/>
  <c r="V25" i="14" s="1"/>
  <c r="W25" i="14" s="1"/>
  <c r="AA25" i="14" s="1"/>
  <c r="AB25" i="14" s="1"/>
  <c r="AC25" i="14" s="1"/>
  <c r="K21" i="13"/>
  <c r="U25" i="13"/>
  <c r="V25" i="13" s="1"/>
  <c r="W25" i="13" s="1"/>
  <c r="AA25" i="13" s="1"/>
  <c r="AB25" i="13" s="1"/>
  <c r="AC25" i="13" s="1"/>
  <c r="K20" i="12"/>
  <c r="U24" i="12"/>
  <c r="V24" i="12" s="1"/>
  <c r="W24" i="12" s="1"/>
  <c r="AA24" i="12" s="1"/>
  <c r="AB24" i="12" s="1"/>
  <c r="AC24" i="12" s="1"/>
  <c r="AC23" i="10"/>
  <c r="AC23" i="8"/>
  <c r="K20" i="10"/>
  <c r="U24" i="10"/>
  <c r="V24" i="10" s="1"/>
  <c r="W24" i="10" s="1"/>
  <c r="AA24" i="10" s="1"/>
  <c r="AB24" i="10" s="1"/>
  <c r="K21" i="9"/>
  <c r="U25" i="9"/>
  <c r="V25" i="9" s="1"/>
  <c r="W25" i="9" s="1"/>
  <c r="AA25" i="9" s="1"/>
  <c r="AB25" i="9" s="1"/>
  <c r="AC25" i="9" s="1"/>
  <c r="K20" i="8"/>
  <c r="U24" i="8"/>
  <c r="V24" i="8" s="1"/>
  <c r="W24" i="8" s="1"/>
  <c r="AA24" i="8" s="1"/>
  <c r="AB24" i="8" s="1"/>
  <c r="AC24" i="8" s="1"/>
  <c r="K20" i="7"/>
  <c r="U24" i="7"/>
  <c r="V24" i="7" s="1"/>
  <c r="W24" i="7" s="1"/>
  <c r="AA24" i="7" s="1"/>
  <c r="AB24" i="7" s="1"/>
  <c r="AC24" i="7" s="1"/>
  <c r="AC24" i="5"/>
  <c r="K21" i="6"/>
  <c r="U25" i="6"/>
  <c r="V25" i="6" s="1"/>
  <c r="W25" i="6" s="1"/>
  <c r="AA25" i="6" s="1"/>
  <c r="AB25" i="6" s="1"/>
  <c r="AC25" i="6" s="1"/>
  <c r="K21" i="5"/>
  <c r="U25" i="5"/>
  <c r="V25" i="5" s="1"/>
  <c r="W25" i="5" s="1"/>
  <c r="AA25" i="5" s="1"/>
  <c r="AB25" i="5" s="1"/>
  <c r="K21" i="3"/>
  <c r="U25" i="3"/>
  <c r="V25" i="3" s="1"/>
  <c r="W25" i="3" s="1"/>
  <c r="AA25" i="3" s="1"/>
  <c r="AB25" i="3" s="1"/>
  <c r="AC25" i="3" s="1"/>
  <c r="AC24" i="23" l="1"/>
  <c r="K21" i="24"/>
  <c r="U25" i="24"/>
  <c r="V25" i="24" s="1"/>
  <c r="W25" i="24" s="1"/>
  <c r="AA25" i="24" s="1"/>
  <c r="AB25" i="24" s="1"/>
  <c r="AC25" i="24" s="1"/>
  <c r="K21" i="23"/>
  <c r="U25" i="23"/>
  <c r="V25" i="23" s="1"/>
  <c r="W25" i="23" s="1"/>
  <c r="AA25" i="23" s="1"/>
  <c r="AB25" i="23" s="1"/>
  <c r="K21" i="22"/>
  <c r="U25" i="22"/>
  <c r="V25" i="22" s="1"/>
  <c r="W25" i="22" s="1"/>
  <c r="AA25" i="22" s="1"/>
  <c r="AB25" i="22" s="1"/>
  <c r="AC25" i="22" s="1"/>
  <c r="AC24" i="21"/>
  <c r="K21" i="21"/>
  <c r="U25" i="21"/>
  <c r="V25" i="21" s="1"/>
  <c r="W25" i="21" s="1"/>
  <c r="AA25" i="21" s="1"/>
  <c r="AB25" i="21" s="1"/>
  <c r="K22" i="20"/>
  <c r="U26" i="20"/>
  <c r="K22" i="19"/>
  <c r="U26" i="19"/>
  <c r="K22" i="18"/>
  <c r="U26" i="18"/>
  <c r="AC24" i="17"/>
  <c r="K21" i="17"/>
  <c r="U25" i="17"/>
  <c r="V25" i="17" s="1"/>
  <c r="W25" i="17" s="1"/>
  <c r="AA25" i="17" s="1"/>
  <c r="AB25" i="17" s="1"/>
  <c r="AC25" i="17" s="1"/>
  <c r="K22" i="16"/>
  <c r="U26" i="16"/>
  <c r="K22" i="15"/>
  <c r="U26" i="15"/>
  <c r="U26" i="11"/>
  <c r="K22" i="11"/>
  <c r="K22" i="14"/>
  <c r="U26" i="14"/>
  <c r="K22" i="13"/>
  <c r="U26" i="13"/>
  <c r="K21" i="12"/>
  <c r="U25" i="12"/>
  <c r="V25" i="12" s="1"/>
  <c r="W25" i="12" s="1"/>
  <c r="AA25" i="12" s="1"/>
  <c r="AB25" i="12" s="1"/>
  <c r="AC25" i="12" s="1"/>
  <c r="AC24" i="10"/>
  <c r="K21" i="10"/>
  <c r="U25" i="10"/>
  <c r="V25" i="10" s="1"/>
  <c r="W25" i="10" s="1"/>
  <c r="AA25" i="10" s="1"/>
  <c r="AB25" i="10" s="1"/>
  <c r="AC25" i="10" s="1"/>
  <c r="K22" i="9"/>
  <c r="U26" i="9"/>
  <c r="K21" i="8"/>
  <c r="U25" i="8"/>
  <c r="V25" i="8" s="1"/>
  <c r="W25" i="8" s="1"/>
  <c r="AA25" i="8" s="1"/>
  <c r="AB25" i="8" s="1"/>
  <c r="AC25" i="8" s="1"/>
  <c r="K21" i="7"/>
  <c r="U25" i="7"/>
  <c r="V25" i="7" s="1"/>
  <c r="W25" i="7" s="1"/>
  <c r="AA25" i="7" s="1"/>
  <c r="AB25" i="7" s="1"/>
  <c r="AC25" i="7" s="1"/>
  <c r="AC25" i="5"/>
  <c r="K22" i="6"/>
  <c r="U26" i="6"/>
  <c r="K22" i="5"/>
  <c r="U26" i="5"/>
  <c r="K22" i="3"/>
  <c r="U26" i="3"/>
  <c r="AC25" i="23" l="1"/>
  <c r="K22" i="24"/>
  <c r="U26" i="24"/>
  <c r="K22" i="23"/>
  <c r="U26" i="23"/>
  <c r="K22" i="22"/>
  <c r="U26" i="22"/>
  <c r="AC25" i="21"/>
  <c r="K22" i="21"/>
  <c r="U26" i="21"/>
  <c r="F45" i="20"/>
  <c r="V26" i="20"/>
  <c r="W26" i="20" s="1"/>
  <c r="AA26" i="20" s="1"/>
  <c r="AB26" i="20" s="1"/>
  <c r="AC26" i="20" s="1"/>
  <c r="U28" i="20"/>
  <c r="K23" i="20"/>
  <c r="U28" i="19"/>
  <c r="K23" i="19"/>
  <c r="F45" i="19"/>
  <c r="V26" i="19"/>
  <c r="W26" i="19" s="1"/>
  <c r="AA26" i="19" s="1"/>
  <c r="AB26" i="19" s="1"/>
  <c r="AC26" i="19" s="1"/>
  <c r="F45" i="18"/>
  <c r="V26" i="18"/>
  <c r="W26" i="18" s="1"/>
  <c r="AA26" i="18" s="1"/>
  <c r="AB26" i="18" s="1"/>
  <c r="AC26" i="18" s="1"/>
  <c r="U28" i="18"/>
  <c r="K23" i="18"/>
  <c r="K22" i="17"/>
  <c r="U26" i="17"/>
  <c r="F45" i="16"/>
  <c r="V26" i="16"/>
  <c r="W26" i="16" s="1"/>
  <c r="AA26" i="16" s="1"/>
  <c r="AB26" i="16" s="1"/>
  <c r="AC26" i="16" s="1"/>
  <c r="K23" i="16"/>
  <c r="U28" i="16"/>
  <c r="F45" i="15"/>
  <c r="V26" i="15"/>
  <c r="W26" i="15" s="1"/>
  <c r="AA26" i="15" s="1"/>
  <c r="AB26" i="15" s="1"/>
  <c r="AC26" i="15" s="1"/>
  <c r="U28" i="15"/>
  <c r="K23" i="15"/>
  <c r="F45" i="11"/>
  <c r="V26" i="11"/>
  <c r="W26" i="11" s="1"/>
  <c r="AA26" i="11" s="1"/>
  <c r="AB26" i="11" s="1"/>
  <c r="AC26" i="11" s="1"/>
  <c r="K23" i="11"/>
  <c r="U28" i="11"/>
  <c r="F47" i="11" s="1"/>
  <c r="K23" i="14"/>
  <c r="U28" i="14"/>
  <c r="F45" i="14"/>
  <c r="V26" i="14"/>
  <c r="W26" i="14" s="1"/>
  <c r="AA26" i="14" s="1"/>
  <c r="AB26" i="14" s="1"/>
  <c r="AC26" i="14" s="1"/>
  <c r="U28" i="13"/>
  <c r="K23" i="13"/>
  <c r="F45" i="13"/>
  <c r="V26" i="13"/>
  <c r="W26" i="13" s="1"/>
  <c r="AA26" i="13" s="1"/>
  <c r="AB26" i="13" s="1"/>
  <c r="AC26" i="13" s="1"/>
  <c r="K22" i="12"/>
  <c r="U26" i="12"/>
  <c r="K22" i="10"/>
  <c r="U26" i="10"/>
  <c r="F45" i="9"/>
  <c r="V26" i="9"/>
  <c r="W26" i="9" s="1"/>
  <c r="AA26" i="9" s="1"/>
  <c r="AB26" i="9" s="1"/>
  <c r="AC26" i="9" s="1"/>
  <c r="K23" i="9"/>
  <c r="U28" i="9"/>
  <c r="K22" i="8"/>
  <c r="U26" i="8"/>
  <c r="K22" i="7"/>
  <c r="U26" i="7"/>
  <c r="F45" i="6"/>
  <c r="V26" i="6"/>
  <c r="W26" i="6" s="1"/>
  <c r="AA26" i="6" s="1"/>
  <c r="AB26" i="6" s="1"/>
  <c r="AC26" i="6" s="1"/>
  <c r="U28" i="6"/>
  <c r="K23" i="6"/>
  <c r="U28" i="5"/>
  <c r="K23" i="5"/>
  <c r="F45" i="5"/>
  <c r="V26" i="5"/>
  <c r="W26" i="5" s="1"/>
  <c r="AA26" i="5" s="1"/>
  <c r="AB26" i="5" s="1"/>
  <c r="AC26" i="5" s="1"/>
  <c r="K23" i="3"/>
  <c r="U28" i="3"/>
  <c r="F45" i="3"/>
  <c r="V26" i="3"/>
  <c r="W26" i="3" s="1"/>
  <c r="AA26" i="3" s="1"/>
  <c r="AB26" i="3" s="1"/>
  <c r="AC26" i="3" s="1"/>
  <c r="F45" i="24" l="1"/>
  <c r="V26" i="24"/>
  <c r="W26" i="24" s="1"/>
  <c r="AA26" i="24" s="1"/>
  <c r="AB26" i="24" s="1"/>
  <c r="AC26" i="24" s="1"/>
  <c r="U28" i="24"/>
  <c r="K23" i="24"/>
  <c r="F45" i="23"/>
  <c r="V26" i="23"/>
  <c r="W26" i="23" s="1"/>
  <c r="AA26" i="23" s="1"/>
  <c r="AB26" i="23" s="1"/>
  <c r="AC26" i="23" s="1"/>
  <c r="K23" i="23"/>
  <c r="U28" i="23"/>
  <c r="K23" i="22"/>
  <c r="U28" i="22"/>
  <c r="F45" i="22"/>
  <c r="V26" i="22"/>
  <c r="W26" i="22" s="1"/>
  <c r="AA26" i="22" s="1"/>
  <c r="AB26" i="22" s="1"/>
  <c r="AC26" i="22" s="1"/>
  <c r="U28" i="21"/>
  <c r="K23" i="21"/>
  <c r="F45" i="21"/>
  <c r="V26" i="21"/>
  <c r="W26" i="21" s="1"/>
  <c r="AA26" i="21" s="1"/>
  <c r="AB26" i="21" s="1"/>
  <c r="AC26" i="21" s="1"/>
  <c r="U29" i="20"/>
  <c r="V29" i="20" s="1"/>
  <c r="W29" i="20" s="1"/>
  <c r="AA29" i="20" s="1"/>
  <c r="AB29" i="20" s="1"/>
  <c r="K24" i="20"/>
  <c r="F47" i="20"/>
  <c r="F48" i="20" s="1"/>
  <c r="F46" i="20" s="1"/>
  <c r="U27" i="20" s="1"/>
  <c r="V27" i="20" s="1"/>
  <c r="W27" i="20" s="1"/>
  <c r="AA27" i="20" s="1"/>
  <c r="AB27" i="20" s="1"/>
  <c r="AC27" i="20" s="1"/>
  <c r="U29" i="19"/>
  <c r="V29" i="19" s="1"/>
  <c r="W29" i="19" s="1"/>
  <c r="AA29" i="19" s="1"/>
  <c r="AB29" i="19" s="1"/>
  <c r="K24" i="19"/>
  <c r="F47" i="19"/>
  <c r="F48" i="19" s="1"/>
  <c r="F46" i="19" s="1"/>
  <c r="U27" i="19" s="1"/>
  <c r="V27" i="19" s="1"/>
  <c r="W27" i="19" s="1"/>
  <c r="AA27" i="19" s="1"/>
  <c r="AB27" i="19" s="1"/>
  <c r="AC27" i="19" s="1"/>
  <c r="U29" i="18"/>
  <c r="V29" i="18" s="1"/>
  <c r="W29" i="18" s="1"/>
  <c r="AA29" i="18" s="1"/>
  <c r="AB29" i="18" s="1"/>
  <c r="K24" i="18"/>
  <c r="F47" i="18"/>
  <c r="F48" i="18" s="1"/>
  <c r="F46" i="18" s="1"/>
  <c r="U27" i="18" s="1"/>
  <c r="V27" i="18" s="1"/>
  <c r="W27" i="18" s="1"/>
  <c r="AA27" i="18" s="1"/>
  <c r="AB27" i="18" s="1"/>
  <c r="AC27" i="18" s="1"/>
  <c r="F45" i="17"/>
  <c r="V26" i="17"/>
  <c r="W26" i="17" s="1"/>
  <c r="AA26" i="17" s="1"/>
  <c r="AB26" i="17" s="1"/>
  <c r="AC26" i="17" s="1"/>
  <c r="U28" i="17"/>
  <c r="K23" i="17"/>
  <c r="F47" i="16"/>
  <c r="F48" i="16" s="1"/>
  <c r="F46" i="16" s="1"/>
  <c r="U27" i="16" s="1"/>
  <c r="V27" i="16" s="1"/>
  <c r="W27" i="16" s="1"/>
  <c r="AA27" i="16" s="1"/>
  <c r="AB27" i="16" s="1"/>
  <c r="AC27" i="16" s="1"/>
  <c r="K24" i="16"/>
  <c r="U29" i="16"/>
  <c r="V29" i="16" s="1"/>
  <c r="W29" i="16" s="1"/>
  <c r="AA29" i="16" s="1"/>
  <c r="AB29" i="16" s="1"/>
  <c r="V28" i="15"/>
  <c r="W28" i="15" s="1"/>
  <c r="AA28" i="15" s="1"/>
  <c r="AB28" i="15" s="1"/>
  <c r="F47" i="15"/>
  <c r="F48" i="15" s="1"/>
  <c r="F46" i="15" s="1"/>
  <c r="U27" i="15" s="1"/>
  <c r="V27" i="15" s="1"/>
  <c r="W27" i="15" s="1"/>
  <c r="AA27" i="15" s="1"/>
  <c r="AB27" i="15" s="1"/>
  <c r="AC27" i="15" s="1"/>
  <c r="U29" i="15"/>
  <c r="V29" i="15" s="1"/>
  <c r="W29" i="15" s="1"/>
  <c r="AA29" i="15" s="1"/>
  <c r="AB29" i="15" s="1"/>
  <c r="K24" i="15"/>
  <c r="F48" i="11"/>
  <c r="F46" i="11" s="1"/>
  <c r="U27" i="11" s="1"/>
  <c r="U29" i="11"/>
  <c r="V29" i="11" s="1"/>
  <c r="W29" i="11" s="1"/>
  <c r="AA29" i="11" s="1"/>
  <c r="AB29" i="11" s="1"/>
  <c r="K24" i="11"/>
  <c r="F47" i="14"/>
  <c r="F48" i="14" s="1"/>
  <c r="F46" i="14" s="1"/>
  <c r="U27" i="14" s="1"/>
  <c r="V27" i="14" s="1"/>
  <c r="W27" i="14" s="1"/>
  <c r="AA27" i="14" s="1"/>
  <c r="AB27" i="14" s="1"/>
  <c r="AC27" i="14" s="1"/>
  <c r="U29" i="14"/>
  <c r="V29" i="14" s="1"/>
  <c r="W29" i="14" s="1"/>
  <c r="AA29" i="14" s="1"/>
  <c r="AB29" i="14" s="1"/>
  <c r="K24" i="14"/>
  <c r="U29" i="13"/>
  <c r="V29" i="13" s="1"/>
  <c r="W29" i="13" s="1"/>
  <c r="AA29" i="13" s="1"/>
  <c r="AB29" i="13" s="1"/>
  <c r="K24" i="13"/>
  <c r="F47" i="13"/>
  <c r="F48" i="13" s="1"/>
  <c r="F46" i="13" s="1"/>
  <c r="U27" i="13" s="1"/>
  <c r="V27" i="13" s="1"/>
  <c r="W27" i="13" s="1"/>
  <c r="AA27" i="13" s="1"/>
  <c r="AB27" i="13" s="1"/>
  <c r="AC27" i="13" s="1"/>
  <c r="F45" i="12"/>
  <c r="V26" i="12"/>
  <c r="W26" i="12" s="1"/>
  <c r="AA26" i="12" s="1"/>
  <c r="AB26" i="12" s="1"/>
  <c r="AC26" i="12" s="1"/>
  <c r="U28" i="12"/>
  <c r="K23" i="12"/>
  <c r="F45" i="10"/>
  <c r="V26" i="10"/>
  <c r="W26" i="10" s="1"/>
  <c r="AA26" i="10" s="1"/>
  <c r="AB26" i="10" s="1"/>
  <c r="AC26" i="10" s="1"/>
  <c r="U28" i="10"/>
  <c r="K23" i="10"/>
  <c r="F47" i="9"/>
  <c r="F48" i="9" s="1"/>
  <c r="F46" i="9" s="1"/>
  <c r="U27" i="9" s="1"/>
  <c r="V27" i="9" s="1"/>
  <c r="W27" i="9" s="1"/>
  <c r="AA27" i="9" s="1"/>
  <c r="AB27" i="9" s="1"/>
  <c r="AC27" i="9" s="1"/>
  <c r="U29" i="9"/>
  <c r="V29" i="9" s="1"/>
  <c r="W29" i="9" s="1"/>
  <c r="AA29" i="9" s="1"/>
  <c r="AB29" i="9" s="1"/>
  <c r="K24" i="9"/>
  <c r="F45" i="8"/>
  <c r="V26" i="8"/>
  <c r="W26" i="8" s="1"/>
  <c r="AA26" i="8" s="1"/>
  <c r="AB26" i="8" s="1"/>
  <c r="AC26" i="8" s="1"/>
  <c r="U28" i="8"/>
  <c r="K23" i="8"/>
  <c r="F45" i="7"/>
  <c r="V26" i="7"/>
  <c r="W26" i="7" s="1"/>
  <c r="AA26" i="7" s="1"/>
  <c r="AB26" i="7" s="1"/>
  <c r="AC26" i="7" s="1"/>
  <c r="U28" i="7"/>
  <c r="K23" i="7"/>
  <c r="U29" i="6"/>
  <c r="V29" i="6" s="1"/>
  <c r="W29" i="6" s="1"/>
  <c r="AA29" i="6" s="1"/>
  <c r="AB29" i="6" s="1"/>
  <c r="K24" i="6"/>
  <c r="F47" i="6"/>
  <c r="F48" i="6" s="1"/>
  <c r="F46" i="6" s="1"/>
  <c r="U27" i="6" s="1"/>
  <c r="V27" i="6" s="1"/>
  <c r="W27" i="6" s="1"/>
  <c r="AA27" i="6" s="1"/>
  <c r="AB27" i="6" s="1"/>
  <c r="AC27" i="6" s="1"/>
  <c r="U29" i="5"/>
  <c r="V29" i="5" s="1"/>
  <c r="W29" i="5" s="1"/>
  <c r="AA29" i="5" s="1"/>
  <c r="AB29" i="5" s="1"/>
  <c r="K24" i="5"/>
  <c r="F47" i="5"/>
  <c r="F48" i="5" s="1"/>
  <c r="F46" i="5" s="1"/>
  <c r="U27" i="5" s="1"/>
  <c r="V27" i="5" s="1"/>
  <c r="W27" i="5" s="1"/>
  <c r="AA27" i="5" s="1"/>
  <c r="AB27" i="5" s="1"/>
  <c r="AC27" i="5" s="1"/>
  <c r="F47" i="3"/>
  <c r="F48" i="3" s="1"/>
  <c r="F46" i="3" s="1"/>
  <c r="U27" i="3" s="1"/>
  <c r="V27" i="3" s="1"/>
  <c r="W27" i="3" s="1"/>
  <c r="AA27" i="3" s="1"/>
  <c r="AB27" i="3" s="1"/>
  <c r="AC27" i="3" s="1"/>
  <c r="U29" i="3"/>
  <c r="V29" i="3" s="1"/>
  <c r="W29" i="3" s="1"/>
  <c r="AA29" i="3" s="1"/>
  <c r="AB29" i="3" s="1"/>
  <c r="K24" i="3"/>
  <c r="K24" i="24" l="1"/>
  <c r="U29" i="24"/>
  <c r="V29" i="24" s="1"/>
  <c r="W29" i="24" s="1"/>
  <c r="AA29" i="24" s="1"/>
  <c r="AB29" i="24" s="1"/>
  <c r="F47" i="24"/>
  <c r="F48" i="24" s="1"/>
  <c r="F46" i="24" s="1"/>
  <c r="U27" i="24" s="1"/>
  <c r="V27" i="24" s="1"/>
  <c r="W27" i="24" s="1"/>
  <c r="AA27" i="24" s="1"/>
  <c r="AB27" i="24" s="1"/>
  <c r="AC27" i="24" s="1"/>
  <c r="F47" i="23"/>
  <c r="F48" i="23" s="1"/>
  <c r="F46" i="23" s="1"/>
  <c r="U27" i="23" s="1"/>
  <c r="V27" i="23" s="1"/>
  <c r="W27" i="23" s="1"/>
  <c r="AA27" i="23" s="1"/>
  <c r="AB27" i="23" s="1"/>
  <c r="AC27" i="23" s="1"/>
  <c r="U29" i="23"/>
  <c r="V29" i="23" s="1"/>
  <c r="W29" i="23" s="1"/>
  <c r="AA29" i="23" s="1"/>
  <c r="AB29" i="23" s="1"/>
  <c r="K24" i="23"/>
  <c r="F47" i="22"/>
  <c r="F48" i="22" s="1"/>
  <c r="F46" i="22" s="1"/>
  <c r="U27" i="22" s="1"/>
  <c r="V27" i="22" s="1"/>
  <c r="W27" i="22" s="1"/>
  <c r="AA27" i="22" s="1"/>
  <c r="AB27" i="22" s="1"/>
  <c r="AC27" i="22" s="1"/>
  <c r="U29" i="22"/>
  <c r="V29" i="22" s="1"/>
  <c r="W29" i="22" s="1"/>
  <c r="AA29" i="22" s="1"/>
  <c r="AB29" i="22" s="1"/>
  <c r="K24" i="22"/>
  <c r="U29" i="21"/>
  <c r="V29" i="21" s="1"/>
  <c r="W29" i="21" s="1"/>
  <c r="AA29" i="21" s="1"/>
  <c r="AB29" i="21" s="1"/>
  <c r="K24" i="21"/>
  <c r="F47" i="21"/>
  <c r="F48" i="21" s="1"/>
  <c r="F46" i="21" s="1"/>
  <c r="U27" i="21" s="1"/>
  <c r="V27" i="21" s="1"/>
  <c r="W27" i="21" s="1"/>
  <c r="AA27" i="21" s="1"/>
  <c r="AB27" i="21" s="1"/>
  <c r="AC27" i="21" s="1"/>
  <c r="V28" i="20"/>
  <c r="W28" i="20" s="1"/>
  <c r="AA28" i="20" s="1"/>
  <c r="AB28" i="20" s="1"/>
  <c r="AC28" i="20" s="1"/>
  <c r="AC29" i="20" s="1"/>
  <c r="U30" i="20"/>
  <c r="V30" i="20" s="1"/>
  <c r="W30" i="20" s="1"/>
  <c r="AA30" i="20" s="1"/>
  <c r="AB30" i="20" s="1"/>
  <c r="K25" i="20"/>
  <c r="V28" i="19"/>
  <c r="W28" i="19" s="1"/>
  <c r="AA28" i="19" s="1"/>
  <c r="AB28" i="19" s="1"/>
  <c r="AC28" i="19" s="1"/>
  <c r="AC29" i="19" s="1"/>
  <c r="AC30" i="19" s="1"/>
  <c r="U30" i="19"/>
  <c r="V30" i="19" s="1"/>
  <c r="W30" i="19" s="1"/>
  <c r="AA30" i="19" s="1"/>
  <c r="AB30" i="19" s="1"/>
  <c r="K25" i="19"/>
  <c r="V28" i="18"/>
  <c r="W28" i="18" s="1"/>
  <c r="AA28" i="18" s="1"/>
  <c r="AB28" i="18" s="1"/>
  <c r="AC28" i="18" s="1"/>
  <c r="AC29" i="18" s="1"/>
  <c r="U30" i="18"/>
  <c r="V30" i="18" s="1"/>
  <c r="W30" i="18" s="1"/>
  <c r="AA30" i="18" s="1"/>
  <c r="AB30" i="18" s="1"/>
  <c r="K25" i="18"/>
  <c r="AC28" i="15"/>
  <c r="AC29" i="15" s="1"/>
  <c r="U29" i="17"/>
  <c r="V29" i="17" s="1"/>
  <c r="W29" i="17" s="1"/>
  <c r="AA29" i="17" s="1"/>
  <c r="AB29" i="17" s="1"/>
  <c r="K24" i="17"/>
  <c r="F47" i="17"/>
  <c r="F48" i="17" s="1"/>
  <c r="F46" i="17" s="1"/>
  <c r="U27" i="17" s="1"/>
  <c r="V27" i="17" s="1"/>
  <c r="W27" i="17" s="1"/>
  <c r="AA27" i="17" s="1"/>
  <c r="AB27" i="17" s="1"/>
  <c r="AC27" i="17" s="1"/>
  <c r="U30" i="16"/>
  <c r="V30" i="16" s="1"/>
  <c r="W30" i="16" s="1"/>
  <c r="AA30" i="16" s="1"/>
  <c r="AB30" i="16" s="1"/>
  <c r="K25" i="16"/>
  <c r="V28" i="16"/>
  <c r="W28" i="16" s="1"/>
  <c r="AA28" i="16" s="1"/>
  <c r="AB28" i="16" s="1"/>
  <c r="AC28" i="16" s="1"/>
  <c r="AC29" i="16" s="1"/>
  <c r="U30" i="15"/>
  <c r="V30" i="15" s="1"/>
  <c r="W30" i="15" s="1"/>
  <c r="AA30" i="15" s="1"/>
  <c r="AB30" i="15" s="1"/>
  <c r="K25" i="15"/>
  <c r="U30" i="11"/>
  <c r="V30" i="11" s="1"/>
  <c r="W30" i="11" s="1"/>
  <c r="AA30" i="11" s="1"/>
  <c r="AB30" i="11" s="1"/>
  <c r="K25" i="11"/>
  <c r="V27" i="11"/>
  <c r="W27" i="11" s="1"/>
  <c r="AA27" i="11" s="1"/>
  <c r="AB27" i="11" s="1"/>
  <c r="AC27" i="11" s="1"/>
  <c r="V28" i="11"/>
  <c r="W28" i="11" s="1"/>
  <c r="AA28" i="11" s="1"/>
  <c r="AB28" i="11" s="1"/>
  <c r="AC28" i="11" s="1"/>
  <c r="AC29" i="11" s="1"/>
  <c r="U30" i="14"/>
  <c r="V30" i="14" s="1"/>
  <c r="W30" i="14" s="1"/>
  <c r="AA30" i="14" s="1"/>
  <c r="AB30" i="14" s="1"/>
  <c r="K25" i="14"/>
  <c r="V28" i="14"/>
  <c r="W28" i="14" s="1"/>
  <c r="AA28" i="14" s="1"/>
  <c r="AB28" i="14" s="1"/>
  <c r="AC28" i="14" s="1"/>
  <c r="AC29" i="14" s="1"/>
  <c r="AC30" i="14" s="1"/>
  <c r="V28" i="13"/>
  <c r="W28" i="13" s="1"/>
  <c r="AA28" i="13" s="1"/>
  <c r="AB28" i="13" s="1"/>
  <c r="AC28" i="13" s="1"/>
  <c r="AC29" i="13" s="1"/>
  <c r="AC30" i="13" s="1"/>
  <c r="U30" i="13"/>
  <c r="V30" i="13" s="1"/>
  <c r="W30" i="13" s="1"/>
  <c r="AA30" i="13" s="1"/>
  <c r="AB30" i="13" s="1"/>
  <c r="K25" i="13"/>
  <c r="U29" i="12"/>
  <c r="V29" i="12" s="1"/>
  <c r="W29" i="12" s="1"/>
  <c r="AA29" i="12" s="1"/>
  <c r="AB29" i="12" s="1"/>
  <c r="K24" i="12"/>
  <c r="F47" i="12"/>
  <c r="F48" i="12" s="1"/>
  <c r="F46" i="12" s="1"/>
  <c r="U27" i="12" s="1"/>
  <c r="V27" i="12" s="1"/>
  <c r="W27" i="12" s="1"/>
  <c r="AA27" i="12" s="1"/>
  <c r="AB27" i="12" s="1"/>
  <c r="AC27" i="12" s="1"/>
  <c r="U29" i="10"/>
  <c r="V29" i="10" s="1"/>
  <c r="W29" i="10" s="1"/>
  <c r="AA29" i="10" s="1"/>
  <c r="AB29" i="10" s="1"/>
  <c r="K24" i="10"/>
  <c r="F47" i="10"/>
  <c r="F48" i="10" s="1"/>
  <c r="F46" i="10" s="1"/>
  <c r="U27" i="10" s="1"/>
  <c r="V27" i="10" s="1"/>
  <c r="W27" i="10" s="1"/>
  <c r="AA27" i="10" s="1"/>
  <c r="AB27" i="10" s="1"/>
  <c r="AC27" i="10" s="1"/>
  <c r="U30" i="9"/>
  <c r="V30" i="9" s="1"/>
  <c r="W30" i="9" s="1"/>
  <c r="AA30" i="9" s="1"/>
  <c r="AB30" i="9" s="1"/>
  <c r="K25" i="9"/>
  <c r="V28" i="9"/>
  <c r="W28" i="9" s="1"/>
  <c r="AA28" i="9" s="1"/>
  <c r="AB28" i="9" s="1"/>
  <c r="AC28" i="9" s="1"/>
  <c r="AC29" i="9" s="1"/>
  <c r="AC30" i="9" s="1"/>
  <c r="U29" i="8"/>
  <c r="V29" i="8" s="1"/>
  <c r="W29" i="8" s="1"/>
  <c r="AA29" i="8" s="1"/>
  <c r="AB29" i="8" s="1"/>
  <c r="K24" i="8"/>
  <c r="F47" i="8"/>
  <c r="F48" i="8" s="1"/>
  <c r="F46" i="8" s="1"/>
  <c r="U27" i="8" s="1"/>
  <c r="V27" i="8" s="1"/>
  <c r="W27" i="8" s="1"/>
  <c r="AA27" i="8" s="1"/>
  <c r="AB27" i="8" s="1"/>
  <c r="AC27" i="8" s="1"/>
  <c r="U29" i="7"/>
  <c r="V29" i="7" s="1"/>
  <c r="W29" i="7" s="1"/>
  <c r="AA29" i="7" s="1"/>
  <c r="AB29" i="7" s="1"/>
  <c r="K24" i="7"/>
  <c r="F47" i="7"/>
  <c r="F48" i="7" s="1"/>
  <c r="F46" i="7" s="1"/>
  <c r="U27" i="7" s="1"/>
  <c r="V27" i="7" s="1"/>
  <c r="W27" i="7" s="1"/>
  <c r="AA27" i="7" s="1"/>
  <c r="AB27" i="7" s="1"/>
  <c r="AC27" i="7" s="1"/>
  <c r="V28" i="6"/>
  <c r="W28" i="6" s="1"/>
  <c r="AA28" i="6" s="1"/>
  <c r="AB28" i="6" s="1"/>
  <c r="AC28" i="6" s="1"/>
  <c r="AC29" i="6" s="1"/>
  <c r="U30" i="6"/>
  <c r="V30" i="6" s="1"/>
  <c r="W30" i="6" s="1"/>
  <c r="AA30" i="6" s="1"/>
  <c r="AB30" i="6" s="1"/>
  <c r="K25" i="6"/>
  <c r="U30" i="5"/>
  <c r="V30" i="5" s="1"/>
  <c r="W30" i="5" s="1"/>
  <c r="AA30" i="5" s="1"/>
  <c r="AB30" i="5" s="1"/>
  <c r="K25" i="5"/>
  <c r="V28" i="5"/>
  <c r="W28" i="5" s="1"/>
  <c r="AA28" i="5" s="1"/>
  <c r="AB28" i="5" s="1"/>
  <c r="AC28" i="5" s="1"/>
  <c r="AC29" i="5" s="1"/>
  <c r="AC30" i="5" s="1"/>
  <c r="U30" i="3"/>
  <c r="V30" i="3" s="1"/>
  <c r="W30" i="3" s="1"/>
  <c r="AA30" i="3" s="1"/>
  <c r="AB30" i="3" s="1"/>
  <c r="K25" i="3"/>
  <c r="V28" i="3"/>
  <c r="W28" i="3" s="1"/>
  <c r="AA28" i="3" s="1"/>
  <c r="AB28" i="3" s="1"/>
  <c r="AC28" i="3" s="1"/>
  <c r="AC29" i="3" s="1"/>
  <c r="V28" i="23" l="1"/>
  <c r="W28" i="23" s="1"/>
  <c r="AA28" i="23" s="1"/>
  <c r="AB28" i="23" s="1"/>
  <c r="AC28" i="23" s="1"/>
  <c r="AC29" i="23" s="1"/>
  <c r="AC30" i="23" s="1"/>
  <c r="U30" i="24"/>
  <c r="V30" i="24" s="1"/>
  <c r="W30" i="24" s="1"/>
  <c r="AA30" i="24" s="1"/>
  <c r="AB30" i="24" s="1"/>
  <c r="K25" i="24"/>
  <c r="V28" i="24"/>
  <c r="W28" i="24" s="1"/>
  <c r="AA28" i="24" s="1"/>
  <c r="AB28" i="24" s="1"/>
  <c r="AC28" i="24" s="1"/>
  <c r="AC29" i="24" s="1"/>
  <c r="AC30" i="24" s="1"/>
  <c r="U30" i="23"/>
  <c r="V30" i="23" s="1"/>
  <c r="W30" i="23" s="1"/>
  <c r="AA30" i="23" s="1"/>
  <c r="AB30" i="23" s="1"/>
  <c r="K25" i="23"/>
  <c r="U30" i="22"/>
  <c r="V30" i="22" s="1"/>
  <c r="W30" i="22" s="1"/>
  <c r="AA30" i="22" s="1"/>
  <c r="AB30" i="22" s="1"/>
  <c r="K25" i="22"/>
  <c r="V28" i="22"/>
  <c r="W28" i="22" s="1"/>
  <c r="AA28" i="22" s="1"/>
  <c r="AB28" i="22" s="1"/>
  <c r="AC28" i="22" s="1"/>
  <c r="AC29" i="22" s="1"/>
  <c r="AC30" i="20"/>
  <c r="AC30" i="18"/>
  <c r="V28" i="21"/>
  <c r="W28" i="21" s="1"/>
  <c r="AA28" i="21" s="1"/>
  <c r="AB28" i="21" s="1"/>
  <c r="AC28" i="21" s="1"/>
  <c r="AC29" i="21" s="1"/>
  <c r="U30" i="21"/>
  <c r="V30" i="21" s="1"/>
  <c r="W30" i="21" s="1"/>
  <c r="AA30" i="21" s="1"/>
  <c r="AB30" i="21" s="1"/>
  <c r="K25" i="21"/>
  <c r="K26" i="20"/>
  <c r="U31" i="20"/>
  <c r="V31" i="20" s="1"/>
  <c r="W31" i="20" s="1"/>
  <c r="AA31" i="20" s="1"/>
  <c r="AB31" i="20" s="1"/>
  <c r="AC31" i="20" s="1"/>
  <c r="K26" i="19"/>
  <c r="U31" i="19"/>
  <c r="V31" i="19" s="1"/>
  <c r="W31" i="19" s="1"/>
  <c r="AA31" i="19" s="1"/>
  <c r="AB31" i="19" s="1"/>
  <c r="AC31" i="19" s="1"/>
  <c r="K26" i="18"/>
  <c r="U31" i="18"/>
  <c r="V31" i="18" s="1"/>
  <c r="W31" i="18" s="1"/>
  <c r="AA31" i="18" s="1"/>
  <c r="AB31" i="18" s="1"/>
  <c r="AC31" i="18" s="1"/>
  <c r="AC30" i="16"/>
  <c r="AC30" i="15"/>
  <c r="U30" i="17"/>
  <c r="V30" i="17" s="1"/>
  <c r="W30" i="17" s="1"/>
  <c r="AA30" i="17" s="1"/>
  <c r="AB30" i="17" s="1"/>
  <c r="K25" i="17"/>
  <c r="V28" i="17"/>
  <c r="W28" i="17" s="1"/>
  <c r="AA28" i="17" s="1"/>
  <c r="AB28" i="17" s="1"/>
  <c r="AC28" i="17" s="1"/>
  <c r="AC29" i="17" s="1"/>
  <c r="AC30" i="17" s="1"/>
  <c r="K26" i="16"/>
  <c r="U31" i="16"/>
  <c r="V31" i="16" s="1"/>
  <c r="W31" i="16" s="1"/>
  <c r="AA31" i="16" s="1"/>
  <c r="AB31" i="16" s="1"/>
  <c r="K26" i="15"/>
  <c r="U31" i="15"/>
  <c r="V31" i="15" s="1"/>
  <c r="W31" i="15" s="1"/>
  <c r="AA31" i="15" s="1"/>
  <c r="AB31" i="15" s="1"/>
  <c r="AC30" i="11"/>
  <c r="U31" i="11"/>
  <c r="V31" i="11" s="1"/>
  <c r="W31" i="11" s="1"/>
  <c r="AA31" i="11" s="1"/>
  <c r="AB31" i="11" s="1"/>
  <c r="AC31" i="11" s="1"/>
  <c r="K26" i="11"/>
  <c r="U31" i="14"/>
  <c r="V31" i="14" s="1"/>
  <c r="W31" i="14" s="1"/>
  <c r="AA31" i="14" s="1"/>
  <c r="AB31" i="14" s="1"/>
  <c r="AC31" i="14" s="1"/>
  <c r="K26" i="14"/>
  <c r="U31" i="13"/>
  <c r="V31" i="13" s="1"/>
  <c r="W31" i="13" s="1"/>
  <c r="AA31" i="13" s="1"/>
  <c r="AB31" i="13" s="1"/>
  <c r="AC31" i="13" s="1"/>
  <c r="K26" i="13"/>
  <c r="V28" i="12"/>
  <c r="W28" i="12" s="1"/>
  <c r="AA28" i="12" s="1"/>
  <c r="AB28" i="12" s="1"/>
  <c r="AC28" i="12" s="1"/>
  <c r="AC29" i="12" s="1"/>
  <c r="AC30" i="12" s="1"/>
  <c r="U30" i="12"/>
  <c r="V30" i="12" s="1"/>
  <c r="W30" i="12" s="1"/>
  <c r="AA30" i="12" s="1"/>
  <c r="AB30" i="12" s="1"/>
  <c r="K25" i="12"/>
  <c r="V28" i="10"/>
  <c r="W28" i="10" s="1"/>
  <c r="AA28" i="10" s="1"/>
  <c r="AB28" i="10" s="1"/>
  <c r="AC28" i="10" s="1"/>
  <c r="AC29" i="10" s="1"/>
  <c r="U30" i="10"/>
  <c r="V30" i="10" s="1"/>
  <c r="W30" i="10" s="1"/>
  <c r="AA30" i="10" s="1"/>
  <c r="AB30" i="10" s="1"/>
  <c r="K25" i="10"/>
  <c r="K26" i="9"/>
  <c r="U31" i="9"/>
  <c r="V31" i="9" s="1"/>
  <c r="W31" i="9" s="1"/>
  <c r="AA31" i="9" s="1"/>
  <c r="AB31" i="9" s="1"/>
  <c r="AC31" i="9" s="1"/>
  <c r="V28" i="8"/>
  <c r="W28" i="8" s="1"/>
  <c r="AA28" i="8" s="1"/>
  <c r="AB28" i="8" s="1"/>
  <c r="AC28" i="8" s="1"/>
  <c r="AC29" i="8" s="1"/>
  <c r="U30" i="8"/>
  <c r="V30" i="8" s="1"/>
  <c r="W30" i="8" s="1"/>
  <c r="AA30" i="8" s="1"/>
  <c r="AB30" i="8" s="1"/>
  <c r="K25" i="8"/>
  <c r="V28" i="7"/>
  <c r="W28" i="7" s="1"/>
  <c r="AA28" i="7" s="1"/>
  <c r="AB28" i="7" s="1"/>
  <c r="AC28" i="7" s="1"/>
  <c r="AC29" i="7" s="1"/>
  <c r="U30" i="7"/>
  <c r="V30" i="7" s="1"/>
  <c r="W30" i="7" s="1"/>
  <c r="AA30" i="7" s="1"/>
  <c r="AB30" i="7" s="1"/>
  <c r="K25" i="7"/>
  <c r="AC30" i="6"/>
  <c r="K26" i="6"/>
  <c r="U31" i="6"/>
  <c r="V31" i="6" s="1"/>
  <c r="W31" i="6" s="1"/>
  <c r="AA31" i="6" s="1"/>
  <c r="AB31" i="6" s="1"/>
  <c r="K26" i="5"/>
  <c r="U31" i="5"/>
  <c r="V31" i="5" s="1"/>
  <c r="W31" i="5" s="1"/>
  <c r="AA31" i="5" s="1"/>
  <c r="AB31" i="5" s="1"/>
  <c r="AC31" i="5" s="1"/>
  <c r="AC30" i="3"/>
  <c r="K26" i="3"/>
  <c r="U31" i="3"/>
  <c r="V31" i="3" s="1"/>
  <c r="W31" i="3" s="1"/>
  <c r="AA31" i="3" s="1"/>
  <c r="AB31" i="3" s="1"/>
  <c r="AC30" i="22" l="1"/>
  <c r="K26" i="24"/>
  <c r="U31" i="24"/>
  <c r="V31" i="24" s="1"/>
  <c r="W31" i="24" s="1"/>
  <c r="AA31" i="24" s="1"/>
  <c r="AB31" i="24" s="1"/>
  <c r="AC31" i="24" s="1"/>
  <c r="K26" i="23"/>
  <c r="U31" i="23"/>
  <c r="V31" i="23" s="1"/>
  <c r="W31" i="23" s="1"/>
  <c r="AA31" i="23" s="1"/>
  <c r="AB31" i="23" s="1"/>
  <c r="AC31" i="23" s="1"/>
  <c r="K26" i="22"/>
  <c r="U31" i="22"/>
  <c r="V31" i="22" s="1"/>
  <c r="W31" i="22" s="1"/>
  <c r="AA31" i="22" s="1"/>
  <c r="AB31" i="22" s="1"/>
  <c r="AC30" i="21"/>
  <c r="K26" i="21"/>
  <c r="U31" i="21"/>
  <c r="V31" i="21" s="1"/>
  <c r="W31" i="21" s="1"/>
  <c r="AA31" i="21" s="1"/>
  <c r="AB31" i="21" s="1"/>
  <c r="K27" i="20"/>
  <c r="U32" i="20"/>
  <c r="V32" i="20" s="1"/>
  <c r="W32" i="20" s="1"/>
  <c r="AA32" i="20" s="1"/>
  <c r="AB32" i="20" s="1"/>
  <c r="AC32" i="20" s="1"/>
  <c r="K27" i="19"/>
  <c r="U32" i="19"/>
  <c r="V32" i="19" s="1"/>
  <c r="W32" i="19" s="1"/>
  <c r="AA32" i="19" s="1"/>
  <c r="AB32" i="19" s="1"/>
  <c r="AC32" i="19" s="1"/>
  <c r="K27" i="18"/>
  <c r="U32" i="18"/>
  <c r="V32" i="18" s="1"/>
  <c r="W32" i="18" s="1"/>
  <c r="AA32" i="18" s="1"/>
  <c r="AB32" i="18" s="1"/>
  <c r="AC32" i="18" s="1"/>
  <c r="AC31" i="16"/>
  <c r="AC31" i="15"/>
  <c r="K26" i="17"/>
  <c r="U31" i="17"/>
  <c r="V31" i="17" s="1"/>
  <c r="W31" i="17" s="1"/>
  <c r="AA31" i="17" s="1"/>
  <c r="AB31" i="17" s="1"/>
  <c r="AC31" i="17" s="1"/>
  <c r="U32" i="16"/>
  <c r="V32" i="16" s="1"/>
  <c r="W32" i="16" s="1"/>
  <c r="AA32" i="16" s="1"/>
  <c r="AB32" i="16" s="1"/>
  <c r="K27" i="16"/>
  <c r="U32" i="15"/>
  <c r="V32" i="15" s="1"/>
  <c r="W32" i="15" s="1"/>
  <c r="AA32" i="15" s="1"/>
  <c r="AB32" i="15" s="1"/>
  <c r="AC32" i="15" s="1"/>
  <c r="K27" i="15"/>
  <c r="K27" i="11"/>
  <c r="U32" i="11"/>
  <c r="V32" i="11" s="1"/>
  <c r="W32" i="11" s="1"/>
  <c r="AA32" i="11" s="1"/>
  <c r="AB32" i="11" s="1"/>
  <c r="AC32" i="11" s="1"/>
  <c r="K27" i="14"/>
  <c r="U32" i="14"/>
  <c r="V32" i="14" s="1"/>
  <c r="W32" i="14" s="1"/>
  <c r="AA32" i="14" s="1"/>
  <c r="AB32" i="14" s="1"/>
  <c r="AC32" i="14" s="1"/>
  <c r="K27" i="13"/>
  <c r="U32" i="13"/>
  <c r="V32" i="13" s="1"/>
  <c r="W32" i="13" s="1"/>
  <c r="AA32" i="13" s="1"/>
  <c r="AB32" i="13" s="1"/>
  <c r="AC32" i="13" s="1"/>
  <c r="K26" i="12"/>
  <c r="U31" i="12"/>
  <c r="V31" i="12" s="1"/>
  <c r="W31" i="12" s="1"/>
  <c r="AA31" i="12" s="1"/>
  <c r="AB31" i="12" s="1"/>
  <c r="AC31" i="12" s="1"/>
  <c r="AC30" i="10"/>
  <c r="AC30" i="8"/>
  <c r="AC30" i="7"/>
  <c r="K26" i="10"/>
  <c r="U31" i="10"/>
  <c r="V31" i="10" s="1"/>
  <c r="W31" i="10" s="1"/>
  <c r="AA31" i="10" s="1"/>
  <c r="AB31" i="10" s="1"/>
  <c r="K27" i="9"/>
  <c r="U32" i="9"/>
  <c r="V32" i="9" s="1"/>
  <c r="W32" i="9" s="1"/>
  <c r="AA32" i="9" s="1"/>
  <c r="AB32" i="9" s="1"/>
  <c r="AC32" i="9" s="1"/>
  <c r="U31" i="8"/>
  <c r="V31" i="8" s="1"/>
  <c r="W31" i="8" s="1"/>
  <c r="AA31" i="8" s="1"/>
  <c r="AB31" i="8" s="1"/>
  <c r="K26" i="8"/>
  <c r="K26" i="7"/>
  <c r="U31" i="7"/>
  <c r="V31" i="7" s="1"/>
  <c r="W31" i="7" s="1"/>
  <c r="AA31" i="7" s="1"/>
  <c r="AB31" i="7" s="1"/>
  <c r="AC31" i="7" s="1"/>
  <c r="AC31" i="6"/>
  <c r="K27" i="6"/>
  <c r="U32" i="6"/>
  <c r="V32" i="6" s="1"/>
  <c r="W32" i="6" s="1"/>
  <c r="AA32" i="6" s="1"/>
  <c r="AB32" i="6" s="1"/>
  <c r="K27" i="5"/>
  <c r="U32" i="5"/>
  <c r="V32" i="5" s="1"/>
  <c r="W32" i="5" s="1"/>
  <c r="AA32" i="5" s="1"/>
  <c r="AB32" i="5" s="1"/>
  <c r="AC32" i="5" s="1"/>
  <c r="AC31" i="3"/>
  <c r="K27" i="3"/>
  <c r="U32" i="3"/>
  <c r="V32" i="3" s="1"/>
  <c r="W32" i="3" s="1"/>
  <c r="AA32" i="3" s="1"/>
  <c r="AB32" i="3" s="1"/>
  <c r="AC32" i="3" s="1"/>
  <c r="AC31" i="22" l="1"/>
  <c r="K27" i="24"/>
  <c r="U32" i="24"/>
  <c r="V32" i="24" s="1"/>
  <c r="W32" i="24" s="1"/>
  <c r="AA32" i="24" s="1"/>
  <c r="AB32" i="24" s="1"/>
  <c r="AC32" i="24" s="1"/>
  <c r="U32" i="23"/>
  <c r="V32" i="23" s="1"/>
  <c r="W32" i="23" s="1"/>
  <c r="AA32" i="23" s="1"/>
  <c r="AB32" i="23" s="1"/>
  <c r="AC32" i="23" s="1"/>
  <c r="K27" i="23"/>
  <c r="U32" i="22"/>
  <c r="V32" i="22" s="1"/>
  <c r="W32" i="22" s="1"/>
  <c r="AA32" i="22" s="1"/>
  <c r="AB32" i="22" s="1"/>
  <c r="K27" i="22"/>
  <c r="AC31" i="21"/>
  <c r="K27" i="21"/>
  <c r="U32" i="21"/>
  <c r="V32" i="21" s="1"/>
  <c r="W32" i="21" s="1"/>
  <c r="AA32" i="21" s="1"/>
  <c r="AB32" i="21" s="1"/>
  <c r="K28" i="20"/>
  <c r="U33" i="20"/>
  <c r="V33" i="20" s="1"/>
  <c r="W33" i="20" s="1"/>
  <c r="AA33" i="20" s="1"/>
  <c r="AB33" i="20" s="1"/>
  <c r="AC33" i="20" s="1"/>
  <c r="K28" i="19"/>
  <c r="U33" i="19"/>
  <c r="V33" i="19" s="1"/>
  <c r="W33" i="19" s="1"/>
  <c r="AA33" i="19" s="1"/>
  <c r="AB33" i="19" s="1"/>
  <c r="AC33" i="19" s="1"/>
  <c r="U33" i="18"/>
  <c r="V33" i="18" s="1"/>
  <c r="W33" i="18" s="1"/>
  <c r="AA33" i="18" s="1"/>
  <c r="AB33" i="18" s="1"/>
  <c r="AC33" i="18" s="1"/>
  <c r="K28" i="18"/>
  <c r="AC32" i="16"/>
  <c r="K27" i="17"/>
  <c r="U32" i="17"/>
  <c r="V32" i="17" s="1"/>
  <c r="W32" i="17" s="1"/>
  <c r="AA32" i="17" s="1"/>
  <c r="AB32" i="17" s="1"/>
  <c r="AC32" i="17" s="1"/>
  <c r="U33" i="16"/>
  <c r="V33" i="16" s="1"/>
  <c r="W33" i="16" s="1"/>
  <c r="AA33" i="16" s="1"/>
  <c r="AB33" i="16" s="1"/>
  <c r="K28" i="16"/>
  <c r="K28" i="15"/>
  <c r="U33" i="15"/>
  <c r="V33" i="15" s="1"/>
  <c r="W33" i="15" s="1"/>
  <c r="AA33" i="15" s="1"/>
  <c r="AB33" i="15" s="1"/>
  <c r="AC33" i="15" s="1"/>
  <c r="K28" i="11"/>
  <c r="U33" i="11"/>
  <c r="V33" i="11" s="1"/>
  <c r="W33" i="11" s="1"/>
  <c r="AA33" i="11" s="1"/>
  <c r="AB33" i="11" s="1"/>
  <c r="AC33" i="11" s="1"/>
  <c r="U33" i="14"/>
  <c r="V33" i="14" s="1"/>
  <c r="W33" i="14" s="1"/>
  <c r="AA33" i="14" s="1"/>
  <c r="AB33" i="14" s="1"/>
  <c r="AC33" i="14" s="1"/>
  <c r="K28" i="14"/>
  <c r="U33" i="13"/>
  <c r="V33" i="13" s="1"/>
  <c r="W33" i="13" s="1"/>
  <c r="AA33" i="13" s="1"/>
  <c r="AB33" i="13" s="1"/>
  <c r="AC33" i="13" s="1"/>
  <c r="K28" i="13"/>
  <c r="K27" i="12"/>
  <c r="U32" i="12"/>
  <c r="V32" i="12" s="1"/>
  <c r="W32" i="12" s="1"/>
  <c r="AA32" i="12" s="1"/>
  <c r="AB32" i="12" s="1"/>
  <c r="AC32" i="12" s="1"/>
  <c r="AC31" i="10"/>
  <c r="AC31" i="8"/>
  <c r="K27" i="10"/>
  <c r="U32" i="10"/>
  <c r="V32" i="10" s="1"/>
  <c r="W32" i="10" s="1"/>
  <c r="AA32" i="10" s="1"/>
  <c r="AB32" i="10" s="1"/>
  <c r="U33" i="9"/>
  <c r="V33" i="9" s="1"/>
  <c r="W33" i="9" s="1"/>
  <c r="AA33" i="9" s="1"/>
  <c r="AB33" i="9" s="1"/>
  <c r="AC33" i="9" s="1"/>
  <c r="K28" i="9"/>
  <c r="K27" i="8"/>
  <c r="U32" i="8"/>
  <c r="V32" i="8" s="1"/>
  <c r="W32" i="8" s="1"/>
  <c r="AA32" i="8" s="1"/>
  <c r="AB32" i="8" s="1"/>
  <c r="AC32" i="8" s="1"/>
  <c r="U32" i="7"/>
  <c r="V32" i="7" s="1"/>
  <c r="W32" i="7" s="1"/>
  <c r="AA32" i="7" s="1"/>
  <c r="AB32" i="7" s="1"/>
  <c r="AC32" i="7" s="1"/>
  <c r="K27" i="7"/>
  <c r="AC32" i="6"/>
  <c r="K28" i="6"/>
  <c r="U33" i="6"/>
  <c r="V33" i="6" s="1"/>
  <c r="W33" i="6" s="1"/>
  <c r="AA33" i="6" s="1"/>
  <c r="AB33" i="6" s="1"/>
  <c r="K28" i="5"/>
  <c r="U33" i="5"/>
  <c r="V33" i="5" s="1"/>
  <c r="W33" i="5" s="1"/>
  <c r="AA33" i="5" s="1"/>
  <c r="AB33" i="5" s="1"/>
  <c r="AC33" i="5" s="1"/>
  <c r="U33" i="3"/>
  <c r="V33" i="3" s="1"/>
  <c r="W33" i="3" s="1"/>
  <c r="AA33" i="3" s="1"/>
  <c r="AB33" i="3" s="1"/>
  <c r="AC33" i="3" s="1"/>
  <c r="K28" i="3"/>
  <c r="AC32" i="22" l="1"/>
  <c r="U33" i="24"/>
  <c r="V33" i="24" s="1"/>
  <c r="W33" i="24" s="1"/>
  <c r="AA33" i="24" s="1"/>
  <c r="AB33" i="24" s="1"/>
  <c r="AC33" i="24" s="1"/>
  <c r="K28" i="24"/>
  <c r="K28" i="23"/>
  <c r="U33" i="23"/>
  <c r="V33" i="23" s="1"/>
  <c r="W33" i="23" s="1"/>
  <c r="AA33" i="23" s="1"/>
  <c r="AB33" i="23" s="1"/>
  <c r="AC33" i="23" s="1"/>
  <c r="K28" i="22"/>
  <c r="U33" i="22"/>
  <c r="V33" i="22" s="1"/>
  <c r="W33" i="22" s="1"/>
  <c r="AA33" i="22" s="1"/>
  <c r="AB33" i="22" s="1"/>
  <c r="AC32" i="21"/>
  <c r="K28" i="21"/>
  <c r="U33" i="21"/>
  <c r="V33" i="21" s="1"/>
  <c r="W33" i="21" s="1"/>
  <c r="AA33" i="21" s="1"/>
  <c r="AB33" i="21" s="1"/>
  <c r="AC33" i="21" s="1"/>
  <c r="U34" i="20"/>
  <c r="V34" i="20" s="1"/>
  <c r="W34" i="20" s="1"/>
  <c r="AA34" i="20" s="1"/>
  <c r="AB34" i="20" s="1"/>
  <c r="AC34" i="20" s="1"/>
  <c r="K29" i="20"/>
  <c r="K29" i="19"/>
  <c r="U34" i="19"/>
  <c r="V34" i="19" s="1"/>
  <c r="W34" i="19" s="1"/>
  <c r="AA34" i="19" s="1"/>
  <c r="AB34" i="19" s="1"/>
  <c r="AC34" i="19" s="1"/>
  <c r="K29" i="18"/>
  <c r="U34" i="18"/>
  <c r="V34" i="18" s="1"/>
  <c r="W34" i="18" s="1"/>
  <c r="AA34" i="18" s="1"/>
  <c r="AB34" i="18" s="1"/>
  <c r="AC34" i="18" s="1"/>
  <c r="AC33" i="16"/>
  <c r="K28" i="17"/>
  <c r="U33" i="17"/>
  <c r="V33" i="17" s="1"/>
  <c r="W33" i="17" s="1"/>
  <c r="AA33" i="17" s="1"/>
  <c r="AB33" i="17" s="1"/>
  <c r="AC33" i="17" s="1"/>
  <c r="K29" i="16"/>
  <c r="U34" i="16"/>
  <c r="V34" i="16" s="1"/>
  <c r="W34" i="16" s="1"/>
  <c r="AA34" i="16" s="1"/>
  <c r="AB34" i="16" s="1"/>
  <c r="K29" i="15"/>
  <c r="U34" i="15"/>
  <c r="V34" i="15" s="1"/>
  <c r="W34" i="15" s="1"/>
  <c r="AA34" i="15" s="1"/>
  <c r="AB34" i="15" s="1"/>
  <c r="AC34" i="15" s="1"/>
  <c r="K29" i="11"/>
  <c r="U34" i="11"/>
  <c r="V34" i="11" s="1"/>
  <c r="W34" i="11" s="1"/>
  <c r="AA34" i="11" s="1"/>
  <c r="AB34" i="11" s="1"/>
  <c r="AC34" i="11" s="1"/>
  <c r="K29" i="14"/>
  <c r="U34" i="14"/>
  <c r="V34" i="14" s="1"/>
  <c r="W34" i="14" s="1"/>
  <c r="AA34" i="14" s="1"/>
  <c r="AB34" i="14" s="1"/>
  <c r="AC34" i="14" s="1"/>
  <c r="U34" i="13"/>
  <c r="V34" i="13" s="1"/>
  <c r="W34" i="13" s="1"/>
  <c r="AA34" i="13" s="1"/>
  <c r="AB34" i="13" s="1"/>
  <c r="AC34" i="13" s="1"/>
  <c r="K29" i="13"/>
  <c r="K28" i="12"/>
  <c r="U33" i="12"/>
  <c r="V33" i="12" s="1"/>
  <c r="W33" i="12" s="1"/>
  <c r="AA33" i="12" s="1"/>
  <c r="AB33" i="12" s="1"/>
  <c r="AC33" i="12" s="1"/>
  <c r="AC32" i="10"/>
  <c r="K28" i="10"/>
  <c r="U33" i="10"/>
  <c r="V33" i="10" s="1"/>
  <c r="W33" i="10" s="1"/>
  <c r="AA33" i="10" s="1"/>
  <c r="AB33" i="10" s="1"/>
  <c r="K29" i="9"/>
  <c r="U34" i="9"/>
  <c r="V34" i="9" s="1"/>
  <c r="W34" i="9" s="1"/>
  <c r="AA34" i="9" s="1"/>
  <c r="AB34" i="9" s="1"/>
  <c r="AC34" i="9" s="1"/>
  <c r="K28" i="8"/>
  <c r="U33" i="8"/>
  <c r="V33" i="8" s="1"/>
  <c r="W33" i="8" s="1"/>
  <c r="AA33" i="8" s="1"/>
  <c r="AB33" i="8" s="1"/>
  <c r="AC33" i="8" s="1"/>
  <c r="K28" i="7"/>
  <c r="U33" i="7"/>
  <c r="V33" i="7" s="1"/>
  <c r="W33" i="7" s="1"/>
  <c r="AA33" i="7" s="1"/>
  <c r="AB33" i="7" s="1"/>
  <c r="AC33" i="7" s="1"/>
  <c r="AC33" i="6"/>
  <c r="K29" i="6"/>
  <c r="U34" i="6"/>
  <c r="V34" i="6" s="1"/>
  <c r="W34" i="6" s="1"/>
  <c r="AA34" i="6" s="1"/>
  <c r="AB34" i="6" s="1"/>
  <c r="K29" i="5"/>
  <c r="U34" i="5"/>
  <c r="V34" i="5" s="1"/>
  <c r="W34" i="5" s="1"/>
  <c r="AA34" i="5" s="1"/>
  <c r="AB34" i="5" s="1"/>
  <c r="AC34" i="5" s="1"/>
  <c r="K29" i="3"/>
  <c r="U34" i="3"/>
  <c r="V34" i="3" s="1"/>
  <c r="W34" i="3" s="1"/>
  <c r="AA34" i="3" s="1"/>
  <c r="AB34" i="3" s="1"/>
  <c r="AC34" i="3" s="1"/>
  <c r="AC33" i="22" l="1"/>
  <c r="K29" i="24"/>
  <c r="U34" i="24"/>
  <c r="V34" i="24" s="1"/>
  <c r="W34" i="24" s="1"/>
  <c r="AA34" i="24" s="1"/>
  <c r="AB34" i="24" s="1"/>
  <c r="AC34" i="24" s="1"/>
  <c r="U34" i="23"/>
  <c r="V34" i="23" s="1"/>
  <c r="W34" i="23" s="1"/>
  <c r="AA34" i="23" s="1"/>
  <c r="AB34" i="23" s="1"/>
  <c r="AC34" i="23" s="1"/>
  <c r="K29" i="23"/>
  <c r="K29" i="22"/>
  <c r="U34" i="22"/>
  <c r="V34" i="22" s="1"/>
  <c r="W34" i="22" s="1"/>
  <c r="AA34" i="22" s="1"/>
  <c r="AB34" i="22" s="1"/>
  <c r="AC34" i="22" s="1"/>
  <c r="K29" i="21"/>
  <c r="U34" i="21"/>
  <c r="V34" i="21" s="1"/>
  <c r="W34" i="21" s="1"/>
  <c r="AA34" i="21" s="1"/>
  <c r="AB34" i="21" s="1"/>
  <c r="AC34" i="21" s="1"/>
  <c r="K30" i="20"/>
  <c r="U35" i="20"/>
  <c r="V35" i="20" s="1"/>
  <c r="W35" i="20" s="1"/>
  <c r="AA35" i="20" s="1"/>
  <c r="AB35" i="20" s="1"/>
  <c r="AC35" i="20" s="1"/>
  <c r="K30" i="19"/>
  <c r="U35" i="19"/>
  <c r="V35" i="19" s="1"/>
  <c r="W35" i="19" s="1"/>
  <c r="AA35" i="19" s="1"/>
  <c r="AB35" i="19" s="1"/>
  <c r="AC35" i="19" s="1"/>
  <c r="K30" i="18"/>
  <c r="U35" i="18"/>
  <c r="V35" i="18" s="1"/>
  <c r="W35" i="18" s="1"/>
  <c r="AA35" i="18" s="1"/>
  <c r="AB35" i="18" s="1"/>
  <c r="AC35" i="18" s="1"/>
  <c r="AC34" i="16"/>
  <c r="K29" i="17"/>
  <c r="U34" i="17"/>
  <c r="V34" i="17" s="1"/>
  <c r="W34" i="17" s="1"/>
  <c r="AA34" i="17" s="1"/>
  <c r="AB34" i="17" s="1"/>
  <c r="AC34" i="17" s="1"/>
  <c r="K30" i="16"/>
  <c r="U35" i="16"/>
  <c r="V35" i="16" s="1"/>
  <c r="W35" i="16" s="1"/>
  <c r="AA35" i="16" s="1"/>
  <c r="AB35" i="16" s="1"/>
  <c r="K30" i="15"/>
  <c r="U35" i="15"/>
  <c r="V35" i="15" s="1"/>
  <c r="W35" i="15" s="1"/>
  <c r="AA35" i="15" s="1"/>
  <c r="AB35" i="15" s="1"/>
  <c r="AC35" i="15" s="1"/>
  <c r="K30" i="11"/>
  <c r="U35" i="11"/>
  <c r="V35" i="11" s="1"/>
  <c r="W35" i="11" s="1"/>
  <c r="AA35" i="11" s="1"/>
  <c r="AB35" i="11" s="1"/>
  <c r="AC35" i="11" s="1"/>
  <c r="K30" i="14"/>
  <c r="U35" i="14"/>
  <c r="V35" i="14" s="1"/>
  <c r="W35" i="14" s="1"/>
  <c r="AA35" i="14" s="1"/>
  <c r="AB35" i="14" s="1"/>
  <c r="AC35" i="14" s="1"/>
  <c r="U35" i="13"/>
  <c r="V35" i="13" s="1"/>
  <c r="W35" i="13" s="1"/>
  <c r="AA35" i="13" s="1"/>
  <c r="AB35" i="13" s="1"/>
  <c r="AC35" i="13" s="1"/>
  <c r="K30" i="13"/>
  <c r="K29" i="12"/>
  <c r="U34" i="12"/>
  <c r="V34" i="12" s="1"/>
  <c r="W34" i="12" s="1"/>
  <c r="AA34" i="12" s="1"/>
  <c r="AB34" i="12" s="1"/>
  <c r="AC34" i="12" s="1"/>
  <c r="AC33" i="10"/>
  <c r="K29" i="10"/>
  <c r="U34" i="10"/>
  <c r="V34" i="10" s="1"/>
  <c r="W34" i="10" s="1"/>
  <c r="AA34" i="10" s="1"/>
  <c r="AB34" i="10" s="1"/>
  <c r="AC34" i="10" s="1"/>
  <c r="K30" i="9"/>
  <c r="U35" i="9"/>
  <c r="V35" i="9" s="1"/>
  <c r="W35" i="9" s="1"/>
  <c r="AA35" i="9" s="1"/>
  <c r="AB35" i="9" s="1"/>
  <c r="AC35" i="9" s="1"/>
  <c r="K29" i="8"/>
  <c r="U34" i="8"/>
  <c r="V34" i="8" s="1"/>
  <c r="W34" i="8" s="1"/>
  <c r="AA34" i="8" s="1"/>
  <c r="AB34" i="8" s="1"/>
  <c r="AC34" i="8" s="1"/>
  <c r="K29" i="7"/>
  <c r="U34" i="7"/>
  <c r="V34" i="7" s="1"/>
  <c r="W34" i="7" s="1"/>
  <c r="AA34" i="7" s="1"/>
  <c r="AB34" i="7" s="1"/>
  <c r="AC34" i="7" s="1"/>
  <c r="AC34" i="6"/>
  <c r="K30" i="6"/>
  <c r="U35" i="6"/>
  <c r="V35" i="6" s="1"/>
  <c r="W35" i="6" s="1"/>
  <c r="AA35" i="6" s="1"/>
  <c r="AB35" i="6" s="1"/>
  <c r="K30" i="5"/>
  <c r="U35" i="5"/>
  <c r="V35" i="5" s="1"/>
  <c r="W35" i="5" s="1"/>
  <c r="AA35" i="5" s="1"/>
  <c r="AB35" i="5" s="1"/>
  <c r="AC35" i="5" s="1"/>
  <c r="K30" i="3"/>
  <c r="U35" i="3"/>
  <c r="V35" i="3" s="1"/>
  <c r="W35" i="3" s="1"/>
  <c r="AA35" i="3" s="1"/>
  <c r="AB35" i="3" s="1"/>
  <c r="AC35" i="3" s="1"/>
  <c r="K30" i="24" l="1"/>
  <c r="U35" i="24"/>
  <c r="V35" i="24" s="1"/>
  <c r="W35" i="24" s="1"/>
  <c r="AA35" i="24" s="1"/>
  <c r="AB35" i="24" s="1"/>
  <c r="AC35" i="24" s="1"/>
  <c r="K30" i="23"/>
  <c r="U35" i="23"/>
  <c r="V35" i="23" s="1"/>
  <c r="W35" i="23" s="1"/>
  <c r="AA35" i="23" s="1"/>
  <c r="AB35" i="23" s="1"/>
  <c r="AC35" i="23" s="1"/>
  <c r="K30" i="22"/>
  <c r="U35" i="22"/>
  <c r="V35" i="22" s="1"/>
  <c r="W35" i="22" s="1"/>
  <c r="AA35" i="22" s="1"/>
  <c r="AB35" i="22" s="1"/>
  <c r="AC35" i="22" s="1"/>
  <c r="K30" i="21"/>
  <c r="U35" i="21"/>
  <c r="V35" i="21" s="1"/>
  <c r="W35" i="21" s="1"/>
  <c r="AA35" i="21" s="1"/>
  <c r="AB35" i="21" s="1"/>
  <c r="AC35" i="21" s="1"/>
  <c r="K31" i="20"/>
  <c r="U36" i="20"/>
  <c r="V36" i="20" s="1"/>
  <c r="W36" i="20" s="1"/>
  <c r="AA36" i="20" s="1"/>
  <c r="AB36" i="20" s="1"/>
  <c r="AC36" i="20" s="1"/>
  <c r="K31" i="19"/>
  <c r="U36" i="19"/>
  <c r="V36" i="19" s="1"/>
  <c r="W36" i="19" s="1"/>
  <c r="AA36" i="19" s="1"/>
  <c r="AB36" i="19" s="1"/>
  <c r="AC36" i="19" s="1"/>
  <c r="K31" i="18"/>
  <c r="U36" i="18"/>
  <c r="V36" i="18" s="1"/>
  <c r="W36" i="18" s="1"/>
  <c r="AA36" i="18" s="1"/>
  <c r="AB36" i="18" s="1"/>
  <c r="AC36" i="18" s="1"/>
  <c r="AC35" i="16"/>
  <c r="K30" i="17"/>
  <c r="U35" i="17"/>
  <c r="V35" i="17" s="1"/>
  <c r="W35" i="17" s="1"/>
  <c r="AA35" i="17" s="1"/>
  <c r="AB35" i="17" s="1"/>
  <c r="AC35" i="17" s="1"/>
  <c r="K31" i="16"/>
  <c r="U36" i="16"/>
  <c r="V36" i="16" s="1"/>
  <c r="W36" i="16" s="1"/>
  <c r="AA36" i="16" s="1"/>
  <c r="AB36" i="16" s="1"/>
  <c r="K31" i="15"/>
  <c r="U36" i="15"/>
  <c r="V36" i="15" s="1"/>
  <c r="W36" i="15" s="1"/>
  <c r="AA36" i="15" s="1"/>
  <c r="AB36" i="15" s="1"/>
  <c r="AC36" i="15" s="1"/>
  <c r="K31" i="11"/>
  <c r="U36" i="11"/>
  <c r="V36" i="11" s="1"/>
  <c r="W36" i="11" s="1"/>
  <c r="AA36" i="11" s="1"/>
  <c r="AB36" i="11" s="1"/>
  <c r="AC36" i="11" s="1"/>
  <c r="K31" i="14"/>
  <c r="U36" i="14"/>
  <c r="V36" i="14" s="1"/>
  <c r="W36" i="14" s="1"/>
  <c r="AA36" i="14" s="1"/>
  <c r="AB36" i="14" s="1"/>
  <c r="AC36" i="14" s="1"/>
  <c r="K31" i="13"/>
  <c r="U36" i="13"/>
  <c r="V36" i="13" s="1"/>
  <c r="W36" i="13" s="1"/>
  <c r="AA36" i="13" s="1"/>
  <c r="AB36" i="13" s="1"/>
  <c r="AC36" i="13" s="1"/>
  <c r="K30" i="12"/>
  <c r="U35" i="12"/>
  <c r="V35" i="12" s="1"/>
  <c r="W35" i="12" s="1"/>
  <c r="AA35" i="12" s="1"/>
  <c r="AB35" i="12" s="1"/>
  <c r="AC35" i="12" s="1"/>
  <c r="K30" i="10"/>
  <c r="U35" i="10"/>
  <c r="V35" i="10" s="1"/>
  <c r="W35" i="10" s="1"/>
  <c r="AA35" i="10" s="1"/>
  <c r="AB35" i="10" s="1"/>
  <c r="AC35" i="10" s="1"/>
  <c r="K31" i="9"/>
  <c r="U36" i="9"/>
  <c r="V36" i="9" s="1"/>
  <c r="W36" i="9" s="1"/>
  <c r="AA36" i="9" s="1"/>
  <c r="AB36" i="9" s="1"/>
  <c r="AC36" i="9" s="1"/>
  <c r="K30" i="8"/>
  <c r="U35" i="8"/>
  <c r="V35" i="8" s="1"/>
  <c r="W35" i="8" s="1"/>
  <c r="AA35" i="8" s="1"/>
  <c r="AB35" i="8" s="1"/>
  <c r="AC35" i="8" s="1"/>
  <c r="K30" i="7"/>
  <c r="U35" i="7"/>
  <c r="V35" i="7" s="1"/>
  <c r="W35" i="7" s="1"/>
  <c r="AA35" i="7" s="1"/>
  <c r="AB35" i="7" s="1"/>
  <c r="AC35" i="7" s="1"/>
  <c r="AC35" i="6"/>
  <c r="K31" i="6"/>
  <c r="U36" i="6"/>
  <c r="V36" i="6" s="1"/>
  <c r="W36" i="6" s="1"/>
  <c r="AA36" i="6" s="1"/>
  <c r="AB36" i="6" s="1"/>
  <c r="K31" i="5"/>
  <c r="U36" i="5"/>
  <c r="V36" i="5" s="1"/>
  <c r="W36" i="5" s="1"/>
  <c r="AA36" i="5" s="1"/>
  <c r="AB36" i="5" s="1"/>
  <c r="AC36" i="5" s="1"/>
  <c r="K31" i="3"/>
  <c r="U36" i="3"/>
  <c r="V36" i="3" s="1"/>
  <c r="W36" i="3" s="1"/>
  <c r="AA36" i="3" s="1"/>
  <c r="AB36" i="3" s="1"/>
  <c r="AC36" i="3" s="1"/>
  <c r="K31" i="24" l="1"/>
  <c r="U36" i="24"/>
  <c r="V36" i="24" s="1"/>
  <c r="W36" i="24" s="1"/>
  <c r="AA36" i="24" s="1"/>
  <c r="AB36" i="24" s="1"/>
  <c r="AC36" i="24" s="1"/>
  <c r="K31" i="23"/>
  <c r="U36" i="23"/>
  <c r="V36" i="23" s="1"/>
  <c r="W36" i="23" s="1"/>
  <c r="AA36" i="23" s="1"/>
  <c r="AB36" i="23" s="1"/>
  <c r="AC36" i="23" s="1"/>
  <c r="K31" i="22"/>
  <c r="U36" i="22"/>
  <c r="V36" i="22" s="1"/>
  <c r="W36" i="22" s="1"/>
  <c r="AA36" i="22" s="1"/>
  <c r="AB36" i="22" s="1"/>
  <c r="AC36" i="22" s="1"/>
  <c r="K31" i="21"/>
  <c r="U36" i="21"/>
  <c r="V36" i="21" s="1"/>
  <c r="W36" i="21" s="1"/>
  <c r="AA36" i="21" s="1"/>
  <c r="AB36" i="21" s="1"/>
  <c r="AC36" i="21" s="1"/>
  <c r="U37" i="20"/>
  <c r="V37" i="20" s="1"/>
  <c r="W37" i="20" s="1"/>
  <c r="AA37" i="20" s="1"/>
  <c r="AB37" i="20" s="1"/>
  <c r="AC37" i="20" s="1"/>
  <c r="K32" i="20"/>
  <c r="U37" i="19"/>
  <c r="V37" i="19" s="1"/>
  <c r="W37" i="19" s="1"/>
  <c r="AA37" i="19" s="1"/>
  <c r="AB37" i="19" s="1"/>
  <c r="AC37" i="19" s="1"/>
  <c r="K32" i="19"/>
  <c r="U37" i="18"/>
  <c r="V37" i="18" s="1"/>
  <c r="W37" i="18" s="1"/>
  <c r="AA37" i="18" s="1"/>
  <c r="AB37" i="18" s="1"/>
  <c r="AC37" i="18" s="1"/>
  <c r="K32" i="18"/>
  <c r="AC36" i="16"/>
  <c r="K31" i="17"/>
  <c r="U36" i="17"/>
  <c r="V36" i="17" s="1"/>
  <c r="W36" i="17" s="1"/>
  <c r="AA36" i="17" s="1"/>
  <c r="AB36" i="17" s="1"/>
  <c r="AC36" i="17" s="1"/>
  <c r="U37" i="16"/>
  <c r="V37" i="16" s="1"/>
  <c r="W37" i="16" s="1"/>
  <c r="AA37" i="16" s="1"/>
  <c r="AB37" i="16" s="1"/>
  <c r="K32" i="16"/>
  <c r="U37" i="15"/>
  <c r="V37" i="15" s="1"/>
  <c r="W37" i="15" s="1"/>
  <c r="AA37" i="15" s="1"/>
  <c r="AB37" i="15" s="1"/>
  <c r="AC37" i="15" s="1"/>
  <c r="K32" i="15"/>
  <c r="U37" i="11"/>
  <c r="V37" i="11" s="1"/>
  <c r="W37" i="11" s="1"/>
  <c r="AA37" i="11" s="1"/>
  <c r="AB37" i="11" s="1"/>
  <c r="AC37" i="11" s="1"/>
  <c r="K32" i="11"/>
  <c r="U37" i="14"/>
  <c r="V37" i="14" s="1"/>
  <c r="W37" i="14" s="1"/>
  <c r="AA37" i="14" s="1"/>
  <c r="AB37" i="14" s="1"/>
  <c r="AC37" i="14" s="1"/>
  <c r="K32" i="14"/>
  <c r="U37" i="13"/>
  <c r="V37" i="13" s="1"/>
  <c r="W37" i="13" s="1"/>
  <c r="AA37" i="13" s="1"/>
  <c r="AB37" i="13" s="1"/>
  <c r="AC37" i="13" s="1"/>
  <c r="K32" i="13"/>
  <c r="K31" i="12"/>
  <c r="U36" i="12"/>
  <c r="V36" i="12" s="1"/>
  <c r="W36" i="12" s="1"/>
  <c r="AA36" i="12" s="1"/>
  <c r="AB36" i="12" s="1"/>
  <c r="AC36" i="12" s="1"/>
  <c r="K31" i="10"/>
  <c r="U36" i="10"/>
  <c r="V36" i="10" s="1"/>
  <c r="W36" i="10" s="1"/>
  <c r="AA36" i="10" s="1"/>
  <c r="AB36" i="10" s="1"/>
  <c r="AC36" i="10" s="1"/>
  <c r="U37" i="9"/>
  <c r="V37" i="9" s="1"/>
  <c r="W37" i="9" s="1"/>
  <c r="AA37" i="9" s="1"/>
  <c r="AB37" i="9" s="1"/>
  <c r="AC37" i="9" s="1"/>
  <c r="K32" i="9"/>
  <c r="K31" i="8"/>
  <c r="U36" i="8"/>
  <c r="V36" i="8" s="1"/>
  <c r="W36" i="8" s="1"/>
  <c r="AA36" i="8" s="1"/>
  <c r="AB36" i="8" s="1"/>
  <c r="AC36" i="8" s="1"/>
  <c r="K31" i="7"/>
  <c r="U36" i="7"/>
  <c r="V36" i="7" s="1"/>
  <c r="W36" i="7" s="1"/>
  <c r="AA36" i="7" s="1"/>
  <c r="AB36" i="7" s="1"/>
  <c r="AC36" i="7" s="1"/>
  <c r="AC36" i="6"/>
  <c r="U37" i="6"/>
  <c r="V37" i="6" s="1"/>
  <c r="W37" i="6" s="1"/>
  <c r="AA37" i="6" s="1"/>
  <c r="AB37" i="6" s="1"/>
  <c r="K32" i="6"/>
  <c r="U37" i="5"/>
  <c r="V37" i="5" s="1"/>
  <c r="W37" i="5" s="1"/>
  <c r="AA37" i="5" s="1"/>
  <c r="AB37" i="5" s="1"/>
  <c r="AC37" i="5" s="1"/>
  <c r="K32" i="5"/>
  <c r="U37" i="3"/>
  <c r="V37" i="3" s="1"/>
  <c r="W37" i="3" s="1"/>
  <c r="AA37" i="3" s="1"/>
  <c r="AB37" i="3" s="1"/>
  <c r="AC37" i="3" s="1"/>
  <c r="K32" i="3"/>
  <c r="U37" i="24" l="1"/>
  <c r="V37" i="24" s="1"/>
  <c r="W37" i="24" s="1"/>
  <c r="AA37" i="24" s="1"/>
  <c r="AB37" i="24" s="1"/>
  <c r="AC37" i="24" s="1"/>
  <c r="K32" i="24"/>
  <c r="U37" i="23"/>
  <c r="V37" i="23" s="1"/>
  <c r="W37" i="23" s="1"/>
  <c r="AA37" i="23" s="1"/>
  <c r="AB37" i="23" s="1"/>
  <c r="AC37" i="23" s="1"/>
  <c r="K32" i="23"/>
  <c r="U37" i="22"/>
  <c r="V37" i="22" s="1"/>
  <c r="W37" i="22" s="1"/>
  <c r="AA37" i="22" s="1"/>
  <c r="AB37" i="22" s="1"/>
  <c r="AC37" i="22" s="1"/>
  <c r="K32" i="22"/>
  <c r="U37" i="21"/>
  <c r="V37" i="21" s="1"/>
  <c r="W37" i="21" s="1"/>
  <c r="AA37" i="21" s="1"/>
  <c r="AB37" i="21" s="1"/>
  <c r="AC37" i="21" s="1"/>
  <c r="K32" i="21"/>
  <c r="U38" i="20"/>
  <c r="V38" i="20" s="1"/>
  <c r="W38" i="20" s="1"/>
  <c r="AA38" i="20" s="1"/>
  <c r="AB38" i="20" s="1"/>
  <c r="AC38" i="20" s="1"/>
  <c r="K33" i="20"/>
  <c r="U38" i="19"/>
  <c r="V38" i="19" s="1"/>
  <c r="W38" i="19" s="1"/>
  <c r="AA38" i="19" s="1"/>
  <c r="AB38" i="19" s="1"/>
  <c r="AC38" i="19" s="1"/>
  <c r="K33" i="19"/>
  <c r="U38" i="18"/>
  <c r="V38" i="18" s="1"/>
  <c r="W38" i="18" s="1"/>
  <c r="AA38" i="18" s="1"/>
  <c r="AB38" i="18" s="1"/>
  <c r="AC38" i="18" s="1"/>
  <c r="K33" i="18"/>
  <c r="AC37" i="16"/>
  <c r="U37" i="17"/>
  <c r="V37" i="17" s="1"/>
  <c r="W37" i="17" s="1"/>
  <c r="AA37" i="17" s="1"/>
  <c r="AB37" i="17" s="1"/>
  <c r="AC37" i="17" s="1"/>
  <c r="K32" i="17"/>
  <c r="U38" i="16"/>
  <c r="V38" i="16" s="1"/>
  <c r="W38" i="16" s="1"/>
  <c r="AA38" i="16" s="1"/>
  <c r="AB38" i="16" s="1"/>
  <c r="K33" i="16"/>
  <c r="U38" i="15"/>
  <c r="V38" i="15" s="1"/>
  <c r="W38" i="15" s="1"/>
  <c r="AA38" i="15" s="1"/>
  <c r="AB38" i="15" s="1"/>
  <c r="AC38" i="15" s="1"/>
  <c r="K33" i="15"/>
  <c r="U38" i="11"/>
  <c r="V38" i="11" s="1"/>
  <c r="W38" i="11" s="1"/>
  <c r="AA38" i="11" s="1"/>
  <c r="AB38" i="11" s="1"/>
  <c r="AC38" i="11" s="1"/>
  <c r="K33" i="11"/>
  <c r="U38" i="14"/>
  <c r="V38" i="14" s="1"/>
  <c r="W38" i="14" s="1"/>
  <c r="AA38" i="14" s="1"/>
  <c r="AB38" i="14" s="1"/>
  <c r="AC38" i="14" s="1"/>
  <c r="K33" i="14"/>
  <c r="U38" i="13"/>
  <c r="V38" i="13" s="1"/>
  <c r="W38" i="13" s="1"/>
  <c r="AA38" i="13" s="1"/>
  <c r="AB38" i="13" s="1"/>
  <c r="AC38" i="13" s="1"/>
  <c r="K33" i="13"/>
  <c r="U37" i="12"/>
  <c r="V37" i="12" s="1"/>
  <c r="W37" i="12" s="1"/>
  <c r="AA37" i="12" s="1"/>
  <c r="AB37" i="12" s="1"/>
  <c r="AC37" i="12" s="1"/>
  <c r="K32" i="12"/>
  <c r="U37" i="10"/>
  <c r="V37" i="10" s="1"/>
  <c r="W37" i="10" s="1"/>
  <c r="AA37" i="10" s="1"/>
  <c r="AB37" i="10" s="1"/>
  <c r="AC37" i="10" s="1"/>
  <c r="K32" i="10"/>
  <c r="U38" i="9"/>
  <c r="V38" i="9" s="1"/>
  <c r="W38" i="9" s="1"/>
  <c r="AA38" i="9" s="1"/>
  <c r="AB38" i="9" s="1"/>
  <c r="AC38" i="9" s="1"/>
  <c r="K33" i="9"/>
  <c r="K32" i="8"/>
  <c r="U37" i="8"/>
  <c r="V37" i="8" s="1"/>
  <c r="W37" i="8" s="1"/>
  <c r="AA37" i="8" s="1"/>
  <c r="AB37" i="8" s="1"/>
  <c r="AC37" i="8" s="1"/>
  <c r="U37" i="7"/>
  <c r="V37" i="7" s="1"/>
  <c r="W37" i="7" s="1"/>
  <c r="AA37" i="7" s="1"/>
  <c r="AB37" i="7" s="1"/>
  <c r="AC37" i="7" s="1"/>
  <c r="K32" i="7"/>
  <c r="AC37" i="6"/>
  <c r="U38" i="6"/>
  <c r="V38" i="6" s="1"/>
  <c r="W38" i="6" s="1"/>
  <c r="AA38" i="6" s="1"/>
  <c r="AB38" i="6" s="1"/>
  <c r="K33" i="6"/>
  <c r="U38" i="5"/>
  <c r="V38" i="5" s="1"/>
  <c r="W38" i="5" s="1"/>
  <c r="AA38" i="5" s="1"/>
  <c r="AB38" i="5" s="1"/>
  <c r="AC38" i="5" s="1"/>
  <c r="K33" i="5"/>
  <c r="U38" i="3"/>
  <c r="V38" i="3" s="1"/>
  <c r="W38" i="3" s="1"/>
  <c r="AA38" i="3" s="1"/>
  <c r="AB38" i="3" s="1"/>
  <c r="AC38" i="3" s="1"/>
  <c r="K33" i="3"/>
  <c r="U38" i="24" l="1"/>
  <c r="V38" i="24" s="1"/>
  <c r="W38" i="24" s="1"/>
  <c r="AA38" i="24" s="1"/>
  <c r="AB38" i="24" s="1"/>
  <c r="AC38" i="24" s="1"/>
  <c r="K33" i="24"/>
  <c r="U38" i="23"/>
  <c r="V38" i="23" s="1"/>
  <c r="W38" i="23" s="1"/>
  <c r="AA38" i="23" s="1"/>
  <c r="AB38" i="23" s="1"/>
  <c r="AC38" i="23" s="1"/>
  <c r="K33" i="23"/>
  <c r="U38" i="22"/>
  <c r="V38" i="22" s="1"/>
  <c r="W38" i="22" s="1"/>
  <c r="AA38" i="22" s="1"/>
  <c r="AB38" i="22" s="1"/>
  <c r="AC38" i="22" s="1"/>
  <c r="K33" i="22"/>
  <c r="U38" i="21"/>
  <c r="V38" i="21" s="1"/>
  <c r="W38" i="21" s="1"/>
  <c r="AA38" i="21" s="1"/>
  <c r="AB38" i="21" s="1"/>
  <c r="AC38" i="21" s="1"/>
  <c r="K33" i="21"/>
  <c r="U39" i="20"/>
  <c r="V39" i="20" s="1"/>
  <c r="W39" i="20" s="1"/>
  <c r="AA39" i="20" s="1"/>
  <c r="AB39" i="20" s="1"/>
  <c r="AC39" i="20" s="1"/>
  <c r="K34" i="20"/>
  <c r="U39" i="19"/>
  <c r="V39" i="19" s="1"/>
  <c r="W39" i="19" s="1"/>
  <c r="AA39" i="19" s="1"/>
  <c r="AB39" i="19" s="1"/>
  <c r="AC39" i="19" s="1"/>
  <c r="K34" i="19"/>
  <c r="U39" i="18"/>
  <c r="V39" i="18" s="1"/>
  <c r="W39" i="18" s="1"/>
  <c r="AA39" i="18" s="1"/>
  <c r="AB39" i="18" s="1"/>
  <c r="AC39" i="18" s="1"/>
  <c r="K34" i="18"/>
  <c r="AC38" i="16"/>
  <c r="U38" i="17"/>
  <c r="V38" i="17" s="1"/>
  <c r="W38" i="17" s="1"/>
  <c r="AA38" i="17" s="1"/>
  <c r="AB38" i="17" s="1"/>
  <c r="AC38" i="17" s="1"/>
  <c r="K33" i="17"/>
  <c r="U39" i="16"/>
  <c r="V39" i="16" s="1"/>
  <c r="W39" i="16" s="1"/>
  <c r="AA39" i="16" s="1"/>
  <c r="AB39" i="16" s="1"/>
  <c r="K34" i="16"/>
  <c r="K34" i="15"/>
  <c r="U39" i="15"/>
  <c r="V39" i="15" s="1"/>
  <c r="W39" i="15" s="1"/>
  <c r="AA39" i="15" s="1"/>
  <c r="AB39" i="15" s="1"/>
  <c r="AC39" i="15" s="1"/>
  <c r="U39" i="11"/>
  <c r="V39" i="11" s="1"/>
  <c r="W39" i="11" s="1"/>
  <c r="AA39" i="11" s="1"/>
  <c r="AB39" i="11" s="1"/>
  <c r="AC39" i="11" s="1"/>
  <c r="K34" i="11"/>
  <c r="U39" i="14"/>
  <c r="V39" i="14" s="1"/>
  <c r="W39" i="14" s="1"/>
  <c r="AA39" i="14" s="1"/>
  <c r="AB39" i="14" s="1"/>
  <c r="AC39" i="14" s="1"/>
  <c r="K34" i="14"/>
  <c r="K34" i="13"/>
  <c r="U39" i="13"/>
  <c r="V39" i="13" s="1"/>
  <c r="W39" i="13" s="1"/>
  <c r="AA39" i="13" s="1"/>
  <c r="AB39" i="13" s="1"/>
  <c r="AC39" i="13" s="1"/>
  <c r="U38" i="12"/>
  <c r="V38" i="12" s="1"/>
  <c r="W38" i="12" s="1"/>
  <c r="AA38" i="12" s="1"/>
  <c r="AB38" i="12" s="1"/>
  <c r="AC38" i="12" s="1"/>
  <c r="K33" i="12"/>
  <c r="U38" i="10"/>
  <c r="V38" i="10" s="1"/>
  <c r="W38" i="10" s="1"/>
  <c r="AA38" i="10" s="1"/>
  <c r="AB38" i="10" s="1"/>
  <c r="AC38" i="10" s="1"/>
  <c r="K33" i="10"/>
  <c r="U39" i="9"/>
  <c r="V39" i="9" s="1"/>
  <c r="W39" i="9" s="1"/>
  <c r="AA39" i="9" s="1"/>
  <c r="AB39" i="9" s="1"/>
  <c r="AC39" i="9" s="1"/>
  <c r="K34" i="9"/>
  <c r="U38" i="8"/>
  <c r="V38" i="8" s="1"/>
  <c r="W38" i="8" s="1"/>
  <c r="AA38" i="8" s="1"/>
  <c r="AB38" i="8" s="1"/>
  <c r="AC38" i="8" s="1"/>
  <c r="K33" i="8"/>
  <c r="U38" i="7"/>
  <c r="V38" i="7" s="1"/>
  <c r="W38" i="7" s="1"/>
  <c r="AA38" i="7" s="1"/>
  <c r="AB38" i="7" s="1"/>
  <c r="AC38" i="7" s="1"/>
  <c r="K33" i="7"/>
  <c r="AC38" i="6"/>
  <c r="K34" i="6"/>
  <c r="U39" i="6"/>
  <c r="V39" i="6" s="1"/>
  <c r="W39" i="6" s="1"/>
  <c r="AA39" i="6" s="1"/>
  <c r="AB39" i="6" s="1"/>
  <c r="K34" i="5"/>
  <c r="U39" i="5"/>
  <c r="V39" i="5" s="1"/>
  <c r="W39" i="5" s="1"/>
  <c r="AA39" i="5" s="1"/>
  <c r="AB39" i="5" s="1"/>
  <c r="AC39" i="5" s="1"/>
  <c r="U39" i="3"/>
  <c r="V39" i="3" s="1"/>
  <c r="W39" i="3" s="1"/>
  <c r="AA39" i="3" s="1"/>
  <c r="AB39" i="3" s="1"/>
  <c r="AC39" i="3" s="1"/>
  <c r="K34" i="3"/>
  <c r="K34" i="24" l="1"/>
  <c r="U39" i="24"/>
  <c r="V39" i="24" s="1"/>
  <c r="W39" i="24" s="1"/>
  <c r="AA39" i="24" s="1"/>
  <c r="AB39" i="24" s="1"/>
  <c r="AC39" i="24" s="1"/>
  <c r="U39" i="23"/>
  <c r="V39" i="23" s="1"/>
  <c r="W39" i="23" s="1"/>
  <c r="AA39" i="23" s="1"/>
  <c r="AB39" i="23" s="1"/>
  <c r="AC39" i="23" s="1"/>
  <c r="K34" i="23"/>
  <c r="U39" i="22"/>
  <c r="V39" i="22" s="1"/>
  <c r="W39" i="22" s="1"/>
  <c r="AA39" i="22" s="1"/>
  <c r="AB39" i="22" s="1"/>
  <c r="AC39" i="22" s="1"/>
  <c r="K34" i="22"/>
  <c r="U39" i="21"/>
  <c r="V39" i="21" s="1"/>
  <c r="W39" i="21" s="1"/>
  <c r="AA39" i="21" s="1"/>
  <c r="AB39" i="21" s="1"/>
  <c r="AC39" i="21" s="1"/>
  <c r="K34" i="21"/>
  <c r="U40" i="20"/>
  <c r="V40" i="20" s="1"/>
  <c r="W40" i="20" s="1"/>
  <c r="AA40" i="20" s="1"/>
  <c r="AB40" i="20" s="1"/>
  <c r="AC40" i="20" s="1"/>
  <c r="K35" i="20"/>
  <c r="U40" i="19"/>
  <c r="V40" i="19" s="1"/>
  <c r="W40" i="19" s="1"/>
  <c r="AA40" i="19" s="1"/>
  <c r="AB40" i="19" s="1"/>
  <c r="AC40" i="19" s="1"/>
  <c r="K35" i="19"/>
  <c r="U40" i="18"/>
  <c r="V40" i="18" s="1"/>
  <c r="W40" i="18" s="1"/>
  <c r="AA40" i="18" s="1"/>
  <c r="AB40" i="18" s="1"/>
  <c r="AC40" i="18" s="1"/>
  <c r="K35" i="18"/>
  <c r="AC39" i="16"/>
  <c r="U39" i="17"/>
  <c r="V39" i="17" s="1"/>
  <c r="W39" i="17" s="1"/>
  <c r="AA39" i="17" s="1"/>
  <c r="AB39" i="17" s="1"/>
  <c r="AC39" i="17" s="1"/>
  <c r="K34" i="17"/>
  <c r="U40" i="16"/>
  <c r="V40" i="16" s="1"/>
  <c r="W40" i="16" s="1"/>
  <c r="AA40" i="16" s="1"/>
  <c r="AB40" i="16" s="1"/>
  <c r="K35" i="16"/>
  <c r="U40" i="15"/>
  <c r="V40" i="15" s="1"/>
  <c r="W40" i="15" s="1"/>
  <c r="AA40" i="15" s="1"/>
  <c r="AB40" i="15" s="1"/>
  <c r="AC40" i="15" s="1"/>
  <c r="K35" i="15"/>
  <c r="U40" i="11"/>
  <c r="V40" i="11" s="1"/>
  <c r="W40" i="11" s="1"/>
  <c r="AA40" i="11" s="1"/>
  <c r="AB40" i="11" s="1"/>
  <c r="AC40" i="11" s="1"/>
  <c r="K35" i="11"/>
  <c r="K35" i="14"/>
  <c r="U40" i="14"/>
  <c r="V40" i="14" s="1"/>
  <c r="W40" i="14" s="1"/>
  <c r="AA40" i="14" s="1"/>
  <c r="AB40" i="14" s="1"/>
  <c r="AC40" i="14" s="1"/>
  <c r="K35" i="13"/>
  <c r="U40" i="13"/>
  <c r="V40" i="13" s="1"/>
  <c r="W40" i="13" s="1"/>
  <c r="AA40" i="13" s="1"/>
  <c r="AB40" i="13" s="1"/>
  <c r="AC40" i="13" s="1"/>
  <c r="K34" i="12"/>
  <c r="U39" i="12"/>
  <c r="V39" i="12" s="1"/>
  <c r="W39" i="12" s="1"/>
  <c r="AA39" i="12" s="1"/>
  <c r="AB39" i="12" s="1"/>
  <c r="AC39" i="12" s="1"/>
  <c r="K34" i="10"/>
  <c r="U39" i="10"/>
  <c r="V39" i="10" s="1"/>
  <c r="W39" i="10" s="1"/>
  <c r="AA39" i="10" s="1"/>
  <c r="AB39" i="10" s="1"/>
  <c r="AC39" i="10" s="1"/>
  <c r="U40" i="9"/>
  <c r="V40" i="9" s="1"/>
  <c r="W40" i="9" s="1"/>
  <c r="AA40" i="9" s="1"/>
  <c r="AB40" i="9" s="1"/>
  <c r="AC40" i="9" s="1"/>
  <c r="K35" i="9"/>
  <c r="K34" i="8"/>
  <c r="U39" i="8"/>
  <c r="V39" i="8" s="1"/>
  <c r="W39" i="8" s="1"/>
  <c r="AA39" i="8" s="1"/>
  <c r="AB39" i="8" s="1"/>
  <c r="AC39" i="8" s="1"/>
  <c r="K34" i="7"/>
  <c r="U39" i="7"/>
  <c r="V39" i="7" s="1"/>
  <c r="W39" i="7" s="1"/>
  <c r="AA39" i="7" s="1"/>
  <c r="AB39" i="7" s="1"/>
  <c r="AC39" i="7" s="1"/>
  <c r="AC39" i="6"/>
  <c r="U40" i="6"/>
  <c r="V40" i="6" s="1"/>
  <c r="W40" i="6" s="1"/>
  <c r="AA40" i="6" s="1"/>
  <c r="AB40" i="6" s="1"/>
  <c r="K35" i="6"/>
  <c r="U40" i="5"/>
  <c r="V40" i="5" s="1"/>
  <c r="W40" i="5" s="1"/>
  <c r="AA40" i="5" s="1"/>
  <c r="AB40" i="5" s="1"/>
  <c r="AC40" i="5" s="1"/>
  <c r="K35" i="5"/>
  <c r="U40" i="3"/>
  <c r="V40" i="3" s="1"/>
  <c r="W40" i="3" s="1"/>
  <c r="AA40" i="3" s="1"/>
  <c r="AB40" i="3" s="1"/>
  <c r="AC40" i="3" s="1"/>
  <c r="K35" i="3"/>
  <c r="U40" i="24" l="1"/>
  <c r="V40" i="24" s="1"/>
  <c r="W40" i="24" s="1"/>
  <c r="AA40" i="24" s="1"/>
  <c r="AB40" i="24" s="1"/>
  <c r="AC40" i="24" s="1"/>
  <c r="K35" i="24"/>
  <c r="U40" i="23"/>
  <c r="V40" i="23" s="1"/>
  <c r="W40" i="23" s="1"/>
  <c r="AA40" i="23" s="1"/>
  <c r="AB40" i="23" s="1"/>
  <c r="AC40" i="23" s="1"/>
  <c r="K35" i="23"/>
  <c r="U40" i="22"/>
  <c r="V40" i="22" s="1"/>
  <c r="W40" i="22" s="1"/>
  <c r="AA40" i="22" s="1"/>
  <c r="AB40" i="22" s="1"/>
  <c r="AC40" i="22" s="1"/>
  <c r="K35" i="22"/>
  <c r="U40" i="21"/>
  <c r="V40" i="21" s="1"/>
  <c r="W40" i="21" s="1"/>
  <c r="AA40" i="21" s="1"/>
  <c r="AB40" i="21" s="1"/>
  <c r="AC40" i="21" s="1"/>
  <c r="K35" i="21"/>
  <c r="U41" i="20"/>
  <c r="V41" i="20" s="1"/>
  <c r="W41" i="20" s="1"/>
  <c r="AA41" i="20" s="1"/>
  <c r="AB41" i="20" s="1"/>
  <c r="AC41" i="20" s="1"/>
  <c r="K36" i="20"/>
  <c r="U41" i="19"/>
  <c r="V41" i="19" s="1"/>
  <c r="W41" i="19" s="1"/>
  <c r="AA41" i="19" s="1"/>
  <c r="AB41" i="19" s="1"/>
  <c r="AC41" i="19" s="1"/>
  <c r="K36" i="19"/>
  <c r="U41" i="18"/>
  <c r="V41" i="18" s="1"/>
  <c r="W41" i="18" s="1"/>
  <c r="AA41" i="18" s="1"/>
  <c r="AB41" i="18" s="1"/>
  <c r="AC41" i="18" s="1"/>
  <c r="K36" i="18"/>
  <c r="AC40" i="16"/>
  <c r="U40" i="17"/>
  <c r="V40" i="17" s="1"/>
  <c r="W40" i="17" s="1"/>
  <c r="AA40" i="17" s="1"/>
  <c r="AB40" i="17" s="1"/>
  <c r="AC40" i="17" s="1"/>
  <c r="K35" i="17"/>
  <c r="K36" i="16"/>
  <c r="U41" i="16"/>
  <c r="V41" i="16" s="1"/>
  <c r="W41" i="16" s="1"/>
  <c r="AA41" i="16" s="1"/>
  <c r="AB41" i="16" s="1"/>
  <c r="U41" i="15"/>
  <c r="V41" i="15" s="1"/>
  <c r="W41" i="15" s="1"/>
  <c r="AA41" i="15" s="1"/>
  <c r="AB41" i="15" s="1"/>
  <c r="AC41" i="15" s="1"/>
  <c r="K36" i="15"/>
  <c r="K36" i="11"/>
  <c r="U41" i="11"/>
  <c r="V41" i="11" s="1"/>
  <c r="W41" i="11" s="1"/>
  <c r="AA41" i="11" s="1"/>
  <c r="AB41" i="11" s="1"/>
  <c r="AC41" i="11" s="1"/>
  <c r="U41" i="14"/>
  <c r="V41" i="14" s="1"/>
  <c r="W41" i="14" s="1"/>
  <c r="AA41" i="14" s="1"/>
  <c r="AB41" i="14" s="1"/>
  <c r="AC41" i="14" s="1"/>
  <c r="K36" i="14"/>
  <c r="U41" i="13"/>
  <c r="V41" i="13" s="1"/>
  <c r="W41" i="13" s="1"/>
  <c r="AA41" i="13" s="1"/>
  <c r="AB41" i="13" s="1"/>
  <c r="AC41" i="13" s="1"/>
  <c r="K36" i="13"/>
  <c r="U40" i="12"/>
  <c r="V40" i="12" s="1"/>
  <c r="W40" i="12" s="1"/>
  <c r="AA40" i="12" s="1"/>
  <c r="AB40" i="12" s="1"/>
  <c r="AC40" i="12" s="1"/>
  <c r="K35" i="12"/>
  <c r="U40" i="10"/>
  <c r="V40" i="10" s="1"/>
  <c r="W40" i="10" s="1"/>
  <c r="AA40" i="10" s="1"/>
  <c r="AB40" i="10" s="1"/>
  <c r="AC40" i="10" s="1"/>
  <c r="K35" i="10"/>
  <c r="U41" i="9"/>
  <c r="V41" i="9" s="1"/>
  <c r="W41" i="9" s="1"/>
  <c r="AA41" i="9" s="1"/>
  <c r="AB41" i="9" s="1"/>
  <c r="AC41" i="9" s="1"/>
  <c r="K36" i="9"/>
  <c r="U40" i="8"/>
  <c r="V40" i="8" s="1"/>
  <c r="W40" i="8" s="1"/>
  <c r="AA40" i="8" s="1"/>
  <c r="AB40" i="8" s="1"/>
  <c r="AC40" i="8" s="1"/>
  <c r="K35" i="8"/>
  <c r="U40" i="7"/>
  <c r="V40" i="7" s="1"/>
  <c r="W40" i="7" s="1"/>
  <c r="AA40" i="7" s="1"/>
  <c r="AB40" i="7" s="1"/>
  <c r="AC40" i="7" s="1"/>
  <c r="K35" i="7"/>
  <c r="AC40" i="6"/>
  <c r="U41" i="6"/>
  <c r="V41" i="6" s="1"/>
  <c r="W41" i="6" s="1"/>
  <c r="AA41" i="6" s="1"/>
  <c r="AB41" i="6" s="1"/>
  <c r="K36" i="6"/>
  <c r="U41" i="5"/>
  <c r="V41" i="5" s="1"/>
  <c r="W41" i="5" s="1"/>
  <c r="AA41" i="5" s="1"/>
  <c r="AB41" i="5" s="1"/>
  <c r="AC41" i="5" s="1"/>
  <c r="K36" i="5"/>
  <c r="U41" i="3"/>
  <c r="V41" i="3" s="1"/>
  <c r="W41" i="3" s="1"/>
  <c r="AA41" i="3" s="1"/>
  <c r="AB41" i="3" s="1"/>
  <c r="AC41" i="3" s="1"/>
  <c r="K36" i="3"/>
  <c r="U41" i="24" l="1"/>
  <c r="V41" i="24" s="1"/>
  <c r="W41" i="24" s="1"/>
  <c r="AA41" i="24" s="1"/>
  <c r="AB41" i="24" s="1"/>
  <c r="AC41" i="24" s="1"/>
  <c r="K36" i="24"/>
  <c r="U41" i="23"/>
  <c r="V41" i="23" s="1"/>
  <c r="W41" i="23" s="1"/>
  <c r="AA41" i="23" s="1"/>
  <c r="AB41" i="23" s="1"/>
  <c r="AC41" i="23" s="1"/>
  <c r="K36" i="23"/>
  <c r="U41" i="22"/>
  <c r="V41" i="22" s="1"/>
  <c r="W41" i="22" s="1"/>
  <c r="AA41" i="22" s="1"/>
  <c r="AB41" i="22" s="1"/>
  <c r="AC41" i="22" s="1"/>
  <c r="K36" i="22"/>
  <c r="U41" i="21"/>
  <c r="V41" i="21" s="1"/>
  <c r="W41" i="21" s="1"/>
  <c r="AA41" i="21" s="1"/>
  <c r="AB41" i="21" s="1"/>
  <c r="AC41" i="21" s="1"/>
  <c r="K36" i="21"/>
  <c r="U42" i="20"/>
  <c r="V42" i="20" s="1"/>
  <c r="W42" i="20" s="1"/>
  <c r="AA42" i="20" s="1"/>
  <c r="AB42" i="20" s="1"/>
  <c r="AC42" i="20" s="1"/>
  <c r="K37" i="20"/>
  <c r="U42" i="19"/>
  <c r="V42" i="19" s="1"/>
  <c r="W42" i="19" s="1"/>
  <c r="AA42" i="19" s="1"/>
  <c r="AB42" i="19" s="1"/>
  <c r="AC42" i="19" s="1"/>
  <c r="K37" i="19"/>
  <c r="U42" i="18"/>
  <c r="V42" i="18" s="1"/>
  <c r="W42" i="18" s="1"/>
  <c r="AA42" i="18" s="1"/>
  <c r="AB42" i="18" s="1"/>
  <c r="AC42" i="18" s="1"/>
  <c r="K37" i="18"/>
  <c r="AC41" i="16"/>
  <c r="U41" i="17"/>
  <c r="V41" i="17" s="1"/>
  <c r="W41" i="17" s="1"/>
  <c r="AA41" i="17" s="1"/>
  <c r="AB41" i="17" s="1"/>
  <c r="AC41" i="17" s="1"/>
  <c r="K36" i="17"/>
  <c r="U42" i="16"/>
  <c r="V42" i="16" s="1"/>
  <c r="W42" i="16" s="1"/>
  <c r="AA42" i="16" s="1"/>
  <c r="AB42" i="16" s="1"/>
  <c r="K37" i="16"/>
  <c r="U42" i="15"/>
  <c r="V42" i="15" s="1"/>
  <c r="W42" i="15" s="1"/>
  <c r="AA42" i="15" s="1"/>
  <c r="AB42" i="15" s="1"/>
  <c r="AC42" i="15" s="1"/>
  <c r="K37" i="15"/>
  <c r="U42" i="11"/>
  <c r="V42" i="11" s="1"/>
  <c r="W42" i="11" s="1"/>
  <c r="AA42" i="11" s="1"/>
  <c r="AB42" i="11" s="1"/>
  <c r="AC42" i="11" s="1"/>
  <c r="K37" i="11"/>
  <c r="U42" i="14"/>
  <c r="V42" i="14" s="1"/>
  <c r="W42" i="14" s="1"/>
  <c r="AA42" i="14" s="1"/>
  <c r="AB42" i="14" s="1"/>
  <c r="AC42" i="14" s="1"/>
  <c r="K37" i="14"/>
  <c r="U42" i="13"/>
  <c r="V42" i="13" s="1"/>
  <c r="W42" i="13" s="1"/>
  <c r="AA42" i="13" s="1"/>
  <c r="AB42" i="13" s="1"/>
  <c r="AC42" i="13" s="1"/>
  <c r="K37" i="13"/>
  <c r="U41" i="12"/>
  <c r="V41" i="12" s="1"/>
  <c r="W41" i="12" s="1"/>
  <c r="AA41" i="12" s="1"/>
  <c r="AB41" i="12" s="1"/>
  <c r="AC41" i="12" s="1"/>
  <c r="K36" i="12"/>
  <c r="U41" i="10"/>
  <c r="V41" i="10" s="1"/>
  <c r="W41" i="10" s="1"/>
  <c r="AA41" i="10" s="1"/>
  <c r="AB41" i="10" s="1"/>
  <c r="AC41" i="10" s="1"/>
  <c r="K36" i="10"/>
  <c r="U42" i="9"/>
  <c r="V42" i="9" s="1"/>
  <c r="W42" i="9" s="1"/>
  <c r="AA42" i="9" s="1"/>
  <c r="AB42" i="9" s="1"/>
  <c r="AC42" i="9" s="1"/>
  <c r="K37" i="9"/>
  <c r="U41" i="8"/>
  <c r="V41" i="8" s="1"/>
  <c r="W41" i="8" s="1"/>
  <c r="AA41" i="8" s="1"/>
  <c r="AB41" i="8" s="1"/>
  <c r="AC41" i="8" s="1"/>
  <c r="K36" i="8"/>
  <c r="U41" i="7"/>
  <c r="V41" i="7" s="1"/>
  <c r="W41" i="7" s="1"/>
  <c r="AA41" i="7" s="1"/>
  <c r="AB41" i="7" s="1"/>
  <c r="AC41" i="7" s="1"/>
  <c r="K36" i="7"/>
  <c r="AC41" i="6"/>
  <c r="U42" i="6"/>
  <c r="V42" i="6" s="1"/>
  <c r="W42" i="6" s="1"/>
  <c r="AA42" i="6" s="1"/>
  <c r="AB42" i="6" s="1"/>
  <c r="K37" i="6"/>
  <c r="U42" i="5"/>
  <c r="V42" i="5" s="1"/>
  <c r="W42" i="5" s="1"/>
  <c r="AA42" i="5" s="1"/>
  <c r="AB42" i="5" s="1"/>
  <c r="AC42" i="5" s="1"/>
  <c r="K37" i="5"/>
  <c r="U42" i="3"/>
  <c r="V42" i="3" s="1"/>
  <c r="W42" i="3" s="1"/>
  <c r="AA42" i="3" s="1"/>
  <c r="AB42" i="3" s="1"/>
  <c r="AC42" i="3" s="1"/>
  <c r="K37" i="3"/>
  <c r="U42" i="24" l="1"/>
  <c r="V42" i="24" s="1"/>
  <c r="W42" i="24" s="1"/>
  <c r="AA42" i="24" s="1"/>
  <c r="AB42" i="24" s="1"/>
  <c r="AC42" i="24" s="1"/>
  <c r="K37" i="24"/>
  <c r="U42" i="23"/>
  <c r="V42" i="23" s="1"/>
  <c r="W42" i="23" s="1"/>
  <c r="AA42" i="23" s="1"/>
  <c r="AB42" i="23" s="1"/>
  <c r="AC42" i="23" s="1"/>
  <c r="K37" i="23"/>
  <c r="U42" i="22"/>
  <c r="V42" i="22" s="1"/>
  <c r="W42" i="22" s="1"/>
  <c r="AA42" i="22" s="1"/>
  <c r="AB42" i="22" s="1"/>
  <c r="AC42" i="22" s="1"/>
  <c r="K37" i="22"/>
  <c r="U42" i="21"/>
  <c r="V42" i="21" s="1"/>
  <c r="W42" i="21" s="1"/>
  <c r="AA42" i="21" s="1"/>
  <c r="AB42" i="21" s="1"/>
  <c r="AC42" i="21" s="1"/>
  <c r="K37" i="21"/>
  <c r="U43" i="20"/>
  <c r="V43" i="20" s="1"/>
  <c r="W43" i="20" s="1"/>
  <c r="AA43" i="20" s="1"/>
  <c r="AB43" i="20" s="1"/>
  <c r="AC43" i="20" s="1"/>
  <c r="K38" i="20"/>
  <c r="U43" i="19"/>
  <c r="V43" i="19" s="1"/>
  <c r="W43" i="19" s="1"/>
  <c r="AA43" i="19" s="1"/>
  <c r="AB43" i="19" s="1"/>
  <c r="AC43" i="19" s="1"/>
  <c r="K38" i="19"/>
  <c r="U43" i="18"/>
  <c r="V43" i="18" s="1"/>
  <c r="W43" i="18" s="1"/>
  <c r="AA43" i="18" s="1"/>
  <c r="AB43" i="18" s="1"/>
  <c r="AC43" i="18" s="1"/>
  <c r="K38" i="18"/>
  <c r="AC42" i="16"/>
  <c r="U42" i="17"/>
  <c r="V42" i="17" s="1"/>
  <c r="W42" i="17" s="1"/>
  <c r="AA42" i="17" s="1"/>
  <c r="AB42" i="17" s="1"/>
  <c r="AC42" i="17" s="1"/>
  <c r="K37" i="17"/>
  <c r="U43" i="16"/>
  <c r="V43" i="16" s="1"/>
  <c r="W43" i="16" s="1"/>
  <c r="AA43" i="16" s="1"/>
  <c r="AB43" i="16" s="1"/>
  <c r="K38" i="16"/>
  <c r="U43" i="15"/>
  <c r="V43" i="15" s="1"/>
  <c r="W43" i="15" s="1"/>
  <c r="AA43" i="15" s="1"/>
  <c r="AB43" i="15" s="1"/>
  <c r="AC43" i="15" s="1"/>
  <c r="K38" i="15"/>
  <c r="U43" i="11"/>
  <c r="V43" i="11" s="1"/>
  <c r="W43" i="11" s="1"/>
  <c r="AA43" i="11" s="1"/>
  <c r="AB43" i="11" s="1"/>
  <c r="AC43" i="11" s="1"/>
  <c r="K38" i="11"/>
  <c r="U43" i="14"/>
  <c r="V43" i="14" s="1"/>
  <c r="W43" i="14" s="1"/>
  <c r="AA43" i="14" s="1"/>
  <c r="AB43" i="14" s="1"/>
  <c r="AC43" i="14" s="1"/>
  <c r="K38" i="14"/>
  <c r="U43" i="13"/>
  <c r="V43" i="13" s="1"/>
  <c r="W43" i="13" s="1"/>
  <c r="AA43" i="13" s="1"/>
  <c r="AB43" i="13" s="1"/>
  <c r="AC43" i="13" s="1"/>
  <c r="K38" i="13"/>
  <c r="U42" i="12"/>
  <c r="V42" i="12" s="1"/>
  <c r="W42" i="12" s="1"/>
  <c r="AA42" i="12" s="1"/>
  <c r="AB42" i="12" s="1"/>
  <c r="AC42" i="12" s="1"/>
  <c r="K37" i="12"/>
  <c r="U42" i="10"/>
  <c r="V42" i="10" s="1"/>
  <c r="W42" i="10" s="1"/>
  <c r="AA42" i="10" s="1"/>
  <c r="AB42" i="10" s="1"/>
  <c r="AC42" i="10" s="1"/>
  <c r="K37" i="10"/>
  <c r="U43" i="9"/>
  <c r="V43" i="9" s="1"/>
  <c r="W43" i="9" s="1"/>
  <c r="AA43" i="9" s="1"/>
  <c r="AB43" i="9" s="1"/>
  <c r="AC43" i="9" s="1"/>
  <c r="K38" i="9"/>
  <c r="U42" i="8"/>
  <c r="V42" i="8" s="1"/>
  <c r="W42" i="8" s="1"/>
  <c r="AA42" i="8" s="1"/>
  <c r="AB42" i="8" s="1"/>
  <c r="AC42" i="8" s="1"/>
  <c r="K37" i="8"/>
  <c r="U42" i="7"/>
  <c r="V42" i="7" s="1"/>
  <c r="W42" i="7" s="1"/>
  <c r="AA42" i="7" s="1"/>
  <c r="AB42" i="7" s="1"/>
  <c r="AC42" i="7" s="1"/>
  <c r="K37" i="7"/>
  <c r="AC42" i="6"/>
  <c r="U43" i="6"/>
  <c r="V43" i="6" s="1"/>
  <c r="W43" i="6" s="1"/>
  <c r="AA43" i="6" s="1"/>
  <c r="AB43" i="6" s="1"/>
  <c r="K38" i="6"/>
  <c r="U43" i="5"/>
  <c r="V43" i="5" s="1"/>
  <c r="W43" i="5" s="1"/>
  <c r="AA43" i="5" s="1"/>
  <c r="AB43" i="5" s="1"/>
  <c r="AC43" i="5" s="1"/>
  <c r="K38" i="5"/>
  <c r="U43" i="3"/>
  <c r="V43" i="3" s="1"/>
  <c r="W43" i="3" s="1"/>
  <c r="AA43" i="3" s="1"/>
  <c r="AB43" i="3" s="1"/>
  <c r="AC43" i="3" s="1"/>
  <c r="K38" i="3"/>
  <c r="U43" i="24" l="1"/>
  <c r="V43" i="24" s="1"/>
  <c r="W43" i="24" s="1"/>
  <c r="AA43" i="24" s="1"/>
  <c r="AB43" i="24" s="1"/>
  <c r="AC43" i="24" s="1"/>
  <c r="K38" i="24"/>
  <c r="U43" i="23"/>
  <c r="V43" i="23" s="1"/>
  <c r="W43" i="23" s="1"/>
  <c r="AA43" i="23" s="1"/>
  <c r="AB43" i="23" s="1"/>
  <c r="AC43" i="23" s="1"/>
  <c r="K38" i="23"/>
  <c r="U43" i="22"/>
  <c r="V43" i="22" s="1"/>
  <c r="W43" i="22" s="1"/>
  <c r="AA43" i="22" s="1"/>
  <c r="AB43" i="22" s="1"/>
  <c r="AC43" i="22" s="1"/>
  <c r="K38" i="22"/>
  <c r="U43" i="21"/>
  <c r="V43" i="21" s="1"/>
  <c r="W43" i="21" s="1"/>
  <c r="AA43" i="21" s="1"/>
  <c r="AB43" i="21" s="1"/>
  <c r="AC43" i="21" s="1"/>
  <c r="K38" i="21"/>
  <c r="U44" i="20"/>
  <c r="V44" i="20" s="1"/>
  <c r="W44" i="20" s="1"/>
  <c r="AA44" i="20" s="1"/>
  <c r="AB44" i="20" s="1"/>
  <c r="AC44" i="20" s="1"/>
  <c r="K39" i="20"/>
  <c r="U44" i="19"/>
  <c r="V44" i="19" s="1"/>
  <c r="W44" i="19" s="1"/>
  <c r="AA44" i="19" s="1"/>
  <c r="AB44" i="19" s="1"/>
  <c r="AC44" i="19" s="1"/>
  <c r="K39" i="19"/>
  <c r="U44" i="18"/>
  <c r="V44" i="18" s="1"/>
  <c r="W44" i="18" s="1"/>
  <c r="AA44" i="18" s="1"/>
  <c r="AB44" i="18" s="1"/>
  <c r="AC44" i="18" s="1"/>
  <c r="K39" i="18"/>
  <c r="AC43" i="16"/>
  <c r="U43" i="17"/>
  <c r="V43" i="17" s="1"/>
  <c r="W43" i="17" s="1"/>
  <c r="AA43" i="17" s="1"/>
  <c r="AB43" i="17" s="1"/>
  <c r="AC43" i="17" s="1"/>
  <c r="K38" i="17"/>
  <c r="U44" i="16"/>
  <c r="V44" i="16" s="1"/>
  <c r="W44" i="16" s="1"/>
  <c r="AA44" i="16" s="1"/>
  <c r="AB44" i="16" s="1"/>
  <c r="K39" i="16"/>
  <c r="U44" i="15"/>
  <c r="V44" i="15" s="1"/>
  <c r="W44" i="15" s="1"/>
  <c r="AA44" i="15" s="1"/>
  <c r="AB44" i="15" s="1"/>
  <c r="AC44" i="15" s="1"/>
  <c r="K39" i="15"/>
  <c r="K39" i="11"/>
  <c r="U44" i="11"/>
  <c r="V44" i="11" s="1"/>
  <c r="W44" i="11" s="1"/>
  <c r="AA44" i="11" s="1"/>
  <c r="AB44" i="11" s="1"/>
  <c r="AC44" i="11" s="1"/>
  <c r="U44" i="14"/>
  <c r="V44" i="14" s="1"/>
  <c r="W44" i="14" s="1"/>
  <c r="AA44" i="14" s="1"/>
  <c r="AB44" i="14" s="1"/>
  <c r="AC44" i="14" s="1"/>
  <c r="K39" i="14"/>
  <c r="U44" i="13"/>
  <c r="V44" i="13" s="1"/>
  <c r="W44" i="13" s="1"/>
  <c r="AA44" i="13" s="1"/>
  <c r="AB44" i="13" s="1"/>
  <c r="AC44" i="13" s="1"/>
  <c r="K39" i="13"/>
  <c r="U43" i="12"/>
  <c r="V43" i="12" s="1"/>
  <c r="W43" i="12" s="1"/>
  <c r="AA43" i="12" s="1"/>
  <c r="AB43" i="12" s="1"/>
  <c r="AC43" i="12" s="1"/>
  <c r="K38" i="12"/>
  <c r="U43" i="10"/>
  <c r="V43" i="10" s="1"/>
  <c r="W43" i="10" s="1"/>
  <c r="AA43" i="10" s="1"/>
  <c r="AB43" i="10" s="1"/>
  <c r="AC43" i="10" s="1"/>
  <c r="K38" i="10"/>
  <c r="U44" i="9"/>
  <c r="V44" i="9" s="1"/>
  <c r="W44" i="9" s="1"/>
  <c r="AA44" i="9" s="1"/>
  <c r="AB44" i="9" s="1"/>
  <c r="AC44" i="9" s="1"/>
  <c r="K39" i="9"/>
  <c r="U43" i="8"/>
  <c r="V43" i="8" s="1"/>
  <c r="W43" i="8" s="1"/>
  <c r="AA43" i="8" s="1"/>
  <c r="AB43" i="8" s="1"/>
  <c r="AC43" i="8" s="1"/>
  <c r="K38" i="8"/>
  <c r="U43" i="7"/>
  <c r="V43" i="7" s="1"/>
  <c r="W43" i="7" s="1"/>
  <c r="AA43" i="7" s="1"/>
  <c r="AB43" i="7" s="1"/>
  <c r="AC43" i="7" s="1"/>
  <c r="K38" i="7"/>
  <c r="AC43" i="6"/>
  <c r="U44" i="6"/>
  <c r="V44" i="6" s="1"/>
  <c r="W44" i="6" s="1"/>
  <c r="AA44" i="6" s="1"/>
  <c r="AB44" i="6" s="1"/>
  <c r="K39" i="6"/>
  <c r="U44" i="5"/>
  <c r="V44" i="5" s="1"/>
  <c r="W44" i="5" s="1"/>
  <c r="AA44" i="5" s="1"/>
  <c r="AB44" i="5" s="1"/>
  <c r="AC44" i="5" s="1"/>
  <c r="K39" i="5"/>
  <c r="U44" i="3"/>
  <c r="V44" i="3" s="1"/>
  <c r="W44" i="3" s="1"/>
  <c r="AA44" i="3" s="1"/>
  <c r="AB44" i="3" s="1"/>
  <c r="AC44" i="3" s="1"/>
  <c r="K39" i="3"/>
  <c r="U44" i="24" l="1"/>
  <c r="V44" i="24" s="1"/>
  <c r="W44" i="24" s="1"/>
  <c r="AA44" i="24" s="1"/>
  <c r="AB44" i="24" s="1"/>
  <c r="AC44" i="24" s="1"/>
  <c r="K39" i="24"/>
  <c r="U44" i="23"/>
  <c r="V44" i="23" s="1"/>
  <c r="W44" i="23" s="1"/>
  <c r="AA44" i="23" s="1"/>
  <c r="AB44" i="23" s="1"/>
  <c r="AC44" i="23" s="1"/>
  <c r="K39" i="23"/>
  <c r="U44" i="22"/>
  <c r="V44" i="22" s="1"/>
  <c r="W44" i="22" s="1"/>
  <c r="AA44" i="22" s="1"/>
  <c r="AB44" i="22" s="1"/>
  <c r="AC44" i="22" s="1"/>
  <c r="K39" i="22"/>
  <c r="U44" i="21"/>
  <c r="V44" i="21" s="1"/>
  <c r="W44" i="21" s="1"/>
  <c r="AA44" i="21" s="1"/>
  <c r="AB44" i="21" s="1"/>
  <c r="AC44" i="21" s="1"/>
  <c r="K39" i="21"/>
  <c r="U45" i="20"/>
  <c r="V45" i="20" s="1"/>
  <c r="W45" i="20" s="1"/>
  <c r="AA45" i="20" s="1"/>
  <c r="AB45" i="20" s="1"/>
  <c r="AC45" i="20" s="1"/>
  <c r="K40" i="20"/>
  <c r="U45" i="19"/>
  <c r="V45" i="19" s="1"/>
  <c r="W45" i="19" s="1"/>
  <c r="AA45" i="19" s="1"/>
  <c r="AB45" i="19" s="1"/>
  <c r="AC45" i="19" s="1"/>
  <c r="K40" i="19"/>
  <c r="K40" i="18"/>
  <c r="U45" i="18"/>
  <c r="V45" i="18" s="1"/>
  <c r="W45" i="18" s="1"/>
  <c r="AA45" i="18" s="1"/>
  <c r="AB45" i="18" s="1"/>
  <c r="AC45" i="18" s="1"/>
  <c r="AC44" i="16"/>
  <c r="U44" i="17"/>
  <c r="V44" i="17" s="1"/>
  <c r="W44" i="17" s="1"/>
  <c r="AA44" i="17" s="1"/>
  <c r="AB44" i="17" s="1"/>
  <c r="AC44" i="17" s="1"/>
  <c r="K39" i="17"/>
  <c r="K40" i="16"/>
  <c r="U45" i="16"/>
  <c r="V45" i="16" s="1"/>
  <c r="W45" i="16" s="1"/>
  <c r="AA45" i="16" s="1"/>
  <c r="AB45" i="16" s="1"/>
  <c r="K40" i="15"/>
  <c r="U45" i="15"/>
  <c r="V45" i="15" s="1"/>
  <c r="W45" i="15" s="1"/>
  <c r="AA45" i="15" s="1"/>
  <c r="AB45" i="15" s="1"/>
  <c r="AC45" i="15" s="1"/>
  <c r="K40" i="11"/>
  <c r="U45" i="11"/>
  <c r="V45" i="11" s="1"/>
  <c r="W45" i="11" s="1"/>
  <c r="AA45" i="11" s="1"/>
  <c r="AB45" i="11" s="1"/>
  <c r="AC45" i="11" s="1"/>
  <c r="U45" i="14"/>
  <c r="V45" i="14" s="1"/>
  <c r="W45" i="14" s="1"/>
  <c r="AA45" i="14" s="1"/>
  <c r="AB45" i="14" s="1"/>
  <c r="AC45" i="14" s="1"/>
  <c r="K40" i="14"/>
  <c r="K40" i="13"/>
  <c r="U45" i="13"/>
  <c r="V45" i="13" s="1"/>
  <c r="W45" i="13" s="1"/>
  <c r="AA45" i="13" s="1"/>
  <c r="AB45" i="13" s="1"/>
  <c r="AC45" i="13" s="1"/>
  <c r="U44" i="12"/>
  <c r="V44" i="12" s="1"/>
  <c r="W44" i="12" s="1"/>
  <c r="AA44" i="12" s="1"/>
  <c r="AB44" i="12" s="1"/>
  <c r="AC44" i="12" s="1"/>
  <c r="K39" i="12"/>
  <c r="U44" i="10"/>
  <c r="V44" i="10" s="1"/>
  <c r="W44" i="10" s="1"/>
  <c r="AA44" i="10" s="1"/>
  <c r="AB44" i="10" s="1"/>
  <c r="AC44" i="10" s="1"/>
  <c r="K39" i="10"/>
  <c r="K40" i="9"/>
  <c r="U45" i="9"/>
  <c r="V45" i="9" s="1"/>
  <c r="W45" i="9" s="1"/>
  <c r="AA45" i="9" s="1"/>
  <c r="AB45" i="9" s="1"/>
  <c r="AC45" i="9" s="1"/>
  <c r="U44" i="8"/>
  <c r="V44" i="8" s="1"/>
  <c r="W44" i="8" s="1"/>
  <c r="AA44" i="8" s="1"/>
  <c r="AB44" i="8" s="1"/>
  <c r="AC44" i="8" s="1"/>
  <c r="K39" i="8"/>
  <c r="U44" i="7"/>
  <c r="V44" i="7" s="1"/>
  <c r="W44" i="7" s="1"/>
  <c r="AA44" i="7" s="1"/>
  <c r="AB44" i="7" s="1"/>
  <c r="AC44" i="7" s="1"/>
  <c r="K39" i="7"/>
  <c r="AC44" i="6"/>
  <c r="K40" i="6"/>
  <c r="U45" i="6"/>
  <c r="V45" i="6" s="1"/>
  <c r="W45" i="6" s="1"/>
  <c r="AA45" i="6" s="1"/>
  <c r="AB45" i="6" s="1"/>
  <c r="K40" i="5"/>
  <c r="U45" i="5"/>
  <c r="V45" i="5" s="1"/>
  <c r="W45" i="5" s="1"/>
  <c r="AA45" i="5" s="1"/>
  <c r="AB45" i="5" s="1"/>
  <c r="AC45" i="5" s="1"/>
  <c r="K40" i="3"/>
  <c r="U45" i="3"/>
  <c r="V45" i="3" s="1"/>
  <c r="W45" i="3" s="1"/>
  <c r="AA45" i="3" s="1"/>
  <c r="AB45" i="3" s="1"/>
  <c r="AC45" i="3" s="1"/>
  <c r="U45" i="24" l="1"/>
  <c r="V45" i="24" s="1"/>
  <c r="W45" i="24" s="1"/>
  <c r="AA45" i="24" s="1"/>
  <c r="AB45" i="24" s="1"/>
  <c r="AC45" i="24" s="1"/>
  <c r="K40" i="24"/>
  <c r="U45" i="23"/>
  <c r="V45" i="23" s="1"/>
  <c r="W45" i="23" s="1"/>
  <c r="AA45" i="23" s="1"/>
  <c r="AB45" i="23" s="1"/>
  <c r="AC45" i="23" s="1"/>
  <c r="K40" i="23"/>
  <c r="K40" i="22"/>
  <c r="U45" i="22"/>
  <c r="V45" i="22" s="1"/>
  <c r="W45" i="22" s="1"/>
  <c r="AA45" i="22" s="1"/>
  <c r="AB45" i="22" s="1"/>
  <c r="AC45" i="22" s="1"/>
  <c r="K40" i="21"/>
  <c r="U45" i="21"/>
  <c r="V45" i="21" s="1"/>
  <c r="W45" i="21" s="1"/>
  <c r="AA45" i="21" s="1"/>
  <c r="AB45" i="21" s="1"/>
  <c r="AC45" i="21" s="1"/>
  <c r="K41" i="20"/>
  <c r="U46" i="20"/>
  <c r="V46" i="20" s="1"/>
  <c r="W46" i="20" s="1"/>
  <c r="AA46" i="20" s="1"/>
  <c r="AB46" i="20" s="1"/>
  <c r="AC46" i="20" s="1"/>
  <c r="K41" i="19"/>
  <c r="U46" i="19"/>
  <c r="V46" i="19" s="1"/>
  <c r="W46" i="19" s="1"/>
  <c r="AA46" i="19" s="1"/>
  <c r="AB46" i="19" s="1"/>
  <c r="AC46" i="19" s="1"/>
  <c r="K41" i="18"/>
  <c r="U46" i="18"/>
  <c r="V46" i="18" s="1"/>
  <c r="W46" i="18" s="1"/>
  <c r="AA46" i="18" s="1"/>
  <c r="AB46" i="18" s="1"/>
  <c r="AC46" i="18" s="1"/>
  <c r="AC45" i="16"/>
  <c r="K40" i="17"/>
  <c r="U45" i="17"/>
  <c r="V45" i="17" s="1"/>
  <c r="W45" i="17" s="1"/>
  <c r="AA45" i="17" s="1"/>
  <c r="AB45" i="17" s="1"/>
  <c r="AC45" i="17" s="1"/>
  <c r="K41" i="16"/>
  <c r="U46" i="16"/>
  <c r="V46" i="16" s="1"/>
  <c r="W46" i="16" s="1"/>
  <c r="AA46" i="16" s="1"/>
  <c r="AB46" i="16" s="1"/>
  <c r="K41" i="15"/>
  <c r="U46" i="15"/>
  <c r="V46" i="15" s="1"/>
  <c r="W46" i="15" s="1"/>
  <c r="AA46" i="15" s="1"/>
  <c r="AB46" i="15" s="1"/>
  <c r="AC46" i="15" s="1"/>
  <c r="K41" i="11"/>
  <c r="U46" i="11"/>
  <c r="V46" i="11" s="1"/>
  <c r="W46" i="11" s="1"/>
  <c r="AA46" i="11" s="1"/>
  <c r="AB46" i="11" s="1"/>
  <c r="AC46" i="11" s="1"/>
  <c r="K41" i="14"/>
  <c r="U46" i="14"/>
  <c r="V46" i="14" s="1"/>
  <c r="W46" i="14" s="1"/>
  <c r="AA46" i="14" s="1"/>
  <c r="AB46" i="14" s="1"/>
  <c r="AC46" i="14" s="1"/>
  <c r="K41" i="13"/>
  <c r="U46" i="13"/>
  <c r="V46" i="13" s="1"/>
  <c r="W46" i="13" s="1"/>
  <c r="AA46" i="13" s="1"/>
  <c r="AB46" i="13" s="1"/>
  <c r="AC46" i="13" s="1"/>
  <c r="K40" i="12"/>
  <c r="U45" i="12"/>
  <c r="V45" i="12" s="1"/>
  <c r="W45" i="12" s="1"/>
  <c r="AA45" i="12" s="1"/>
  <c r="AB45" i="12" s="1"/>
  <c r="AC45" i="12" s="1"/>
  <c r="K40" i="10"/>
  <c r="U45" i="10"/>
  <c r="V45" i="10" s="1"/>
  <c r="W45" i="10" s="1"/>
  <c r="AA45" i="10" s="1"/>
  <c r="AB45" i="10" s="1"/>
  <c r="AC45" i="10" s="1"/>
  <c r="K41" i="9"/>
  <c r="U46" i="9"/>
  <c r="V46" i="9" s="1"/>
  <c r="W46" i="9" s="1"/>
  <c r="AA46" i="9" s="1"/>
  <c r="AB46" i="9" s="1"/>
  <c r="AC46" i="9" s="1"/>
  <c r="K40" i="8"/>
  <c r="U45" i="8"/>
  <c r="V45" i="8" s="1"/>
  <c r="W45" i="8" s="1"/>
  <c r="AA45" i="8" s="1"/>
  <c r="AB45" i="8" s="1"/>
  <c r="AC45" i="8" s="1"/>
  <c r="U45" i="7"/>
  <c r="V45" i="7" s="1"/>
  <c r="W45" i="7" s="1"/>
  <c r="AA45" i="7" s="1"/>
  <c r="AB45" i="7" s="1"/>
  <c r="AC45" i="7" s="1"/>
  <c r="K40" i="7"/>
  <c r="AC45" i="6"/>
  <c r="U46" i="6"/>
  <c r="V46" i="6" s="1"/>
  <c r="W46" i="6" s="1"/>
  <c r="AA46" i="6" s="1"/>
  <c r="AB46" i="6" s="1"/>
  <c r="K41" i="6"/>
  <c r="U46" i="5"/>
  <c r="V46" i="5" s="1"/>
  <c r="W46" i="5" s="1"/>
  <c r="AA46" i="5" s="1"/>
  <c r="AB46" i="5" s="1"/>
  <c r="AC46" i="5" s="1"/>
  <c r="K41" i="5"/>
  <c r="U46" i="3"/>
  <c r="V46" i="3" s="1"/>
  <c r="W46" i="3" s="1"/>
  <c r="AA46" i="3" s="1"/>
  <c r="AB46" i="3" s="1"/>
  <c r="AC46" i="3" s="1"/>
  <c r="K41" i="3"/>
  <c r="K41" i="24" l="1"/>
  <c r="U46" i="24"/>
  <c r="V46" i="24" s="1"/>
  <c r="W46" i="24" s="1"/>
  <c r="AA46" i="24" s="1"/>
  <c r="AB46" i="24" s="1"/>
  <c r="AC46" i="24" s="1"/>
  <c r="K41" i="23"/>
  <c r="U46" i="23"/>
  <c r="V46" i="23" s="1"/>
  <c r="W46" i="23" s="1"/>
  <c r="AA46" i="23" s="1"/>
  <c r="AB46" i="23" s="1"/>
  <c r="AC46" i="23" s="1"/>
  <c r="K41" i="22"/>
  <c r="U46" i="22"/>
  <c r="V46" i="22" s="1"/>
  <c r="W46" i="22" s="1"/>
  <c r="AA46" i="22" s="1"/>
  <c r="AB46" i="22" s="1"/>
  <c r="AC46" i="22" s="1"/>
  <c r="K41" i="21"/>
  <c r="U46" i="21"/>
  <c r="V46" i="21" s="1"/>
  <c r="W46" i="21" s="1"/>
  <c r="AA46" i="21" s="1"/>
  <c r="AB46" i="21" s="1"/>
  <c r="AC46" i="21" s="1"/>
  <c r="K42" i="20"/>
  <c r="U47" i="20"/>
  <c r="V47" i="20" s="1"/>
  <c r="W47" i="20" s="1"/>
  <c r="AA47" i="20" s="1"/>
  <c r="AB47" i="20" s="1"/>
  <c r="AC47" i="20" s="1"/>
  <c r="K42" i="19"/>
  <c r="U47" i="19"/>
  <c r="V47" i="19" s="1"/>
  <c r="W47" i="19" s="1"/>
  <c r="AA47" i="19" s="1"/>
  <c r="AB47" i="19" s="1"/>
  <c r="AC47" i="19" s="1"/>
  <c r="K42" i="18"/>
  <c r="U47" i="18"/>
  <c r="V47" i="18" s="1"/>
  <c r="W47" i="18" s="1"/>
  <c r="AA47" i="18" s="1"/>
  <c r="AB47" i="18" s="1"/>
  <c r="AC47" i="18" s="1"/>
  <c r="AC46" i="16"/>
  <c r="K41" i="17"/>
  <c r="U46" i="17"/>
  <c r="V46" i="17" s="1"/>
  <c r="W46" i="17" s="1"/>
  <c r="AA46" i="17" s="1"/>
  <c r="AB46" i="17" s="1"/>
  <c r="AC46" i="17" s="1"/>
  <c r="K42" i="16"/>
  <c r="U47" i="16"/>
  <c r="V47" i="16" s="1"/>
  <c r="W47" i="16" s="1"/>
  <c r="AA47" i="16" s="1"/>
  <c r="AB47" i="16" s="1"/>
  <c r="AC47" i="16" s="1"/>
  <c r="K42" i="15"/>
  <c r="U47" i="15"/>
  <c r="V47" i="15" s="1"/>
  <c r="W47" i="15" s="1"/>
  <c r="AA47" i="15" s="1"/>
  <c r="AB47" i="15" s="1"/>
  <c r="AC47" i="15" s="1"/>
  <c r="K42" i="11"/>
  <c r="U47" i="11"/>
  <c r="V47" i="11" s="1"/>
  <c r="W47" i="11" s="1"/>
  <c r="AA47" i="11" s="1"/>
  <c r="AB47" i="11" s="1"/>
  <c r="AC47" i="11" s="1"/>
  <c r="K42" i="14"/>
  <c r="U47" i="14"/>
  <c r="V47" i="14" s="1"/>
  <c r="W47" i="14" s="1"/>
  <c r="AA47" i="14" s="1"/>
  <c r="AB47" i="14" s="1"/>
  <c r="AC47" i="14" s="1"/>
  <c r="K42" i="13"/>
  <c r="U47" i="13"/>
  <c r="V47" i="13" s="1"/>
  <c r="W47" i="13" s="1"/>
  <c r="AA47" i="13" s="1"/>
  <c r="AB47" i="13" s="1"/>
  <c r="AC47" i="13" s="1"/>
  <c r="U46" i="12"/>
  <c r="V46" i="12" s="1"/>
  <c r="W46" i="12" s="1"/>
  <c r="AA46" i="12" s="1"/>
  <c r="AB46" i="12" s="1"/>
  <c r="AC46" i="12" s="1"/>
  <c r="K41" i="12"/>
  <c r="K41" i="10"/>
  <c r="U46" i="10"/>
  <c r="V46" i="10" s="1"/>
  <c r="W46" i="10" s="1"/>
  <c r="AA46" i="10" s="1"/>
  <c r="AB46" i="10" s="1"/>
  <c r="AC46" i="10" s="1"/>
  <c r="K42" i="9"/>
  <c r="U47" i="9"/>
  <c r="V47" i="9" s="1"/>
  <c r="W47" i="9" s="1"/>
  <c r="AA47" i="9" s="1"/>
  <c r="AB47" i="9" s="1"/>
  <c r="AC47" i="9" s="1"/>
  <c r="K41" i="8"/>
  <c r="U46" i="8"/>
  <c r="V46" i="8" s="1"/>
  <c r="W46" i="8" s="1"/>
  <c r="AA46" i="8" s="1"/>
  <c r="AB46" i="8" s="1"/>
  <c r="AC46" i="8" s="1"/>
  <c r="K41" i="7"/>
  <c r="U46" i="7"/>
  <c r="V46" i="7" s="1"/>
  <c r="W46" i="7" s="1"/>
  <c r="AA46" i="7" s="1"/>
  <c r="AB46" i="7" s="1"/>
  <c r="AC46" i="7" s="1"/>
  <c r="AC46" i="6"/>
  <c r="K42" i="6"/>
  <c r="U47" i="6"/>
  <c r="V47" i="6" s="1"/>
  <c r="W47" i="6" s="1"/>
  <c r="AA47" i="6" s="1"/>
  <c r="AB47" i="6" s="1"/>
  <c r="K42" i="5"/>
  <c r="U47" i="5"/>
  <c r="V47" i="5" s="1"/>
  <c r="W47" i="5" s="1"/>
  <c r="AA47" i="5" s="1"/>
  <c r="AB47" i="5" s="1"/>
  <c r="AC47" i="5" s="1"/>
  <c r="K42" i="3"/>
  <c r="U47" i="3"/>
  <c r="V47" i="3" s="1"/>
  <c r="W47" i="3" s="1"/>
  <c r="AA47" i="3" s="1"/>
  <c r="AB47" i="3" s="1"/>
  <c r="AC47" i="3" s="1"/>
  <c r="K42" i="24" l="1"/>
  <c r="U47" i="24"/>
  <c r="V47" i="24" s="1"/>
  <c r="W47" i="24" s="1"/>
  <c r="AA47" i="24" s="1"/>
  <c r="AB47" i="24" s="1"/>
  <c r="AC47" i="24" s="1"/>
  <c r="K42" i="23"/>
  <c r="U47" i="23"/>
  <c r="V47" i="23" s="1"/>
  <c r="W47" i="23" s="1"/>
  <c r="AA47" i="23" s="1"/>
  <c r="AB47" i="23" s="1"/>
  <c r="AC47" i="23" s="1"/>
  <c r="K42" i="22"/>
  <c r="U47" i="22"/>
  <c r="V47" i="22" s="1"/>
  <c r="W47" i="22" s="1"/>
  <c r="AA47" i="22" s="1"/>
  <c r="AB47" i="22" s="1"/>
  <c r="AC47" i="22" s="1"/>
  <c r="K42" i="21"/>
  <c r="U47" i="21"/>
  <c r="V47" i="21" s="1"/>
  <c r="W47" i="21" s="1"/>
  <c r="AA47" i="21" s="1"/>
  <c r="AB47" i="21" s="1"/>
  <c r="AC47" i="21" s="1"/>
  <c r="U48" i="20"/>
  <c r="V48" i="20" s="1"/>
  <c r="W48" i="20" s="1"/>
  <c r="AA48" i="20" s="1"/>
  <c r="AB48" i="20" s="1"/>
  <c r="AC48" i="20" s="1"/>
  <c r="K43" i="20"/>
  <c r="U48" i="19"/>
  <c r="V48" i="19" s="1"/>
  <c r="W48" i="19" s="1"/>
  <c r="AA48" i="19" s="1"/>
  <c r="AB48" i="19" s="1"/>
  <c r="AC48" i="19" s="1"/>
  <c r="K43" i="19"/>
  <c r="U48" i="18"/>
  <c r="V48" i="18" s="1"/>
  <c r="W48" i="18" s="1"/>
  <c r="AA48" i="18" s="1"/>
  <c r="AB48" i="18" s="1"/>
  <c r="AC48" i="18" s="1"/>
  <c r="K43" i="18"/>
  <c r="K42" i="17"/>
  <c r="U47" i="17"/>
  <c r="V47" i="17" s="1"/>
  <c r="W47" i="17" s="1"/>
  <c r="AA47" i="17" s="1"/>
  <c r="AB47" i="17" s="1"/>
  <c r="AC47" i="17" s="1"/>
  <c r="U48" i="16"/>
  <c r="V48" i="16" s="1"/>
  <c r="W48" i="16" s="1"/>
  <c r="AA48" i="16" s="1"/>
  <c r="AB48" i="16" s="1"/>
  <c r="AC48" i="16" s="1"/>
  <c r="K43" i="16"/>
  <c r="U48" i="15"/>
  <c r="V48" i="15" s="1"/>
  <c r="W48" i="15" s="1"/>
  <c r="AA48" i="15" s="1"/>
  <c r="AB48" i="15" s="1"/>
  <c r="AC48" i="15" s="1"/>
  <c r="K43" i="15"/>
  <c r="U48" i="11"/>
  <c r="V48" i="11" s="1"/>
  <c r="W48" i="11" s="1"/>
  <c r="AA48" i="11" s="1"/>
  <c r="AB48" i="11" s="1"/>
  <c r="AC48" i="11" s="1"/>
  <c r="K43" i="11"/>
  <c r="U48" i="14"/>
  <c r="V48" i="14" s="1"/>
  <c r="W48" i="14" s="1"/>
  <c r="AA48" i="14" s="1"/>
  <c r="AB48" i="14" s="1"/>
  <c r="AC48" i="14" s="1"/>
  <c r="K43" i="14"/>
  <c r="U48" i="13"/>
  <c r="V48" i="13" s="1"/>
  <c r="W48" i="13" s="1"/>
  <c r="AA48" i="13" s="1"/>
  <c r="AB48" i="13" s="1"/>
  <c r="AC48" i="13" s="1"/>
  <c r="K43" i="13"/>
  <c r="K42" i="12"/>
  <c r="U47" i="12"/>
  <c r="V47" i="12" s="1"/>
  <c r="W47" i="12" s="1"/>
  <c r="AA47" i="12" s="1"/>
  <c r="AB47" i="12" s="1"/>
  <c r="AC47" i="12" s="1"/>
  <c r="K42" i="10"/>
  <c r="U47" i="10"/>
  <c r="V47" i="10" s="1"/>
  <c r="W47" i="10" s="1"/>
  <c r="AA47" i="10" s="1"/>
  <c r="AB47" i="10" s="1"/>
  <c r="AC47" i="10" s="1"/>
  <c r="U48" i="9"/>
  <c r="V48" i="9" s="1"/>
  <c r="W48" i="9" s="1"/>
  <c r="AA48" i="9" s="1"/>
  <c r="AB48" i="9" s="1"/>
  <c r="AC48" i="9" s="1"/>
  <c r="K43" i="9"/>
  <c r="K42" i="8"/>
  <c r="U47" i="8"/>
  <c r="V47" i="8" s="1"/>
  <c r="W47" i="8" s="1"/>
  <c r="AA47" i="8" s="1"/>
  <c r="AB47" i="8" s="1"/>
  <c r="AC47" i="8" s="1"/>
  <c r="K42" i="7"/>
  <c r="U47" i="7"/>
  <c r="V47" i="7" s="1"/>
  <c r="W47" i="7" s="1"/>
  <c r="AA47" i="7" s="1"/>
  <c r="AB47" i="7" s="1"/>
  <c r="AC47" i="7" s="1"/>
  <c r="AC47" i="6"/>
  <c r="U48" i="6"/>
  <c r="V48" i="6" s="1"/>
  <c r="W48" i="6" s="1"/>
  <c r="AA48" i="6" s="1"/>
  <c r="AB48" i="6" s="1"/>
  <c r="K43" i="6"/>
  <c r="U48" i="5"/>
  <c r="V48" i="5" s="1"/>
  <c r="W48" i="5" s="1"/>
  <c r="AA48" i="5" s="1"/>
  <c r="AB48" i="5" s="1"/>
  <c r="AC48" i="5" s="1"/>
  <c r="K43" i="5"/>
  <c r="U48" i="3"/>
  <c r="V48" i="3" s="1"/>
  <c r="W48" i="3" s="1"/>
  <c r="AA48" i="3" s="1"/>
  <c r="AB48" i="3" s="1"/>
  <c r="AC48" i="3" s="1"/>
  <c r="K43" i="3"/>
  <c r="U48" i="24" l="1"/>
  <c r="V48" i="24" s="1"/>
  <c r="W48" i="24" s="1"/>
  <c r="AA48" i="24" s="1"/>
  <c r="AB48" i="24" s="1"/>
  <c r="AC48" i="24" s="1"/>
  <c r="K43" i="24"/>
  <c r="U48" i="23"/>
  <c r="V48" i="23" s="1"/>
  <c r="W48" i="23" s="1"/>
  <c r="AA48" i="23" s="1"/>
  <c r="AB48" i="23" s="1"/>
  <c r="AC48" i="23" s="1"/>
  <c r="K43" i="23"/>
  <c r="U48" i="22"/>
  <c r="V48" i="22" s="1"/>
  <c r="W48" i="22" s="1"/>
  <c r="AA48" i="22" s="1"/>
  <c r="AB48" i="22" s="1"/>
  <c r="AC48" i="22" s="1"/>
  <c r="K43" i="22"/>
  <c r="U48" i="21"/>
  <c r="V48" i="21" s="1"/>
  <c r="W48" i="21" s="1"/>
  <c r="AA48" i="21" s="1"/>
  <c r="AB48" i="21" s="1"/>
  <c r="AC48" i="21" s="1"/>
  <c r="K43" i="21"/>
  <c r="U49" i="20"/>
  <c r="V49" i="20" s="1"/>
  <c r="W49" i="20" s="1"/>
  <c r="AA49" i="20" s="1"/>
  <c r="AB49" i="20" s="1"/>
  <c r="AC49" i="20" s="1"/>
  <c r="K44" i="20"/>
  <c r="U49" i="19"/>
  <c r="V49" i="19" s="1"/>
  <c r="W49" i="19" s="1"/>
  <c r="AA49" i="19" s="1"/>
  <c r="AB49" i="19" s="1"/>
  <c r="AC49" i="19" s="1"/>
  <c r="K44" i="19"/>
  <c r="U49" i="18"/>
  <c r="V49" i="18" s="1"/>
  <c r="W49" i="18" s="1"/>
  <c r="AA49" i="18" s="1"/>
  <c r="AB49" i="18" s="1"/>
  <c r="AC49" i="18" s="1"/>
  <c r="K44" i="18"/>
  <c r="U48" i="17"/>
  <c r="V48" i="17" s="1"/>
  <c r="W48" i="17" s="1"/>
  <c r="AA48" i="17" s="1"/>
  <c r="AB48" i="17" s="1"/>
  <c r="AC48" i="17" s="1"/>
  <c r="K43" i="17"/>
  <c r="U49" i="16"/>
  <c r="V49" i="16" s="1"/>
  <c r="W49" i="16" s="1"/>
  <c r="AA49" i="16" s="1"/>
  <c r="AB49" i="16" s="1"/>
  <c r="AC49" i="16" s="1"/>
  <c r="K44" i="16"/>
  <c r="U49" i="15"/>
  <c r="V49" i="15" s="1"/>
  <c r="W49" i="15" s="1"/>
  <c r="AA49" i="15" s="1"/>
  <c r="AB49" i="15" s="1"/>
  <c r="AC49" i="15" s="1"/>
  <c r="K44" i="15"/>
  <c r="U49" i="11"/>
  <c r="V49" i="11" s="1"/>
  <c r="W49" i="11" s="1"/>
  <c r="AA49" i="11" s="1"/>
  <c r="AB49" i="11" s="1"/>
  <c r="AC49" i="11" s="1"/>
  <c r="K44" i="11"/>
  <c r="U49" i="14"/>
  <c r="V49" i="14" s="1"/>
  <c r="W49" i="14" s="1"/>
  <c r="AA49" i="14" s="1"/>
  <c r="AB49" i="14" s="1"/>
  <c r="AC49" i="14" s="1"/>
  <c r="K44" i="14"/>
  <c r="U49" i="13"/>
  <c r="V49" i="13" s="1"/>
  <c r="W49" i="13" s="1"/>
  <c r="AA49" i="13" s="1"/>
  <c r="AB49" i="13" s="1"/>
  <c r="AC49" i="13" s="1"/>
  <c r="K44" i="13"/>
  <c r="U48" i="12"/>
  <c r="V48" i="12" s="1"/>
  <c r="W48" i="12" s="1"/>
  <c r="AA48" i="12" s="1"/>
  <c r="AB48" i="12" s="1"/>
  <c r="AC48" i="12" s="1"/>
  <c r="K43" i="12"/>
  <c r="U48" i="10"/>
  <c r="V48" i="10" s="1"/>
  <c r="W48" i="10" s="1"/>
  <c r="AA48" i="10" s="1"/>
  <c r="AB48" i="10" s="1"/>
  <c r="AC48" i="10" s="1"/>
  <c r="K43" i="10"/>
  <c r="U49" i="9"/>
  <c r="V49" i="9" s="1"/>
  <c r="W49" i="9" s="1"/>
  <c r="AA49" i="9" s="1"/>
  <c r="AB49" i="9" s="1"/>
  <c r="AC49" i="9" s="1"/>
  <c r="K44" i="9"/>
  <c r="U48" i="8"/>
  <c r="V48" i="8" s="1"/>
  <c r="W48" i="8" s="1"/>
  <c r="AA48" i="8" s="1"/>
  <c r="AB48" i="8" s="1"/>
  <c r="AC48" i="8" s="1"/>
  <c r="K43" i="8"/>
  <c r="U48" i="7"/>
  <c r="V48" i="7" s="1"/>
  <c r="W48" i="7" s="1"/>
  <c r="AA48" i="7" s="1"/>
  <c r="AB48" i="7" s="1"/>
  <c r="AC48" i="7" s="1"/>
  <c r="K43" i="7"/>
  <c r="AC48" i="6"/>
  <c r="U49" i="6"/>
  <c r="V49" i="6" s="1"/>
  <c r="W49" i="6" s="1"/>
  <c r="AA49" i="6" s="1"/>
  <c r="AB49" i="6" s="1"/>
  <c r="AC49" i="6" s="1"/>
  <c r="K44" i="6"/>
  <c r="U49" i="5"/>
  <c r="V49" i="5" s="1"/>
  <c r="W49" i="5" s="1"/>
  <c r="AA49" i="5" s="1"/>
  <c r="AB49" i="5" s="1"/>
  <c r="AC49" i="5" s="1"/>
  <c r="K44" i="5"/>
  <c r="U49" i="3"/>
  <c r="V49" i="3" s="1"/>
  <c r="W49" i="3" s="1"/>
  <c r="AA49" i="3" s="1"/>
  <c r="AB49" i="3" s="1"/>
  <c r="AC49" i="3" s="1"/>
  <c r="K44" i="3"/>
  <c r="U49" i="24" l="1"/>
  <c r="V49" i="24" s="1"/>
  <c r="W49" i="24" s="1"/>
  <c r="AA49" i="24" s="1"/>
  <c r="AB49" i="24" s="1"/>
  <c r="AC49" i="24" s="1"/>
  <c r="K44" i="24"/>
  <c r="U49" i="23"/>
  <c r="V49" i="23" s="1"/>
  <c r="W49" i="23" s="1"/>
  <c r="AA49" i="23" s="1"/>
  <c r="AB49" i="23" s="1"/>
  <c r="AC49" i="23" s="1"/>
  <c r="K44" i="23"/>
  <c r="U49" i="22"/>
  <c r="V49" i="22" s="1"/>
  <c r="W49" i="22" s="1"/>
  <c r="AA49" i="22" s="1"/>
  <c r="AB49" i="22" s="1"/>
  <c r="AC49" i="22" s="1"/>
  <c r="K44" i="22"/>
  <c r="U49" i="21"/>
  <c r="V49" i="21" s="1"/>
  <c r="W49" i="21" s="1"/>
  <c r="AA49" i="21" s="1"/>
  <c r="AB49" i="21" s="1"/>
  <c r="AC49" i="21" s="1"/>
  <c r="K44" i="21"/>
  <c r="U50" i="20"/>
  <c r="V50" i="20" s="1"/>
  <c r="W50" i="20" s="1"/>
  <c r="AA50" i="20" s="1"/>
  <c r="AB50" i="20" s="1"/>
  <c r="AC50" i="20" s="1"/>
  <c r="K45" i="20"/>
  <c r="U50" i="19"/>
  <c r="V50" i="19" s="1"/>
  <c r="W50" i="19" s="1"/>
  <c r="AA50" i="19" s="1"/>
  <c r="AB50" i="19" s="1"/>
  <c r="AC50" i="19" s="1"/>
  <c r="K45" i="19"/>
  <c r="U50" i="18"/>
  <c r="V50" i="18" s="1"/>
  <c r="W50" i="18" s="1"/>
  <c r="AA50" i="18" s="1"/>
  <c r="AB50" i="18" s="1"/>
  <c r="AC50" i="18" s="1"/>
  <c r="K45" i="18"/>
  <c r="U49" i="17"/>
  <c r="V49" i="17" s="1"/>
  <c r="W49" i="17" s="1"/>
  <c r="AA49" i="17" s="1"/>
  <c r="AB49" i="17" s="1"/>
  <c r="AC49" i="17" s="1"/>
  <c r="K44" i="17"/>
  <c r="U50" i="16"/>
  <c r="V50" i="16" s="1"/>
  <c r="W50" i="16" s="1"/>
  <c r="AA50" i="16" s="1"/>
  <c r="AB50" i="16" s="1"/>
  <c r="AC50" i="16" s="1"/>
  <c r="K45" i="16"/>
  <c r="U50" i="15"/>
  <c r="V50" i="15" s="1"/>
  <c r="W50" i="15" s="1"/>
  <c r="AA50" i="15" s="1"/>
  <c r="AB50" i="15" s="1"/>
  <c r="AC50" i="15" s="1"/>
  <c r="K45" i="15"/>
  <c r="K45" i="11"/>
  <c r="U50" i="11"/>
  <c r="V50" i="11" s="1"/>
  <c r="W50" i="11" s="1"/>
  <c r="AA50" i="11" s="1"/>
  <c r="AB50" i="11" s="1"/>
  <c r="AC50" i="11" s="1"/>
  <c r="U50" i="14"/>
  <c r="V50" i="14" s="1"/>
  <c r="W50" i="14" s="1"/>
  <c r="AA50" i="14" s="1"/>
  <c r="AB50" i="14" s="1"/>
  <c r="AC50" i="14" s="1"/>
  <c r="K45" i="14"/>
  <c r="U50" i="13"/>
  <c r="V50" i="13" s="1"/>
  <c r="W50" i="13" s="1"/>
  <c r="AA50" i="13" s="1"/>
  <c r="AB50" i="13" s="1"/>
  <c r="AC50" i="13" s="1"/>
  <c r="K45" i="13"/>
  <c r="U49" i="12"/>
  <c r="V49" i="12" s="1"/>
  <c r="W49" i="12" s="1"/>
  <c r="AA49" i="12" s="1"/>
  <c r="AB49" i="12" s="1"/>
  <c r="AC49" i="12" s="1"/>
  <c r="K44" i="12"/>
  <c r="U49" i="10"/>
  <c r="V49" i="10" s="1"/>
  <c r="W49" i="10" s="1"/>
  <c r="AA49" i="10" s="1"/>
  <c r="AB49" i="10" s="1"/>
  <c r="AC49" i="10" s="1"/>
  <c r="K44" i="10"/>
  <c r="U50" i="9"/>
  <c r="V50" i="9" s="1"/>
  <c r="W50" i="9" s="1"/>
  <c r="AA50" i="9" s="1"/>
  <c r="AB50" i="9" s="1"/>
  <c r="AC50" i="9" s="1"/>
  <c r="K45" i="9"/>
  <c r="U49" i="8"/>
  <c r="V49" i="8" s="1"/>
  <c r="W49" i="8" s="1"/>
  <c r="AA49" i="8" s="1"/>
  <c r="AB49" i="8" s="1"/>
  <c r="AC49" i="8" s="1"/>
  <c r="K44" i="8"/>
  <c r="U49" i="7"/>
  <c r="V49" i="7" s="1"/>
  <c r="W49" i="7" s="1"/>
  <c r="AA49" i="7" s="1"/>
  <c r="AB49" i="7" s="1"/>
  <c r="AC49" i="7" s="1"/>
  <c r="K44" i="7"/>
  <c r="U50" i="6"/>
  <c r="V50" i="6" s="1"/>
  <c r="W50" i="6" s="1"/>
  <c r="AA50" i="6" s="1"/>
  <c r="AB50" i="6" s="1"/>
  <c r="AC50" i="6" s="1"/>
  <c r="K45" i="6"/>
  <c r="U50" i="5"/>
  <c r="V50" i="5" s="1"/>
  <c r="W50" i="5" s="1"/>
  <c r="AA50" i="5" s="1"/>
  <c r="AB50" i="5" s="1"/>
  <c r="AC50" i="5" s="1"/>
  <c r="K45" i="5"/>
  <c r="U50" i="3"/>
  <c r="V50" i="3" s="1"/>
  <c r="W50" i="3" s="1"/>
  <c r="AA50" i="3" s="1"/>
  <c r="AB50" i="3" s="1"/>
  <c r="AC50" i="3" s="1"/>
  <c r="K45" i="3"/>
  <c r="U50" i="24" l="1"/>
  <c r="V50" i="24" s="1"/>
  <c r="W50" i="24" s="1"/>
  <c r="AA50" i="24" s="1"/>
  <c r="AB50" i="24" s="1"/>
  <c r="AC50" i="24" s="1"/>
  <c r="K45" i="24"/>
  <c r="U50" i="23"/>
  <c r="V50" i="23" s="1"/>
  <c r="W50" i="23" s="1"/>
  <c r="AA50" i="23" s="1"/>
  <c r="AB50" i="23" s="1"/>
  <c r="AC50" i="23" s="1"/>
  <c r="K45" i="23"/>
  <c r="U50" i="22"/>
  <c r="V50" i="22" s="1"/>
  <c r="W50" i="22" s="1"/>
  <c r="AA50" i="22" s="1"/>
  <c r="AB50" i="22" s="1"/>
  <c r="AC50" i="22" s="1"/>
  <c r="K45" i="22"/>
  <c r="U50" i="21"/>
  <c r="V50" i="21" s="1"/>
  <c r="W50" i="21" s="1"/>
  <c r="AA50" i="21" s="1"/>
  <c r="AB50" i="21" s="1"/>
  <c r="AC50" i="21" s="1"/>
  <c r="K45" i="21"/>
  <c r="U51" i="20"/>
  <c r="V51" i="20" s="1"/>
  <c r="W51" i="20" s="1"/>
  <c r="AA51" i="20" s="1"/>
  <c r="AB51" i="20" s="1"/>
  <c r="AC51" i="20" s="1"/>
  <c r="K46" i="20"/>
  <c r="U51" i="19"/>
  <c r="V51" i="19" s="1"/>
  <c r="W51" i="19" s="1"/>
  <c r="AA51" i="19" s="1"/>
  <c r="AB51" i="19" s="1"/>
  <c r="AC51" i="19" s="1"/>
  <c r="K46" i="19"/>
  <c r="U51" i="18"/>
  <c r="V51" i="18" s="1"/>
  <c r="W51" i="18" s="1"/>
  <c r="AA51" i="18" s="1"/>
  <c r="AB51" i="18" s="1"/>
  <c r="AC51" i="18" s="1"/>
  <c r="K46" i="18"/>
  <c r="U50" i="17"/>
  <c r="V50" i="17" s="1"/>
  <c r="W50" i="17" s="1"/>
  <c r="AA50" i="17" s="1"/>
  <c r="AB50" i="17" s="1"/>
  <c r="AC50" i="17" s="1"/>
  <c r="K45" i="17"/>
  <c r="K46" i="16"/>
  <c r="U51" i="16"/>
  <c r="V51" i="16" s="1"/>
  <c r="W51" i="16" s="1"/>
  <c r="AA51" i="16" s="1"/>
  <c r="AB51" i="16" s="1"/>
  <c r="AC51" i="16" s="1"/>
  <c r="U51" i="15"/>
  <c r="V51" i="15" s="1"/>
  <c r="W51" i="15" s="1"/>
  <c r="AA51" i="15" s="1"/>
  <c r="AB51" i="15" s="1"/>
  <c r="AC51" i="15" s="1"/>
  <c r="K46" i="15"/>
  <c r="U51" i="11"/>
  <c r="V51" i="11" s="1"/>
  <c r="W51" i="11" s="1"/>
  <c r="AA51" i="11" s="1"/>
  <c r="AB51" i="11" s="1"/>
  <c r="AC51" i="11" s="1"/>
  <c r="K46" i="11"/>
  <c r="U51" i="14"/>
  <c r="V51" i="14" s="1"/>
  <c r="W51" i="14" s="1"/>
  <c r="AA51" i="14" s="1"/>
  <c r="AB51" i="14" s="1"/>
  <c r="AC51" i="14" s="1"/>
  <c r="K46" i="14"/>
  <c r="U51" i="13"/>
  <c r="V51" i="13" s="1"/>
  <c r="W51" i="13" s="1"/>
  <c r="AA51" i="13" s="1"/>
  <c r="AB51" i="13" s="1"/>
  <c r="AC51" i="13" s="1"/>
  <c r="K46" i="13"/>
  <c r="U50" i="12"/>
  <c r="V50" i="12" s="1"/>
  <c r="W50" i="12" s="1"/>
  <c r="AA50" i="12" s="1"/>
  <c r="AB50" i="12" s="1"/>
  <c r="AC50" i="12" s="1"/>
  <c r="K45" i="12"/>
  <c r="U50" i="10"/>
  <c r="V50" i="10" s="1"/>
  <c r="W50" i="10" s="1"/>
  <c r="AA50" i="10" s="1"/>
  <c r="AB50" i="10" s="1"/>
  <c r="AC50" i="10" s="1"/>
  <c r="K45" i="10"/>
  <c r="K46" i="9"/>
  <c r="U51" i="9"/>
  <c r="V51" i="9" s="1"/>
  <c r="W51" i="9" s="1"/>
  <c r="AA51" i="9" s="1"/>
  <c r="AB51" i="9" s="1"/>
  <c r="AC51" i="9" s="1"/>
  <c r="U50" i="8"/>
  <c r="V50" i="8" s="1"/>
  <c r="W50" i="8" s="1"/>
  <c r="AA50" i="8" s="1"/>
  <c r="AB50" i="8" s="1"/>
  <c r="AC50" i="8" s="1"/>
  <c r="K45" i="8"/>
  <c r="U50" i="7"/>
  <c r="V50" i="7" s="1"/>
  <c r="W50" i="7" s="1"/>
  <c r="AA50" i="7" s="1"/>
  <c r="AB50" i="7" s="1"/>
  <c r="AC50" i="7" s="1"/>
  <c r="K45" i="7"/>
  <c r="U51" i="6"/>
  <c r="V51" i="6" s="1"/>
  <c r="W51" i="6" s="1"/>
  <c r="AA51" i="6" s="1"/>
  <c r="AB51" i="6" s="1"/>
  <c r="AC51" i="6" s="1"/>
  <c r="K46" i="6"/>
  <c r="U51" i="5"/>
  <c r="V51" i="5" s="1"/>
  <c r="W51" i="5" s="1"/>
  <c r="AA51" i="5" s="1"/>
  <c r="AB51" i="5" s="1"/>
  <c r="AC51" i="5" s="1"/>
  <c r="K46" i="5"/>
  <c r="U51" i="3"/>
  <c r="V51" i="3" s="1"/>
  <c r="W51" i="3" s="1"/>
  <c r="AA51" i="3" s="1"/>
  <c r="AB51" i="3" s="1"/>
  <c r="AC51" i="3" s="1"/>
  <c r="K46" i="3"/>
  <c r="U51" i="24" l="1"/>
  <c r="V51" i="24" s="1"/>
  <c r="W51" i="24" s="1"/>
  <c r="AA51" i="24" s="1"/>
  <c r="AB51" i="24" s="1"/>
  <c r="AC51" i="24" s="1"/>
  <c r="K46" i="24"/>
  <c r="U51" i="23"/>
  <c r="V51" i="23" s="1"/>
  <c r="W51" i="23" s="1"/>
  <c r="AA51" i="23" s="1"/>
  <c r="AB51" i="23" s="1"/>
  <c r="AC51" i="23" s="1"/>
  <c r="K46" i="23"/>
  <c r="U51" i="22"/>
  <c r="V51" i="22" s="1"/>
  <c r="W51" i="22" s="1"/>
  <c r="AA51" i="22" s="1"/>
  <c r="AB51" i="22" s="1"/>
  <c r="AC51" i="22" s="1"/>
  <c r="K46" i="22"/>
  <c r="U51" i="21"/>
  <c r="V51" i="21" s="1"/>
  <c r="W51" i="21" s="1"/>
  <c r="AA51" i="21" s="1"/>
  <c r="AB51" i="21" s="1"/>
  <c r="AC51" i="21" s="1"/>
  <c r="K46" i="21"/>
  <c r="U52" i="20"/>
  <c r="V52" i="20" s="1"/>
  <c r="W52" i="20" s="1"/>
  <c r="AA52" i="20" s="1"/>
  <c r="AB52" i="20" s="1"/>
  <c r="AC52" i="20" s="1"/>
  <c r="K47" i="20"/>
  <c r="U53" i="20" s="1"/>
  <c r="V53" i="20" s="1"/>
  <c r="W53" i="20" s="1"/>
  <c r="AA53" i="20" s="1"/>
  <c r="AB53" i="20" s="1"/>
  <c r="U52" i="19"/>
  <c r="V52" i="19" s="1"/>
  <c r="W52" i="19" s="1"/>
  <c r="AA52" i="19" s="1"/>
  <c r="AB52" i="19" s="1"/>
  <c r="AC52" i="19" s="1"/>
  <c r="K47" i="19"/>
  <c r="U53" i="19" s="1"/>
  <c r="V53" i="19" s="1"/>
  <c r="W53" i="19" s="1"/>
  <c r="AA53" i="19" s="1"/>
  <c r="AB53" i="19" s="1"/>
  <c r="U52" i="18"/>
  <c r="V52" i="18" s="1"/>
  <c r="W52" i="18" s="1"/>
  <c r="AA52" i="18" s="1"/>
  <c r="AB52" i="18" s="1"/>
  <c r="AC52" i="18" s="1"/>
  <c r="K47" i="18"/>
  <c r="U53" i="18" s="1"/>
  <c r="V53" i="18" s="1"/>
  <c r="W53" i="18" s="1"/>
  <c r="AA53" i="18" s="1"/>
  <c r="AB53" i="18" s="1"/>
  <c r="U51" i="17"/>
  <c r="V51" i="17" s="1"/>
  <c r="W51" i="17" s="1"/>
  <c r="AA51" i="17" s="1"/>
  <c r="AB51" i="17" s="1"/>
  <c r="AC51" i="17" s="1"/>
  <c r="K46" i="17"/>
  <c r="U52" i="16"/>
  <c r="V52" i="16" s="1"/>
  <c r="W52" i="16" s="1"/>
  <c r="AA52" i="16" s="1"/>
  <c r="AB52" i="16" s="1"/>
  <c r="AC52" i="16" s="1"/>
  <c r="K47" i="16"/>
  <c r="U53" i="16" s="1"/>
  <c r="V53" i="16" s="1"/>
  <c r="W53" i="16" s="1"/>
  <c r="AA53" i="16" s="1"/>
  <c r="AB53" i="16" s="1"/>
  <c r="U52" i="15"/>
  <c r="V52" i="15" s="1"/>
  <c r="W52" i="15" s="1"/>
  <c r="AA52" i="15" s="1"/>
  <c r="AB52" i="15" s="1"/>
  <c r="AC52" i="15" s="1"/>
  <c r="K47" i="15"/>
  <c r="U53" i="15" s="1"/>
  <c r="V53" i="15" s="1"/>
  <c r="W53" i="15" s="1"/>
  <c r="AA53" i="15" s="1"/>
  <c r="AB53" i="15" s="1"/>
  <c r="K47" i="11"/>
  <c r="U53" i="11" s="1"/>
  <c r="U52" i="11"/>
  <c r="V52" i="11" s="1"/>
  <c r="W52" i="11" s="1"/>
  <c r="AA52" i="11" s="1"/>
  <c r="AB52" i="11" s="1"/>
  <c r="AC52" i="11" s="1"/>
  <c r="U52" i="14"/>
  <c r="V52" i="14" s="1"/>
  <c r="W52" i="14" s="1"/>
  <c r="AA52" i="14" s="1"/>
  <c r="AB52" i="14" s="1"/>
  <c r="AC52" i="14" s="1"/>
  <c r="K47" i="14"/>
  <c r="U53" i="14" s="1"/>
  <c r="V53" i="14" s="1"/>
  <c r="W53" i="14" s="1"/>
  <c r="AA53" i="14" s="1"/>
  <c r="AB53" i="14" s="1"/>
  <c r="U52" i="13"/>
  <c r="V52" i="13" s="1"/>
  <c r="W52" i="13" s="1"/>
  <c r="AA52" i="13" s="1"/>
  <c r="AB52" i="13" s="1"/>
  <c r="AC52" i="13" s="1"/>
  <c r="K47" i="13"/>
  <c r="U53" i="13" s="1"/>
  <c r="V53" i="13" s="1"/>
  <c r="W53" i="13" s="1"/>
  <c r="AA53" i="13" s="1"/>
  <c r="AB53" i="13" s="1"/>
  <c r="U51" i="12"/>
  <c r="V51" i="12" s="1"/>
  <c r="W51" i="12" s="1"/>
  <c r="AA51" i="12" s="1"/>
  <c r="AB51" i="12" s="1"/>
  <c r="AC51" i="12" s="1"/>
  <c r="K46" i="12"/>
  <c r="U51" i="10"/>
  <c r="V51" i="10" s="1"/>
  <c r="W51" i="10" s="1"/>
  <c r="AA51" i="10" s="1"/>
  <c r="AB51" i="10" s="1"/>
  <c r="AC51" i="10" s="1"/>
  <c r="K46" i="10"/>
  <c r="U52" i="9"/>
  <c r="V52" i="9" s="1"/>
  <c r="W52" i="9" s="1"/>
  <c r="AA52" i="9" s="1"/>
  <c r="AB52" i="9" s="1"/>
  <c r="AC52" i="9" s="1"/>
  <c r="K47" i="9"/>
  <c r="U53" i="9" s="1"/>
  <c r="V53" i="9" s="1"/>
  <c r="W53" i="9" s="1"/>
  <c r="AA53" i="9" s="1"/>
  <c r="AB53" i="9" s="1"/>
  <c r="U51" i="8"/>
  <c r="V51" i="8" s="1"/>
  <c r="W51" i="8" s="1"/>
  <c r="AA51" i="8" s="1"/>
  <c r="AB51" i="8" s="1"/>
  <c r="AC51" i="8" s="1"/>
  <c r="K46" i="8"/>
  <c r="U51" i="7"/>
  <c r="V51" i="7" s="1"/>
  <c r="W51" i="7" s="1"/>
  <c r="AA51" i="7" s="1"/>
  <c r="AB51" i="7" s="1"/>
  <c r="AC51" i="7" s="1"/>
  <c r="K46" i="7"/>
  <c r="U52" i="6"/>
  <c r="V52" i="6" s="1"/>
  <c r="W52" i="6" s="1"/>
  <c r="AA52" i="6" s="1"/>
  <c r="AB52" i="6" s="1"/>
  <c r="AC52" i="6" s="1"/>
  <c r="K47" i="6"/>
  <c r="U53" i="6" s="1"/>
  <c r="V53" i="6" s="1"/>
  <c r="W53" i="6" s="1"/>
  <c r="AA53" i="6" s="1"/>
  <c r="AB53" i="6" s="1"/>
  <c r="U52" i="5"/>
  <c r="V52" i="5" s="1"/>
  <c r="W52" i="5" s="1"/>
  <c r="AA52" i="5" s="1"/>
  <c r="AB52" i="5" s="1"/>
  <c r="AC52" i="5" s="1"/>
  <c r="K47" i="5"/>
  <c r="U53" i="5" s="1"/>
  <c r="V53" i="5" s="1"/>
  <c r="W53" i="5" s="1"/>
  <c r="AA53" i="5" s="1"/>
  <c r="AB53" i="5" s="1"/>
  <c r="U52" i="3"/>
  <c r="V52" i="3" s="1"/>
  <c r="W52" i="3" s="1"/>
  <c r="AA52" i="3" s="1"/>
  <c r="AB52" i="3" s="1"/>
  <c r="AC52" i="3" s="1"/>
  <c r="K47" i="3"/>
  <c r="U53" i="3" s="1"/>
  <c r="V53" i="3" s="1"/>
  <c r="W53" i="3" s="1"/>
  <c r="AA53" i="3" s="1"/>
  <c r="AB53" i="3" s="1"/>
  <c r="U52" i="24" l="1"/>
  <c r="V52" i="24" s="1"/>
  <c r="W52" i="24" s="1"/>
  <c r="AA52" i="24" s="1"/>
  <c r="AB52" i="24" s="1"/>
  <c r="AC52" i="24" s="1"/>
  <c r="K47" i="24"/>
  <c r="U53" i="24" s="1"/>
  <c r="U52" i="23"/>
  <c r="V52" i="23" s="1"/>
  <c r="W52" i="23" s="1"/>
  <c r="AA52" i="23" s="1"/>
  <c r="AB52" i="23" s="1"/>
  <c r="AC52" i="23" s="1"/>
  <c r="K47" i="23"/>
  <c r="U53" i="23" s="1"/>
  <c r="V53" i="23" s="1"/>
  <c r="W53" i="23" s="1"/>
  <c r="AA53" i="23" s="1"/>
  <c r="AB53" i="23" s="1"/>
  <c r="U52" i="22"/>
  <c r="V52" i="22" s="1"/>
  <c r="W52" i="22" s="1"/>
  <c r="AA52" i="22" s="1"/>
  <c r="AB52" i="22" s="1"/>
  <c r="AC52" i="22" s="1"/>
  <c r="K47" i="22"/>
  <c r="U53" i="22" s="1"/>
  <c r="AC53" i="20"/>
  <c r="AC53" i="19"/>
  <c r="AC53" i="18"/>
  <c r="U52" i="21"/>
  <c r="V52" i="21" s="1"/>
  <c r="W52" i="21" s="1"/>
  <c r="AA52" i="21" s="1"/>
  <c r="AB52" i="21" s="1"/>
  <c r="AC52" i="21" s="1"/>
  <c r="K47" i="21"/>
  <c r="U53" i="21" s="1"/>
  <c r="V53" i="21" s="1"/>
  <c r="W53" i="21" s="1"/>
  <c r="AA53" i="21" s="1"/>
  <c r="AB53" i="21" s="1"/>
  <c r="AC53" i="16"/>
  <c r="AC53" i="15"/>
  <c r="U52" i="17"/>
  <c r="V52" i="17" s="1"/>
  <c r="W52" i="17" s="1"/>
  <c r="AA52" i="17" s="1"/>
  <c r="AB52" i="17" s="1"/>
  <c r="AC52" i="17" s="1"/>
  <c r="K47" i="17"/>
  <c r="U53" i="17" s="1"/>
  <c r="V53" i="17" s="1"/>
  <c r="W53" i="17" s="1"/>
  <c r="AA53" i="17" s="1"/>
  <c r="AB53" i="17" s="1"/>
  <c r="AC53" i="14"/>
  <c r="AC53" i="13"/>
  <c r="V53" i="11"/>
  <c r="W53" i="11" s="1"/>
  <c r="AA53" i="11" s="1"/>
  <c r="AB53" i="11" s="1"/>
  <c r="AC53" i="11" s="1"/>
  <c r="K47" i="12"/>
  <c r="U53" i="12" s="1"/>
  <c r="U52" i="12"/>
  <c r="V52" i="12" s="1"/>
  <c r="W52" i="12" s="1"/>
  <c r="AA52" i="12" s="1"/>
  <c r="AB52" i="12" s="1"/>
  <c r="AC52" i="12" s="1"/>
  <c r="AC53" i="9"/>
  <c r="U52" i="10"/>
  <c r="V52" i="10" s="1"/>
  <c r="W52" i="10" s="1"/>
  <c r="AA52" i="10" s="1"/>
  <c r="AB52" i="10" s="1"/>
  <c r="AC52" i="10" s="1"/>
  <c r="K47" i="10"/>
  <c r="U53" i="10" s="1"/>
  <c r="V53" i="10" s="1"/>
  <c r="W53" i="10" s="1"/>
  <c r="AA53" i="10" s="1"/>
  <c r="AB53" i="10" s="1"/>
  <c r="U52" i="8"/>
  <c r="V52" i="8" s="1"/>
  <c r="W52" i="8" s="1"/>
  <c r="AA52" i="8" s="1"/>
  <c r="AB52" i="8" s="1"/>
  <c r="AC52" i="8" s="1"/>
  <c r="K47" i="8"/>
  <c r="U53" i="8" s="1"/>
  <c r="V53" i="8" s="1"/>
  <c r="W53" i="8" s="1"/>
  <c r="AA53" i="8" s="1"/>
  <c r="AB53" i="8" s="1"/>
  <c r="U52" i="7"/>
  <c r="V52" i="7" s="1"/>
  <c r="W52" i="7" s="1"/>
  <c r="AA52" i="7" s="1"/>
  <c r="AB52" i="7" s="1"/>
  <c r="AC52" i="7" s="1"/>
  <c r="K47" i="7"/>
  <c r="U53" i="7" s="1"/>
  <c r="V53" i="7" s="1"/>
  <c r="W53" i="7" s="1"/>
  <c r="AA53" i="7" s="1"/>
  <c r="AB53" i="7" s="1"/>
  <c r="AC53" i="6"/>
  <c r="AC53" i="5"/>
  <c r="AC53" i="3"/>
  <c r="AC53" i="23" l="1"/>
  <c r="V53" i="24"/>
  <c r="W53" i="24" s="1"/>
  <c r="AA53" i="24" s="1"/>
  <c r="AB53" i="24" s="1"/>
  <c r="AC53" i="24" s="1"/>
  <c r="V53" i="22"/>
  <c r="W53" i="22" s="1"/>
  <c r="AA53" i="22" s="1"/>
  <c r="AB53" i="22" s="1"/>
  <c r="AC53" i="22" s="1"/>
  <c r="AC53" i="21"/>
  <c r="AC53" i="17"/>
  <c r="V53" i="12"/>
  <c r="W53" i="12" s="1"/>
  <c r="AA53" i="12" s="1"/>
  <c r="AB53" i="12" s="1"/>
  <c r="AC53" i="12" s="1"/>
  <c r="AC53" i="10"/>
  <c r="AC53" i="8"/>
  <c r="AC53" i="7"/>
  <c r="K4" i="4"/>
  <c r="K5" i="4" s="1"/>
  <c r="U7" i="4" l="1"/>
  <c r="K6" i="4"/>
  <c r="K7" i="4" l="1"/>
  <c r="U10" i="4" l="1"/>
  <c r="K8" i="4"/>
  <c r="K9" i="4" s="1"/>
  <c r="U13" i="4" l="1"/>
  <c r="K10" i="4"/>
  <c r="K11" i="4" s="1"/>
  <c r="F36" i="4"/>
  <c r="C38" i="4"/>
  <c r="U15" i="4" l="1"/>
  <c r="K12" i="4"/>
  <c r="K13" i="4" s="1"/>
  <c r="U18" i="4" l="1"/>
  <c r="K14" i="4"/>
  <c r="K15" i="4" s="1"/>
  <c r="C45" i="4"/>
  <c r="U20" i="4" l="1"/>
  <c r="K16" i="4"/>
  <c r="U21" i="4" l="1"/>
  <c r="V21" i="4" s="1"/>
  <c r="W21" i="4" s="1"/>
  <c r="AA21" i="4" s="1"/>
  <c r="AB21" i="4" s="1"/>
  <c r="K17" i="4"/>
  <c r="U22" i="4" l="1"/>
  <c r="V22" i="4" s="1"/>
  <c r="W22" i="4" s="1"/>
  <c r="AA22" i="4" s="1"/>
  <c r="AB22" i="4" s="1"/>
  <c r="K18" i="4"/>
  <c r="U23" i="4" l="1"/>
  <c r="V23" i="4" s="1"/>
  <c r="W23" i="4" s="1"/>
  <c r="AA23" i="4" s="1"/>
  <c r="AB23" i="4" s="1"/>
  <c r="K19" i="4"/>
  <c r="U24" i="4" l="1"/>
  <c r="V24" i="4" s="1"/>
  <c r="W24" i="4" s="1"/>
  <c r="AA24" i="4" s="1"/>
  <c r="AB24" i="4" s="1"/>
  <c r="K20" i="4"/>
  <c r="U25" i="4" l="1"/>
  <c r="V25" i="4" s="1"/>
  <c r="W25" i="4" s="1"/>
  <c r="AA25" i="4" s="1"/>
  <c r="AB25" i="4" s="1"/>
  <c r="K21" i="4"/>
  <c r="U26" i="4" l="1"/>
  <c r="K22" i="4"/>
  <c r="U28" i="4" l="1"/>
  <c r="K23" i="4"/>
  <c r="V26" i="4"/>
  <c r="W26" i="4" s="1"/>
  <c r="AA26" i="4" s="1"/>
  <c r="AB26" i="4" s="1"/>
  <c r="F45" i="4"/>
  <c r="K24" i="4" l="1"/>
  <c r="U29" i="4"/>
  <c r="V29" i="4" s="1"/>
  <c r="W29" i="4" s="1"/>
  <c r="AA29" i="4" s="1"/>
  <c r="AB29" i="4" s="1"/>
  <c r="F47" i="4"/>
  <c r="F48" i="4" s="1"/>
  <c r="F46" i="4" s="1"/>
  <c r="U27" i="4" s="1"/>
  <c r="V27" i="4" s="1"/>
  <c r="W27" i="4" s="1"/>
  <c r="AA27" i="4" s="1"/>
  <c r="AB27" i="4" s="1"/>
  <c r="V28" i="4" l="1"/>
  <c r="W28" i="4" s="1"/>
  <c r="AA28" i="4" s="1"/>
  <c r="AB28" i="4" s="1"/>
  <c r="K25" i="4"/>
  <c r="U30" i="4"/>
  <c r="V30" i="4" s="1"/>
  <c r="W30" i="4" s="1"/>
  <c r="AA30" i="4" s="1"/>
  <c r="AB30" i="4" s="1"/>
  <c r="K26" i="4" l="1"/>
  <c r="U31" i="4"/>
  <c r="V31" i="4" s="1"/>
  <c r="W31" i="4" s="1"/>
  <c r="AA31" i="4" s="1"/>
  <c r="AB31" i="4" s="1"/>
  <c r="K27" i="4" l="1"/>
  <c r="U32" i="4"/>
  <c r="V32" i="4" s="1"/>
  <c r="W32" i="4" s="1"/>
  <c r="AA32" i="4" s="1"/>
  <c r="AB32" i="4" s="1"/>
  <c r="K28" i="4" l="1"/>
  <c r="U33" i="4"/>
  <c r="V33" i="4" s="1"/>
  <c r="W33" i="4" s="1"/>
  <c r="AA33" i="4" s="1"/>
  <c r="AB33" i="4" s="1"/>
  <c r="U19" i="4" l="1"/>
  <c r="K29" i="4"/>
  <c r="U34" i="4"/>
  <c r="V34" i="4" s="1"/>
  <c r="W34" i="4" s="1"/>
  <c r="AA34" i="4" s="1"/>
  <c r="AB34" i="4" s="1"/>
  <c r="U17" i="4" l="1"/>
  <c r="K30" i="4"/>
  <c r="U35" i="4"/>
  <c r="V35" i="4" s="1"/>
  <c r="W35" i="4" s="1"/>
  <c r="AA35" i="4" s="1"/>
  <c r="AB35" i="4" s="1"/>
  <c r="V19" i="4"/>
  <c r="W19" i="4" s="1"/>
  <c r="AA19" i="4" s="1"/>
  <c r="AB19" i="4" s="1"/>
  <c r="V20" i="4"/>
  <c r="W20" i="4" s="1"/>
  <c r="AA20" i="4" s="1"/>
  <c r="AB20" i="4" s="1"/>
  <c r="U14" i="4" l="1"/>
  <c r="K31" i="4"/>
  <c r="U36" i="4"/>
  <c r="V36" i="4" s="1"/>
  <c r="W36" i="4" s="1"/>
  <c r="AA36" i="4" s="1"/>
  <c r="AB36" i="4" s="1"/>
  <c r="C47" i="4"/>
  <c r="C48" i="4" s="1"/>
  <c r="C46" i="4" s="1"/>
  <c r="U16" i="4" s="1"/>
  <c r="V16" i="4" s="1"/>
  <c r="W16" i="4" s="1"/>
  <c r="AA16" i="4" s="1"/>
  <c r="AB16" i="4" s="1"/>
  <c r="V18" i="4"/>
  <c r="W18" i="4" s="1"/>
  <c r="AA18" i="4" s="1"/>
  <c r="AB18" i="4" s="1"/>
  <c r="V14" i="4" l="1"/>
  <c r="W14" i="4" s="1"/>
  <c r="AA14" i="4" s="1"/>
  <c r="AB14" i="4" s="1"/>
  <c r="V15" i="4"/>
  <c r="W15" i="4" s="1"/>
  <c r="AA15" i="4" s="1"/>
  <c r="AB15" i="4" s="1"/>
  <c r="V17" i="4"/>
  <c r="W17" i="4" s="1"/>
  <c r="AA17" i="4" s="1"/>
  <c r="AB17" i="4" s="1"/>
  <c r="U12" i="4"/>
  <c r="K32" i="4"/>
  <c r="U37" i="4"/>
  <c r="V37" i="4" s="1"/>
  <c r="W37" i="4" s="1"/>
  <c r="AA37" i="4" s="1"/>
  <c r="AB37" i="4" s="1"/>
  <c r="U8" i="4" l="1"/>
  <c r="K33" i="4"/>
  <c r="U38" i="4"/>
  <c r="V38" i="4" s="1"/>
  <c r="W38" i="4" s="1"/>
  <c r="AA38" i="4" s="1"/>
  <c r="AB38" i="4" s="1"/>
  <c r="F38" i="4"/>
  <c r="F39" i="4" s="1"/>
  <c r="F37" i="4" s="1"/>
  <c r="U11" i="4" s="1"/>
  <c r="V11" i="4" s="1"/>
  <c r="W11" i="4" s="1"/>
  <c r="AA11" i="4" s="1"/>
  <c r="AB11" i="4" s="1"/>
  <c r="V13" i="4"/>
  <c r="W13" i="4" s="1"/>
  <c r="AA13" i="4" s="1"/>
  <c r="AB13" i="4" s="1"/>
  <c r="V12" i="4" l="1"/>
  <c r="W12" i="4" s="1"/>
  <c r="AA12" i="4" s="1"/>
  <c r="AB12" i="4" s="1"/>
  <c r="U6" i="4"/>
  <c r="K34" i="4"/>
  <c r="U39" i="4"/>
  <c r="V39" i="4" s="1"/>
  <c r="W39" i="4" s="1"/>
  <c r="AA39" i="4" s="1"/>
  <c r="AB39" i="4" s="1"/>
  <c r="C36" i="4"/>
  <c r="C39" i="4" s="1"/>
  <c r="C37" i="4" s="1"/>
  <c r="U9" i="4" s="1"/>
  <c r="V8" i="4"/>
  <c r="W8" i="4" s="1"/>
  <c r="AA8" i="4" s="1"/>
  <c r="AB8" i="4" s="1"/>
  <c r="V9" i="4" l="1"/>
  <c r="W9" i="4" s="1"/>
  <c r="AA9" i="4" s="1"/>
  <c r="AB9" i="4" s="1"/>
  <c r="V10" i="4"/>
  <c r="W10" i="4" s="1"/>
  <c r="AA10" i="4" s="1"/>
  <c r="AB10" i="4" s="1"/>
  <c r="K35" i="4"/>
  <c r="U40" i="4"/>
  <c r="V40" i="4" s="1"/>
  <c r="W40" i="4" s="1"/>
  <c r="AA40" i="4" s="1"/>
  <c r="AB40" i="4" s="1"/>
  <c r="V6" i="4"/>
  <c r="W6" i="4" s="1"/>
  <c r="AA6" i="4" s="1"/>
  <c r="AB6" i="4" s="1"/>
  <c r="AC6" i="4" s="1"/>
  <c r="V7" i="4"/>
  <c r="W7" i="4" s="1"/>
  <c r="AA7" i="4" s="1"/>
  <c r="AB7" i="4" s="1"/>
  <c r="AC7" i="4" l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K36" i="4"/>
  <c r="U41" i="4"/>
  <c r="V41" i="4" s="1"/>
  <c r="W41" i="4" s="1"/>
  <c r="AA41" i="4" s="1"/>
  <c r="AB41" i="4" s="1"/>
  <c r="AC41" i="4" l="1"/>
  <c r="K37" i="4"/>
  <c r="U42" i="4"/>
  <c r="V42" i="4" s="1"/>
  <c r="W42" i="4" s="1"/>
  <c r="AA42" i="4" s="1"/>
  <c r="AB42" i="4" s="1"/>
  <c r="AC42" i="4" s="1"/>
  <c r="K38" i="4" l="1"/>
  <c r="U43" i="4"/>
  <c r="V43" i="4" s="1"/>
  <c r="W43" i="4" s="1"/>
  <c r="AA43" i="4" s="1"/>
  <c r="AB43" i="4" s="1"/>
  <c r="AC43" i="4" s="1"/>
  <c r="K39" i="4" l="1"/>
  <c r="U44" i="4"/>
  <c r="V44" i="4" s="1"/>
  <c r="W44" i="4" s="1"/>
  <c r="AA44" i="4" s="1"/>
  <c r="AB44" i="4" s="1"/>
  <c r="AC44" i="4" s="1"/>
  <c r="K40" i="4" l="1"/>
  <c r="U45" i="4"/>
  <c r="V45" i="4" s="1"/>
  <c r="W45" i="4" s="1"/>
  <c r="AA45" i="4" s="1"/>
  <c r="AB45" i="4" s="1"/>
  <c r="AC45" i="4" s="1"/>
  <c r="K41" i="4" l="1"/>
  <c r="U46" i="4"/>
  <c r="V46" i="4" s="1"/>
  <c r="W46" i="4" s="1"/>
  <c r="AA46" i="4" s="1"/>
  <c r="AB46" i="4" s="1"/>
  <c r="AC46" i="4" s="1"/>
  <c r="K42" i="4" l="1"/>
  <c r="U47" i="4"/>
  <c r="V47" i="4" s="1"/>
  <c r="W47" i="4" s="1"/>
  <c r="AA47" i="4" s="1"/>
  <c r="AB47" i="4" s="1"/>
  <c r="AC47" i="4" s="1"/>
  <c r="K43" i="4" l="1"/>
  <c r="U48" i="4"/>
  <c r="V48" i="4" s="1"/>
  <c r="W48" i="4" s="1"/>
  <c r="AA48" i="4" s="1"/>
  <c r="AB48" i="4" s="1"/>
  <c r="AC48" i="4" s="1"/>
  <c r="K44" i="4" l="1"/>
  <c r="U49" i="4"/>
  <c r="V49" i="4" s="1"/>
  <c r="W49" i="4" s="1"/>
  <c r="AA49" i="4" s="1"/>
  <c r="AB49" i="4" s="1"/>
  <c r="AC49" i="4" s="1"/>
  <c r="K45" i="4" l="1"/>
  <c r="U50" i="4"/>
  <c r="V50" i="4" s="1"/>
  <c r="W50" i="4" s="1"/>
  <c r="AA50" i="4" s="1"/>
  <c r="AB50" i="4" s="1"/>
  <c r="AC50" i="4" s="1"/>
  <c r="K46" i="4" l="1"/>
  <c r="U51" i="4"/>
  <c r="V51" i="4" s="1"/>
  <c r="W51" i="4" s="1"/>
  <c r="AA51" i="4" s="1"/>
  <c r="AB51" i="4" s="1"/>
  <c r="AC51" i="4" s="1"/>
  <c r="K47" i="4" l="1"/>
  <c r="U53" i="4" s="1"/>
  <c r="U52" i="4"/>
  <c r="V52" i="4" s="1"/>
  <c r="W52" i="4" s="1"/>
  <c r="AA52" i="4" s="1"/>
  <c r="AB52" i="4" s="1"/>
  <c r="AC52" i="4" s="1"/>
  <c r="V53" i="4" l="1"/>
  <c r="W53" i="4" s="1"/>
  <c r="AA53" i="4" s="1"/>
  <c r="AB53" i="4" s="1"/>
  <c r="AC53" i="4" s="1"/>
</calcChain>
</file>

<file path=xl/sharedStrings.xml><?xml version="1.0" encoding="utf-8"?>
<sst xmlns="http://schemas.openxmlformats.org/spreadsheetml/2006/main" count="1987" uniqueCount="54">
  <si>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</si>
  <si>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</si>
  <si>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</si>
  <si>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</si>
  <si>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</si>
  <si>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</si>
  <si>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</si>
  <si>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</si>
  <si>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</si>
  <si>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</si>
  <si>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</si>
  <si>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</si>
  <si>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</si>
  <si>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</si>
  <si>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</si>
  <si>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</si>
  <si>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</si>
  <si>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</si>
  <si>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</si>
  <si>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</si>
  <si>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</si>
  <si>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</si>
  <si>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</t>
  </si>
  <si>
    <t>SUM</t>
  </si>
  <si>
    <t>pan</t>
  </si>
  <si>
    <t>TOTAL WEIGHT</t>
  </si>
  <si>
    <t>FINE WEIGHT</t>
  </si>
  <si>
    <t>sieved percentages</t>
  </si>
  <si>
    <t>sieved weights (g)</t>
  </si>
  <si>
    <t>LISST weight</t>
  </si>
  <si>
    <t>0..1045</t>
  </si>
  <si>
    <t>TOTAL %</t>
  </si>
  <si>
    <t>FINE % (&lt;300um)</t>
  </si>
  <si>
    <t>COMBINED</t>
  </si>
  <si>
    <t>SIEVE</t>
  </si>
  <si>
    <t>mm</t>
  </si>
  <si>
    <t>um</t>
  </si>
  <si>
    <t>g</t>
  </si>
  <si>
    <t>Proportion</t>
  </si>
  <si>
    <t>CumSum</t>
  </si>
  <si>
    <t>y1</t>
  </si>
  <si>
    <t>y2</t>
  </si>
  <si>
    <t>x1</t>
  </si>
  <si>
    <t>x2</t>
  </si>
  <si>
    <t>y</t>
  </si>
  <si>
    <t>x</t>
  </si>
  <si>
    <t>m</t>
  </si>
  <si>
    <t>Mass (g)</t>
  </si>
  <si>
    <t>TOTAL</t>
  </si>
  <si>
    <t>Di (um)</t>
  </si>
  <si>
    <t xml:space="preserve">pan </t>
  </si>
  <si>
    <t>coarse</t>
  </si>
  <si>
    <t>COARSE INTERPOLATION</t>
  </si>
  <si>
    <t>LISST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</si>
</sst>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0" fillId="0" borderId="0" xfId="0" applyNumberFormat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Alignment="1">
      <alignment horizontal="center"/>
    </xf>
    <xf numFmtId="165" fontId="2" fillId="12" borderId="0" xfId="0" applyNumberFormat="1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165" fontId="0" fillId="12" borderId="0" xfId="0" applyNumberFormat="1" applyFill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Cumulative</a:t>
            </a:r>
            <a:r>
              <a:rPr lang="en-US" baseline="0"/>
              <a:t> - Summer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Summer!$AX$1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Summer!$AX$2:$AX$51</c:f>
              <c:numCache>
                <c:formatCode>General</c:formatCode>
                <c:ptCount val="50"/>
                <c:pt idx="0">
                  <c:v>7.8117072477412416E-4</c:v>
                </c:pt>
                <c:pt idx="1">
                  <c:v>1.5623414495482483E-3</c:v>
                </c:pt>
                <c:pt idx="2">
                  <c:v>2.3807103085007682E-3</c:v>
                </c:pt>
                <c:pt idx="3">
                  <c:v>3.2734765365909409E-3</c:v>
                </c:pt>
                <c:pt idx="4">
                  <c:v>4.2406401338187663E-3</c:v>
                </c:pt>
                <c:pt idx="5">
                  <c:v>5.3193992343627018E-3</c:v>
                </c:pt>
                <c:pt idx="6">
                  <c:v>6.6585485764979919E-3</c:v>
                </c:pt>
                <c:pt idx="7">
                  <c:v>8.481279717247164E-3</c:v>
                </c:pt>
                <c:pt idx="8">
                  <c:v>1.1085181032380091E-2</c:v>
                </c:pt>
                <c:pt idx="9">
                  <c:v>1.4247061515264553E-2</c:v>
                </c:pt>
                <c:pt idx="10">
                  <c:v>1.7818126427625307E-2</c:v>
                </c:pt>
                <c:pt idx="11">
                  <c:v>2.176117708489346E-2</c:v>
                </c:pt>
                <c:pt idx="12">
                  <c:v>2.6001816668321857E-2</c:v>
                </c:pt>
                <c:pt idx="13">
                  <c:v>3.0502846493341607E-2</c:v>
                </c:pt>
                <c:pt idx="14">
                  <c:v>3.5375862063268822E-2</c:v>
                </c:pt>
                <c:pt idx="15">
                  <c:v>4.0769658116378747E-2</c:v>
                </c:pt>
                <c:pt idx="16">
                  <c:v>4.6758631471418663E-2</c:v>
                </c:pt>
                <c:pt idx="17">
                  <c:v>5.3454378182095051E-2</c:v>
                </c:pt>
                <c:pt idx="18">
                  <c:v>6.0968493751723959E-2</c:v>
                </c:pt>
                <c:pt idx="19">
                  <c:v>6.941257423401187E-2</c:v>
                </c:pt>
                <c:pt idx="20">
                  <c:v>7.9009811185981368E-2</c:v>
                </c:pt>
                <c:pt idx="21">
                  <c:v>9.0094992218361397E-2</c:v>
                </c:pt>
                <c:pt idx="22">
                  <c:v>0.10341208882096689</c:v>
                </c:pt>
                <c:pt idx="23">
                  <c:v>0.11966787379904395</c:v>
                </c:pt>
                <c:pt idx="24">
                  <c:v>0.13964351842775702</c:v>
                </c:pt>
                <c:pt idx="25">
                  <c:v>0.14894740794882375</c:v>
                </c:pt>
                <c:pt idx="26">
                  <c:v>0.16367380976744469</c:v>
                </c:pt>
                <c:pt idx="27">
                  <c:v>0.19268871273076602</c:v>
                </c:pt>
                <c:pt idx="28">
                  <c:v>0.22683702150560592</c:v>
                </c:pt>
                <c:pt idx="29">
                  <c:v>0.26585834585037305</c:v>
                </c:pt>
                <c:pt idx="30">
                  <c:v>0.30822754355047832</c:v>
                </c:pt>
                <c:pt idx="31">
                  <c:v>0.3505967412505836</c:v>
                </c:pt>
                <c:pt idx="32">
                  <c:v>0.39021324289728065</c:v>
                </c:pt>
                <c:pt idx="33">
                  <c:v>0.4242127569338453</c:v>
                </c:pt>
                <c:pt idx="34">
                  <c:v>0.45196290737377864</c:v>
                </c:pt>
                <c:pt idx="35">
                  <c:v>0.47361248840496561</c:v>
                </c:pt>
                <c:pt idx="36">
                  <c:v>0.47568728889856016</c:v>
                </c:pt>
                <c:pt idx="37">
                  <c:v>0.49113302590643065</c:v>
                </c:pt>
                <c:pt idx="38">
                  <c:v>0.50474771088480597</c:v>
                </c:pt>
                <c:pt idx="39">
                  <c:v>0.51516331724611841</c:v>
                </c:pt>
                <c:pt idx="40">
                  <c:v>0.52293782305733871</c:v>
                </c:pt>
                <c:pt idx="41">
                  <c:v>0.52477647270959871</c:v>
                </c:pt>
                <c:pt idx="42">
                  <c:v>0.52914998796940127</c:v>
                </c:pt>
                <c:pt idx="43">
                  <c:v>0.53151446267689373</c:v>
                </c:pt>
                <c:pt idx="44">
                  <c:v>0.55237179284828919</c:v>
                </c:pt>
                <c:pt idx="45">
                  <c:v>0.59207977157222025</c:v>
                </c:pt>
                <c:pt idx="46">
                  <c:v>0.63701668185733296</c:v>
                </c:pt>
                <c:pt idx="47">
                  <c:v>0.86094272199301325</c:v>
                </c:pt>
                <c:pt idx="48">
                  <c:v>0.89069120649590383</c:v>
                </c:pt>
                <c:pt idx="49">
                  <c:v>0.99999999944960993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5-4F6F-AD7C-F672FB8A710F}"/>
            </c:ext>
          </c:extLst>
        </c:ser>
        <c:ser>
          <c:idx val="1"/>
          <c:order val="1"/>
          <c:tx>
            <c:strRef>
              <c:f>Summer!$AY$1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Summer!$AY$2:$AY$51</c:f>
              <c:numCache>
                <c:formatCode>General</c:formatCode>
                <c:ptCount val="50"/>
                <c:pt idx="0">
                  <c:v>8.4075885508351586E-4</c:v>
                </c:pt>
                <c:pt idx="1">
                  <c:v>1.7138549653488194E-3</c:v>
                </c:pt>
                <c:pt idx="2">
                  <c:v>2.6192877555227612E-3</c:v>
                </c:pt>
                <c:pt idx="3">
                  <c:v>3.5570572256054052E-3</c:v>
                </c:pt>
                <c:pt idx="4">
                  <c:v>4.5271639508698367E-3</c:v>
                </c:pt>
                <c:pt idx="5">
                  <c:v>5.6266179710420354E-3</c:v>
                </c:pt>
                <c:pt idx="6">
                  <c:v>6.9847671563029803E-3</c:v>
                </c:pt>
                <c:pt idx="7">
                  <c:v>8.8926433516500567E-3</c:v>
                </c:pt>
                <c:pt idx="8">
                  <c:v>1.1641278402080648E-2</c:v>
                </c:pt>
                <c:pt idx="9">
                  <c:v>1.5036651077596434E-2</c:v>
                </c:pt>
                <c:pt idx="10">
                  <c:v>1.901408801838014E-2</c:v>
                </c:pt>
                <c:pt idx="11">
                  <c:v>2.3476578034159486E-2</c:v>
                </c:pt>
                <c:pt idx="12">
                  <c:v>2.8294773830026709E-2</c:v>
                </c:pt>
                <c:pt idx="13">
                  <c:v>3.3436338150799952E-2</c:v>
                </c:pt>
                <c:pt idx="14">
                  <c:v>3.8965945506842924E-2</c:v>
                </c:pt>
                <c:pt idx="15">
                  <c:v>4.5012942617790173E-2</c:v>
                </c:pt>
                <c:pt idx="16">
                  <c:v>5.1642003994005342E-2</c:v>
                </c:pt>
                <c:pt idx="17">
                  <c:v>5.8982476930396197E-2</c:v>
                </c:pt>
                <c:pt idx="18">
                  <c:v>6.713137146668878E-2</c:v>
                </c:pt>
                <c:pt idx="19">
                  <c:v>7.6218036048337157E-2</c:v>
                </c:pt>
                <c:pt idx="20">
                  <c:v>8.6436491330066367E-2</c:v>
                </c:pt>
                <c:pt idx="21">
                  <c:v>9.8142443091964349E-2</c:v>
                </c:pt>
                <c:pt idx="22">
                  <c:v>0.1120149662142981</c:v>
                </c:pt>
                <c:pt idx="23">
                  <c:v>0.12870079832215292</c:v>
                </c:pt>
                <c:pt idx="24">
                  <c:v>0.14907303495052093</c:v>
                </c:pt>
                <c:pt idx="25">
                  <c:v>0.15860074065997748</c:v>
                </c:pt>
                <c:pt idx="26">
                  <c:v>0.1736814036847614</c:v>
                </c:pt>
                <c:pt idx="27">
                  <c:v>0.20362535796977335</c:v>
                </c:pt>
                <c:pt idx="28">
                  <c:v>0.2387432138307404</c:v>
                </c:pt>
                <c:pt idx="29">
                  <c:v>0.27825888577239638</c:v>
                </c:pt>
                <c:pt idx="30">
                  <c:v>0.32071721456975433</c:v>
                </c:pt>
                <c:pt idx="31">
                  <c:v>0.36249646848684525</c:v>
                </c:pt>
                <c:pt idx="32">
                  <c:v>0.40152708735350556</c:v>
                </c:pt>
                <c:pt idx="33">
                  <c:v>0.43473706701912557</c:v>
                </c:pt>
                <c:pt idx="34">
                  <c:v>0.46167369108861822</c:v>
                </c:pt>
                <c:pt idx="35">
                  <c:v>0.48285434989216103</c:v>
                </c:pt>
                <c:pt idx="36">
                  <c:v>0.48493369665483316</c:v>
                </c:pt>
                <c:pt idx="37">
                  <c:v>0.50041327811028113</c:v>
                </c:pt>
                <c:pt idx="38">
                  <c:v>0.51480319156279231</c:v>
                </c:pt>
                <c:pt idx="39">
                  <c:v>0.52663849119487116</c:v>
                </c:pt>
                <c:pt idx="40">
                  <c:v>0.53630721946651427</c:v>
                </c:pt>
                <c:pt idx="41">
                  <c:v>0.53890094169020597</c:v>
                </c:pt>
                <c:pt idx="42">
                  <c:v>0.54507051494798342</c:v>
                </c:pt>
                <c:pt idx="43">
                  <c:v>0.54858137215859915</c:v>
                </c:pt>
                <c:pt idx="44">
                  <c:v>0.57318437777350062</c:v>
                </c:pt>
                <c:pt idx="45">
                  <c:v>0.61956217784482859</c:v>
                </c:pt>
                <c:pt idx="46">
                  <c:v>0.67110053120787538</c:v>
                </c:pt>
                <c:pt idx="47">
                  <c:v>0.92165818170425173</c:v>
                </c:pt>
                <c:pt idx="48">
                  <c:v>0.94106919079126827</c:v>
                </c:pt>
                <c:pt idx="49">
                  <c:v>0.99999999942472684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5-4F6F-AD7C-F672FB8A710F}"/>
            </c:ext>
          </c:extLst>
        </c:ser>
        <c:ser>
          <c:idx val="2"/>
          <c:order val="2"/>
          <c:tx>
            <c:strRef>
              <c:f>Summer!$AZ$1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Summer!$AZ$2:$AZ$51</c:f>
              <c:numCache>
                <c:formatCode>General</c:formatCode>
                <c:ptCount val="50"/>
                <c:pt idx="0">
                  <c:v>8.0367425564219891E-4</c:v>
                </c:pt>
                <c:pt idx="1">
                  <c:v>1.6422908937218184E-3</c:v>
                </c:pt>
                <c:pt idx="2">
                  <c:v>2.5507922966762787E-3</c:v>
                </c:pt>
                <c:pt idx="3">
                  <c:v>3.5291784645055798E-3</c:v>
                </c:pt>
                <c:pt idx="4">
                  <c:v>4.6123917796471424E-3</c:v>
                </c:pt>
                <c:pt idx="5">
                  <c:v>5.8703170069758078E-3</c:v>
                </c:pt>
                <c:pt idx="6">
                  <c:v>7.4427231358227246E-3</c:v>
                </c:pt>
                <c:pt idx="7">
                  <c:v>9.6440916081247385E-3</c:v>
                </c:pt>
                <c:pt idx="8">
                  <c:v>1.2893731013130894E-2</c:v>
                </c:pt>
                <c:pt idx="9">
                  <c:v>1.6981987056216671E-2</c:v>
                </c:pt>
                <c:pt idx="10">
                  <c:v>2.1769090207632322E-2</c:v>
                </c:pt>
                <c:pt idx="11">
                  <c:v>2.7255041007796445E-2</c:v>
                </c:pt>
                <c:pt idx="12">
                  <c:v>3.3265127004103404E-2</c:v>
                </c:pt>
                <c:pt idx="13">
                  <c:v>3.9729463431678297E-2</c:v>
                </c:pt>
                <c:pt idx="14">
                  <c:v>4.6752877978251978E-2</c:v>
                </c:pt>
                <c:pt idx="15">
                  <c:v>5.4579966780467795E-2</c:v>
                </c:pt>
                <c:pt idx="16">
                  <c:v>6.3280614603200655E-2</c:v>
                </c:pt>
                <c:pt idx="17">
                  <c:v>7.2959648593762819E-2</c:v>
                </c:pt>
                <c:pt idx="18">
                  <c:v>8.3686953517029122E-2</c:v>
                </c:pt>
                <c:pt idx="19">
                  <c:v>9.5637240744768134E-2</c:v>
                </c:pt>
                <c:pt idx="20">
                  <c:v>0.10912499171891671</c:v>
                </c:pt>
                <c:pt idx="21">
                  <c:v>0.12449963026384898</c:v>
                </c:pt>
                <c:pt idx="22">
                  <c:v>0.14266965778251947</c:v>
                </c:pt>
                <c:pt idx="23">
                  <c:v>0.16429897900082063</c:v>
                </c:pt>
                <c:pt idx="24">
                  <c:v>0.19005149864464499</c:v>
                </c:pt>
                <c:pt idx="25">
                  <c:v>0.20164563940943894</c:v>
                </c:pt>
                <c:pt idx="26">
                  <c:v>0.21999710147886739</c:v>
                </c:pt>
                <c:pt idx="27">
                  <c:v>0.25441532656298721</c:v>
                </c:pt>
                <c:pt idx="28">
                  <c:v>0.29236273011161257</c:v>
                </c:pt>
                <c:pt idx="29">
                  <c:v>0.33261632927985219</c:v>
                </c:pt>
                <c:pt idx="30">
                  <c:v>0.3733241794197783</c:v>
                </c:pt>
                <c:pt idx="31">
                  <c:v>0.41144629488059081</c:v>
                </c:pt>
                <c:pt idx="32">
                  <c:v>0.44537532715100525</c:v>
                </c:pt>
                <c:pt idx="33">
                  <c:v>0.47280508007098887</c:v>
                </c:pt>
                <c:pt idx="34">
                  <c:v>0.49377049656339755</c:v>
                </c:pt>
                <c:pt idx="35">
                  <c:v>0.50883065366639302</c:v>
                </c:pt>
                <c:pt idx="36">
                  <c:v>0.51012995773927705</c:v>
                </c:pt>
                <c:pt idx="37">
                  <c:v>0.51980255472630277</c:v>
                </c:pt>
                <c:pt idx="38">
                  <c:v>0.5273850468514566</c:v>
                </c:pt>
                <c:pt idx="39">
                  <c:v>0.53231191953262191</c:v>
                </c:pt>
                <c:pt idx="40">
                  <c:v>0.53531696280098462</c:v>
                </c:pt>
                <c:pt idx="41">
                  <c:v>0.53588577770290902</c:v>
                </c:pt>
                <c:pt idx="42">
                  <c:v>0.53723879275420583</c:v>
                </c:pt>
                <c:pt idx="43">
                  <c:v>0.53777681355570028</c:v>
                </c:pt>
                <c:pt idx="44">
                  <c:v>0.55794212683318867</c:v>
                </c:pt>
                <c:pt idx="45">
                  <c:v>0.59660350820731389</c:v>
                </c:pt>
                <c:pt idx="46">
                  <c:v>0.64166747081372921</c:v>
                </c:pt>
                <c:pt idx="47">
                  <c:v>0.88895459702140989</c:v>
                </c:pt>
                <c:pt idx="48">
                  <c:v>0.92216201211711579</c:v>
                </c:pt>
                <c:pt idx="49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5-4F6F-AD7C-F672FB8A710F}"/>
            </c:ext>
          </c:extLst>
        </c:ser>
        <c:ser>
          <c:idx val="3"/>
          <c:order val="3"/>
          <c:tx>
            <c:strRef>
              <c:f>Summer!$BA$1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Summer!$BA$2:$BA$51</c:f>
              <c:numCache>
                <c:formatCode>General</c:formatCode>
                <c:ptCount val="50"/>
                <c:pt idx="0">
                  <c:v>1.199596851133813E-3</c:v>
                </c:pt>
                <c:pt idx="1">
                  <c:v>2.4436229284455178E-3</c:v>
                </c:pt>
                <c:pt idx="2">
                  <c:v>3.7320789359651741E-3</c:v>
                </c:pt>
                <c:pt idx="3">
                  <c:v>5.1093940998706731E-3</c:v>
                </c:pt>
                <c:pt idx="4">
                  <c:v>6.6199976463399857E-3</c:v>
                </c:pt>
                <c:pt idx="5">
                  <c:v>8.3527487317588758E-3</c:v>
                </c:pt>
                <c:pt idx="6">
                  <c:v>1.0440935738691081E-2</c:v>
                </c:pt>
                <c:pt idx="7">
                  <c:v>1.3373283675243784E-2</c:v>
                </c:pt>
                <c:pt idx="8">
                  <c:v>1.7638516845494036E-2</c:v>
                </c:pt>
                <c:pt idx="9">
                  <c:v>2.2925629258136473E-2</c:v>
                </c:pt>
                <c:pt idx="10">
                  <c:v>2.9101331826577301E-2</c:v>
                </c:pt>
                <c:pt idx="11">
                  <c:v>3.6076765394430679E-2</c:v>
                </c:pt>
                <c:pt idx="12">
                  <c:v>4.3674212352954975E-2</c:v>
                </c:pt>
                <c:pt idx="13">
                  <c:v>5.1804813545764272E-2</c:v>
                </c:pt>
                <c:pt idx="14">
                  <c:v>6.0601857355422381E-2</c:v>
                </c:pt>
                <c:pt idx="15">
                  <c:v>7.0287491320878887E-2</c:v>
                </c:pt>
                <c:pt idx="16">
                  <c:v>8.095057459851962E-2</c:v>
                </c:pt>
                <c:pt idx="17">
                  <c:v>9.2768825501116273E-2</c:v>
                </c:pt>
                <c:pt idx="18">
                  <c:v>0.10596439086358837</c:v>
                </c:pt>
                <c:pt idx="19">
                  <c:v>0.12071498970273774</c:v>
                </c:pt>
                <c:pt idx="20">
                  <c:v>0.13742048716625557</c:v>
                </c:pt>
                <c:pt idx="21">
                  <c:v>0.15648074840183307</c:v>
                </c:pt>
                <c:pt idx="22">
                  <c:v>0.17900651180824828</c:v>
                </c:pt>
                <c:pt idx="23">
                  <c:v>0.20575307915873586</c:v>
                </c:pt>
                <c:pt idx="24">
                  <c:v>0.23769789976548011</c:v>
                </c:pt>
                <c:pt idx="25">
                  <c:v>0.25225072907038915</c:v>
                </c:pt>
                <c:pt idx="26">
                  <c:v>0.27528526870638009</c:v>
                </c:pt>
                <c:pt idx="27">
                  <c:v>0.3192704877546706</c:v>
                </c:pt>
                <c:pt idx="28">
                  <c:v>0.36845396005921766</c:v>
                </c:pt>
                <c:pt idx="29">
                  <c:v>0.42114736376078032</c:v>
                </c:pt>
                <c:pt idx="30">
                  <c:v>0.47548465939137602</c:v>
                </c:pt>
                <c:pt idx="31">
                  <c:v>0.52760047963247581</c:v>
                </c:pt>
                <c:pt idx="32">
                  <c:v>0.57518448923416776</c:v>
                </c:pt>
                <c:pt idx="33">
                  <c:v>0.61414917333897334</c:v>
                </c:pt>
                <c:pt idx="34">
                  <c:v>0.64325050516555071</c:v>
                </c:pt>
                <c:pt idx="35">
                  <c:v>0.66337707486969832</c:v>
                </c:pt>
                <c:pt idx="36">
                  <c:v>0.66506071962553748</c:v>
                </c:pt>
                <c:pt idx="37">
                  <c:v>0.67759451947456262</c:v>
                </c:pt>
                <c:pt idx="38">
                  <c:v>0.68732458337022706</c:v>
                </c:pt>
                <c:pt idx="39">
                  <c:v>0.69381129263400332</c:v>
                </c:pt>
                <c:pt idx="40">
                  <c:v>0.69772108988274029</c:v>
                </c:pt>
                <c:pt idx="41">
                  <c:v>0.69844434280845002</c:v>
                </c:pt>
                <c:pt idx="42">
                  <c:v>0.70016471281118575</c:v>
                </c:pt>
                <c:pt idx="43">
                  <c:v>0.70083127018214531</c:v>
                </c:pt>
                <c:pt idx="44">
                  <c:v>0.713735561026693</c:v>
                </c:pt>
                <c:pt idx="45">
                  <c:v>0.73806399106072385</c:v>
                </c:pt>
                <c:pt idx="46">
                  <c:v>0.76607348171166756</c:v>
                </c:pt>
                <c:pt idx="47">
                  <c:v>0.91816473011115063</c:v>
                </c:pt>
                <c:pt idx="48">
                  <c:v>0.93215838538080165</c:v>
                </c:pt>
                <c:pt idx="49">
                  <c:v>1.0000000021120905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5-4F6F-AD7C-F672FB8A710F}"/>
            </c:ext>
          </c:extLst>
        </c:ser>
        <c:ser>
          <c:idx val="4"/>
          <c:order val="4"/>
          <c:tx>
            <c:strRef>
              <c:f>Summer!$BB$1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Summer!$BB$2:$BB$51</c:f>
              <c:numCache>
                <c:formatCode>General</c:formatCode>
                <c:ptCount val="50"/>
                <c:pt idx="0">
                  <c:v>7.7905090116460755E-4</c:v>
                </c:pt>
                <c:pt idx="1">
                  <c:v>1.5581018023292151E-3</c:v>
                </c:pt>
                <c:pt idx="2">
                  <c:v>2.3761056690994277E-3</c:v>
                </c:pt>
                <c:pt idx="3">
                  <c:v>3.2720145325310823E-3</c:v>
                </c:pt>
                <c:pt idx="4">
                  <c:v>4.2458283926242318E-3</c:v>
                </c:pt>
                <c:pt idx="5">
                  <c:v>5.3364997477096492E-3</c:v>
                </c:pt>
                <c:pt idx="6">
                  <c:v>6.6998390583851023E-3</c:v>
                </c:pt>
                <c:pt idx="7">
                  <c:v>8.5695617819099585E-3</c:v>
                </c:pt>
                <c:pt idx="8">
                  <c:v>1.1218335406599422E-2</c:v>
                </c:pt>
                <c:pt idx="9">
                  <c:v>1.4451397440799731E-2</c:v>
                </c:pt>
                <c:pt idx="10">
                  <c:v>1.8151889922243838E-2</c:v>
                </c:pt>
                <c:pt idx="11">
                  <c:v>2.224190832154508E-2</c:v>
                </c:pt>
                <c:pt idx="12">
                  <c:v>2.6643547174767131E-2</c:v>
                </c:pt>
                <c:pt idx="13">
                  <c:v>3.1317853516304388E-2</c:v>
                </c:pt>
                <c:pt idx="14">
                  <c:v>3.6303780311762457E-2</c:v>
                </c:pt>
                <c:pt idx="15">
                  <c:v>4.1757138021739151E-2</c:v>
                </c:pt>
                <c:pt idx="16">
                  <c:v>4.7716878677290422E-2</c:v>
                </c:pt>
                <c:pt idx="17">
                  <c:v>5.4260907742352538E-2</c:v>
                </c:pt>
                <c:pt idx="18">
                  <c:v>6.1506082711917764E-2</c:v>
                </c:pt>
                <c:pt idx="19">
                  <c:v>6.9608214046583919E-2</c:v>
                </c:pt>
                <c:pt idx="20">
                  <c:v>7.8801016736335494E-2</c:v>
                </c:pt>
                <c:pt idx="21">
                  <c:v>8.9435064200698855E-2</c:v>
                </c:pt>
                <c:pt idx="22">
                  <c:v>0.10228940734083859</c:v>
                </c:pt>
                <c:pt idx="23">
                  <c:v>0.11794833409899079</c:v>
                </c:pt>
                <c:pt idx="24">
                  <c:v>0.13722984880920042</c:v>
                </c:pt>
                <c:pt idx="25">
                  <c:v>0.14626360311669817</c:v>
                </c:pt>
                <c:pt idx="26">
                  <c:v>0.16056242895310568</c:v>
                </c:pt>
                <c:pt idx="27">
                  <c:v>0.1885693159058231</c:v>
                </c:pt>
                <c:pt idx="28">
                  <c:v>0.2208999362478262</c:v>
                </c:pt>
                <c:pt idx="29">
                  <c:v>0.25646361862402961</c:v>
                </c:pt>
                <c:pt idx="30">
                  <c:v>0.29342959280923925</c:v>
                </c:pt>
                <c:pt idx="31">
                  <c:v>0.32899327518544269</c:v>
                </c:pt>
                <c:pt idx="32">
                  <c:v>0.36163551598136662</c:v>
                </c:pt>
                <c:pt idx="33">
                  <c:v>0.38905811452457317</c:v>
                </c:pt>
                <c:pt idx="34">
                  <c:v>0.41079363990054368</c:v>
                </c:pt>
                <c:pt idx="35">
                  <c:v>0.42703685506820671</c:v>
                </c:pt>
                <c:pt idx="36">
                  <c:v>0.42850372625281974</c:v>
                </c:pt>
                <c:pt idx="37">
                  <c:v>0.43942376729382782</c:v>
                </c:pt>
                <c:pt idx="38">
                  <c:v>0.44838285499359493</c:v>
                </c:pt>
                <c:pt idx="39">
                  <c:v>0.45453735860807476</c:v>
                </c:pt>
                <c:pt idx="40">
                  <c:v>0.45847156654677818</c:v>
                </c:pt>
                <c:pt idx="41">
                  <c:v>0.45926706807827572</c:v>
                </c:pt>
                <c:pt idx="42">
                  <c:v>0.46115929266979833</c:v>
                </c:pt>
                <c:pt idx="43">
                  <c:v>0.46203587579303268</c:v>
                </c:pt>
                <c:pt idx="44">
                  <c:v>0.48454249842462604</c:v>
                </c:pt>
                <c:pt idx="45">
                  <c:v>0.52768405626955128</c:v>
                </c:pt>
                <c:pt idx="46">
                  <c:v>0.57766775974646756</c:v>
                </c:pt>
                <c:pt idx="47">
                  <c:v>0.84865100838222052</c:v>
                </c:pt>
                <c:pt idx="48">
                  <c:v>0.88870341521451868</c:v>
                </c:pt>
                <c:pt idx="49">
                  <c:v>0.99999999906545034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5-4F6F-AD7C-F672FB8A710F}"/>
            </c:ext>
          </c:extLst>
        </c:ser>
        <c:ser>
          <c:idx val="5"/>
          <c:order val="5"/>
          <c:tx>
            <c:strRef>
              <c:f>Summer!$BC$1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Summer!$BC$2:$BC$51</c:f>
              <c:numCache>
                <c:formatCode>General</c:formatCode>
                <c:ptCount val="50"/>
                <c:pt idx="0">
                  <c:v>5.9664176544432952E-4</c:v>
                </c:pt>
                <c:pt idx="1">
                  <c:v>1.217149201506419E-3</c:v>
                </c:pt>
                <c:pt idx="2">
                  <c:v>1.8853879788040696E-3</c:v>
                </c:pt>
                <c:pt idx="3">
                  <c:v>2.6252237679550415E-3</c:v>
                </c:pt>
                <c:pt idx="4">
                  <c:v>3.4366565689593342E-3</c:v>
                </c:pt>
                <c:pt idx="5">
                  <c:v>4.3674177230525095E-3</c:v>
                </c:pt>
                <c:pt idx="6">
                  <c:v>5.5129699127056484E-3</c:v>
                </c:pt>
                <c:pt idx="7">
                  <c:v>7.1119698440964742E-3</c:v>
                </c:pt>
                <c:pt idx="8">
                  <c:v>9.4030742234027104E-3</c:v>
                </c:pt>
                <c:pt idx="9">
                  <c:v>1.2243089396286759E-2</c:v>
                </c:pt>
                <c:pt idx="10">
                  <c:v>1.5512686640290735E-2</c:v>
                </c:pt>
                <c:pt idx="11">
                  <c:v>1.9188000284796836E-2</c:v>
                </c:pt>
                <c:pt idx="12">
                  <c:v>2.3197433317951783E-2</c:v>
                </c:pt>
                <c:pt idx="13">
                  <c:v>2.7493254398520014E-2</c:v>
                </c:pt>
                <c:pt idx="14">
                  <c:v>3.2147060538354852E-2</c:v>
                </c:pt>
                <c:pt idx="15">
                  <c:v>3.7278180090545135E-2</c:v>
                </c:pt>
                <c:pt idx="16">
                  <c:v>4.2934344396326429E-2</c:v>
                </c:pt>
                <c:pt idx="17">
                  <c:v>4.9211016138169854E-2</c:v>
                </c:pt>
                <c:pt idx="18">
                  <c:v>5.615592665731093E-2</c:v>
                </c:pt>
                <c:pt idx="19">
                  <c:v>6.3960001688060861E-2</c:v>
                </c:pt>
                <c:pt idx="20">
                  <c:v>7.2790300555375054E-2</c:v>
                </c:pt>
                <c:pt idx="21">
                  <c:v>8.2909345636048987E-2</c:v>
                </c:pt>
                <c:pt idx="22">
                  <c:v>9.4937644366144783E-2</c:v>
                </c:pt>
                <c:pt idx="23">
                  <c:v>0.1094002418686225</c:v>
                </c:pt>
                <c:pt idx="24">
                  <c:v>0.12675058588521979</c:v>
                </c:pt>
                <c:pt idx="25">
                  <c:v>0.13461395645346633</c:v>
                </c:pt>
                <c:pt idx="26">
                  <c:v>0.14706027305842101</c:v>
                </c:pt>
                <c:pt idx="27">
                  <c:v>0.17061569180500841</c:v>
                </c:pt>
                <c:pt idx="28">
                  <c:v>0.19674860297831531</c:v>
                </c:pt>
                <c:pt idx="29">
                  <c:v>0.2244566487817643</c:v>
                </c:pt>
                <c:pt idx="30">
                  <c:v>0.25223629159706656</c:v>
                </c:pt>
                <c:pt idx="31">
                  <c:v>0.27805894905234241</c:v>
                </c:pt>
                <c:pt idx="32">
                  <c:v>0.30096999469224994</c:v>
                </c:pt>
                <c:pt idx="33">
                  <c:v>0.31956135358097149</c:v>
                </c:pt>
                <c:pt idx="34">
                  <c:v>0.33385689138912478</c:v>
                </c:pt>
                <c:pt idx="35">
                  <c:v>0.34419072750535867</c:v>
                </c:pt>
                <c:pt idx="36">
                  <c:v>0.345097937098298</c:v>
                </c:pt>
                <c:pt idx="37">
                  <c:v>0.35185160851240194</c:v>
                </c:pt>
                <c:pt idx="38">
                  <c:v>0.35729298178262325</c:v>
                </c:pt>
                <c:pt idx="39">
                  <c:v>0.36106375810960045</c:v>
                </c:pt>
                <c:pt idx="40">
                  <c:v>0.36354578822321787</c:v>
                </c:pt>
                <c:pt idx="41">
                  <c:v>0.3640684988985875</c:v>
                </c:pt>
                <c:pt idx="42">
                  <c:v>0.36531184784893311</c:v>
                </c:pt>
                <c:pt idx="43">
                  <c:v>0.36588660683410051</c:v>
                </c:pt>
                <c:pt idx="44">
                  <c:v>0.37862991257873335</c:v>
                </c:pt>
                <c:pt idx="45">
                  <c:v>0.40298079851327884</c:v>
                </c:pt>
                <c:pt idx="46">
                  <c:v>0.43111250711193927</c:v>
                </c:pt>
                <c:pt idx="47">
                  <c:v>0.5831384205093888</c:v>
                </c:pt>
                <c:pt idx="48">
                  <c:v>0.62622398377334654</c:v>
                </c:pt>
                <c:pt idx="49">
                  <c:v>0.99999999963063102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5-4F6F-AD7C-F672FB8A710F}"/>
            </c:ext>
          </c:extLst>
        </c:ser>
        <c:ser>
          <c:idx val="6"/>
          <c:order val="6"/>
          <c:tx>
            <c:strRef>
              <c:f>Summer!$BD$1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Summer!$BD$2:$BD$51</c:f>
              <c:numCache>
                <c:formatCode>General</c:formatCode>
                <c:ptCount val="50"/>
                <c:pt idx="0">
                  <c:v>1.3873397183718082E-3</c:v>
                </c:pt>
                <c:pt idx="1">
                  <c:v>2.8324854939493424E-3</c:v>
                </c:pt>
                <c:pt idx="2">
                  <c:v>4.3932428184817983E-3</c:v>
                </c:pt>
                <c:pt idx="3">
                  <c:v>6.1274171837183092E-3</c:v>
                </c:pt>
                <c:pt idx="4">
                  <c:v>8.0928152123211933E-3</c:v>
                </c:pt>
                <c:pt idx="5">
                  <c:v>1.0347242396039586E-2</c:v>
                </c:pt>
                <c:pt idx="6">
                  <c:v>1.3121921832783266E-2</c:v>
                </c:pt>
                <c:pt idx="7">
                  <c:v>1.6994911832783247E-2</c:v>
                </c:pt>
                <c:pt idx="8">
                  <c:v>2.2602076763476329E-2</c:v>
                </c:pt>
                <c:pt idx="9">
                  <c:v>2.9538775355335497E-2</c:v>
                </c:pt>
                <c:pt idx="10">
                  <c:v>3.7573784510451028E-2</c:v>
                </c:pt>
                <c:pt idx="11">
                  <c:v>4.6707104228822863E-2</c:v>
                </c:pt>
                <c:pt idx="12">
                  <c:v>5.6765316904290417E-2</c:v>
                </c:pt>
                <c:pt idx="13">
                  <c:v>6.7690617045104484E-2</c:v>
                </c:pt>
                <c:pt idx="14">
                  <c:v>7.9829839298129784E-2</c:v>
                </c:pt>
                <c:pt idx="15">
                  <c:v>9.3645430424642462E-2</c:v>
                </c:pt>
                <c:pt idx="16">
                  <c:v>0.10954203112871289</c:v>
                </c:pt>
                <c:pt idx="17">
                  <c:v>0.12792428211441148</c:v>
                </c:pt>
                <c:pt idx="18">
                  <c:v>0.14896560098789882</c:v>
                </c:pt>
                <c:pt idx="19">
                  <c:v>0.17324404605940594</c:v>
                </c:pt>
                <c:pt idx="20">
                  <c:v>0.2011064519757976</c:v>
                </c:pt>
                <c:pt idx="21">
                  <c:v>0.23272623634323431</c:v>
                </c:pt>
                <c:pt idx="22">
                  <c:v>0.26897048662706269</c:v>
                </c:pt>
                <c:pt idx="23">
                  <c:v>0.30879869775577556</c:v>
                </c:pt>
                <c:pt idx="24">
                  <c:v>0.35041888930693071</c:v>
                </c:pt>
                <c:pt idx="25">
                  <c:v>0.36595121749283099</c:v>
                </c:pt>
                <c:pt idx="26">
                  <c:v>0.39053612959075912</c:v>
                </c:pt>
                <c:pt idx="27">
                  <c:v>0.4268959914235424</c:v>
                </c:pt>
                <c:pt idx="28">
                  <c:v>0.4577642998745875</c:v>
                </c:pt>
                <c:pt idx="29">
                  <c:v>0.48267860874807483</c:v>
                </c:pt>
                <c:pt idx="30">
                  <c:v>0.50227478241144119</c:v>
                </c:pt>
                <c:pt idx="31">
                  <c:v>0.51707307255225532</c:v>
                </c:pt>
                <c:pt idx="32">
                  <c:v>0.52811398424202427</c:v>
                </c:pt>
                <c:pt idx="33">
                  <c:v>0.53591777029922993</c:v>
                </c:pt>
                <c:pt idx="34">
                  <c:v>0.5414093231155116</c:v>
                </c:pt>
                <c:pt idx="35">
                  <c:v>0.5453401191727173</c:v>
                </c:pt>
                <c:pt idx="36">
                  <c:v>0.54570977215630245</c:v>
                </c:pt>
                <c:pt idx="37">
                  <c:v>0.54846163325632558</c:v>
                </c:pt>
                <c:pt idx="38">
                  <c:v>0.55094728353795375</c:v>
                </c:pt>
                <c:pt idx="39">
                  <c:v>0.5529126815665566</c:v>
                </c:pt>
                <c:pt idx="40">
                  <c:v>0.55447343889108902</c:v>
                </c:pt>
                <c:pt idx="41">
                  <c:v>0.55491827589463805</c:v>
                </c:pt>
                <c:pt idx="42">
                  <c:v>0.55597639015841582</c:v>
                </c:pt>
                <c:pt idx="43">
                  <c:v>0.55691209254127372</c:v>
                </c:pt>
                <c:pt idx="44">
                  <c:v>0.57593728287844859</c:v>
                </c:pt>
                <c:pt idx="45">
                  <c:v>0.61376906173511081</c:v>
                </c:pt>
                <c:pt idx="46">
                  <c:v>0.65696449591190498</c:v>
                </c:pt>
                <c:pt idx="47">
                  <c:v>0.88246079453366133</c:v>
                </c:pt>
                <c:pt idx="48">
                  <c:v>0.92124506511758242</c:v>
                </c:pt>
                <c:pt idx="49">
                  <c:v>0.99999999943454354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5-4F6F-AD7C-F672FB8A710F}"/>
            </c:ext>
          </c:extLst>
        </c:ser>
        <c:ser>
          <c:idx val="7"/>
          <c:order val="7"/>
          <c:tx>
            <c:strRef>
              <c:f>Summer!$BE$1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Summer!$BE$2:$BE$51</c:f>
              <c:numCache>
                <c:formatCode>General</c:formatCode>
                <c:ptCount val="50"/>
                <c:pt idx="0">
                  <c:v>7.6809300684855478E-4</c:v>
                </c:pt>
                <c:pt idx="1">
                  <c:v>1.5626716201912899E-3</c:v>
                </c:pt>
                <c:pt idx="2">
                  <c:v>2.4102223147321545E-3</c:v>
                </c:pt>
                <c:pt idx="3">
                  <c:v>3.3372306969653293E-3</c:v>
                </c:pt>
                <c:pt idx="4">
                  <c:v>4.3701832415947639E-3</c:v>
                </c:pt>
                <c:pt idx="5">
                  <c:v>5.5355655551146375E-3</c:v>
                </c:pt>
                <c:pt idx="6">
                  <c:v>6.9393213658163989E-3</c:v>
                </c:pt>
                <c:pt idx="7">
                  <c:v>8.8727962520799668E-3</c:v>
                </c:pt>
                <c:pt idx="8">
                  <c:v>1.1627336226390173E-2</c:v>
                </c:pt>
                <c:pt idx="9">
                  <c:v>1.4991052963954542E-2</c:v>
                </c:pt>
                <c:pt idx="10">
                  <c:v>1.883151712998745E-2</c:v>
                </c:pt>
                <c:pt idx="11">
                  <c:v>2.3095756643290815E-2</c:v>
                </c:pt>
                <c:pt idx="12">
                  <c:v>2.7704313382067417E-2</c:v>
                </c:pt>
                <c:pt idx="13">
                  <c:v>3.2577730092729809E-2</c:v>
                </c:pt>
                <c:pt idx="14">
                  <c:v>3.779546402886539E-2</c:v>
                </c:pt>
                <c:pt idx="15">
                  <c:v>4.3516431434068595E-2</c:v>
                </c:pt>
                <c:pt idx="16">
                  <c:v>4.9820089561926878E-2</c:v>
                </c:pt>
                <c:pt idx="17">
                  <c:v>5.6812383008941404E-2</c:v>
                </c:pt>
                <c:pt idx="18">
                  <c:v>6.4652227150496802E-2</c:v>
                </c:pt>
                <c:pt idx="19">
                  <c:v>7.3445565714884406E-2</c:v>
                </c:pt>
                <c:pt idx="20">
                  <c:v>8.3404286592791935E-2</c:v>
                </c:pt>
                <c:pt idx="21">
                  <c:v>9.4819734928494451E-2</c:v>
                </c:pt>
                <c:pt idx="22">
                  <c:v>0.10846000416294536</c:v>
                </c:pt>
                <c:pt idx="23">
                  <c:v>0.12501372874709116</c:v>
                </c:pt>
                <c:pt idx="24">
                  <c:v>0.14511657191888994</c:v>
                </c:pt>
                <c:pt idx="25">
                  <c:v>0.1543457647872889</c:v>
                </c:pt>
                <c:pt idx="26">
                  <c:v>0.16895393509432535</c:v>
                </c:pt>
                <c:pt idx="27">
                  <c:v>0.19668473451699181</c:v>
                </c:pt>
                <c:pt idx="28">
                  <c:v>0.22738196137055128</c:v>
                </c:pt>
                <c:pt idx="29">
                  <c:v>0.25956240172250483</c:v>
                </c:pt>
                <c:pt idx="30">
                  <c:v>0.29142501088958417</c:v>
                </c:pt>
                <c:pt idx="31">
                  <c:v>0.32048010843526004</c:v>
                </c:pt>
                <c:pt idx="32">
                  <c:v>0.34537691019592398</c:v>
                </c:pt>
                <c:pt idx="33">
                  <c:v>0.36518840778934275</c:v>
                </c:pt>
                <c:pt idx="34">
                  <c:v>0.3803383765627868</c:v>
                </c:pt>
                <c:pt idx="35">
                  <c:v>0.39154193744190652</c:v>
                </c:pt>
                <c:pt idx="36">
                  <c:v>0.39258325385084714</c:v>
                </c:pt>
                <c:pt idx="37">
                  <c:v>0.40033527600629409</c:v>
                </c:pt>
                <c:pt idx="38">
                  <c:v>0.40711568156262096</c:v>
                </c:pt>
                <c:pt idx="39">
                  <c:v>0.41243935922704794</c:v>
                </c:pt>
                <c:pt idx="40">
                  <c:v>0.41659765501205992</c:v>
                </c:pt>
                <c:pt idx="41">
                  <c:v>0.41767162529477209</c:v>
                </c:pt>
                <c:pt idx="42">
                  <c:v>0.42022623128740522</c:v>
                </c:pt>
                <c:pt idx="43">
                  <c:v>0.42175292132535969</c:v>
                </c:pt>
                <c:pt idx="44">
                  <c:v>0.442914222346944</c:v>
                </c:pt>
                <c:pt idx="45">
                  <c:v>0.48377724786868626</c:v>
                </c:pt>
                <c:pt idx="46">
                  <c:v>0.53060924146094457</c:v>
                </c:pt>
                <c:pt idx="47">
                  <c:v>0.77327828431876233</c:v>
                </c:pt>
                <c:pt idx="48">
                  <c:v>0.81952920384589223</c:v>
                </c:pt>
                <c:pt idx="49">
                  <c:v>1.0000000017364192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55-4F6F-AD7C-F672FB8A710F}"/>
            </c:ext>
          </c:extLst>
        </c:ser>
        <c:ser>
          <c:idx val="8"/>
          <c:order val="8"/>
          <c:tx>
            <c:strRef>
              <c:f>Summer!$BF$1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Summer!$BF$2:$BF$51</c:f>
              <c:numCache>
                <c:formatCode>General</c:formatCode>
                <c:ptCount val="50"/>
                <c:pt idx="0">
                  <c:v>8.052961801971307E-4</c:v>
                </c:pt>
                <c:pt idx="1">
                  <c:v>1.6702440783669878E-3</c:v>
                </c:pt>
                <c:pt idx="2">
                  <c:v>2.5948436945096207E-3</c:v>
                </c:pt>
                <c:pt idx="3">
                  <c:v>3.6387462993899347E-3</c:v>
                </c:pt>
                <c:pt idx="4">
                  <c:v>4.8317779755982782E-3</c:v>
                </c:pt>
                <c:pt idx="5">
                  <c:v>6.2335899938995559E-3</c:v>
                </c:pt>
                <c:pt idx="6">
                  <c:v>7.933660154856843E-3</c:v>
                </c:pt>
                <c:pt idx="7">
                  <c:v>1.0289897424683231E-2</c:v>
                </c:pt>
                <c:pt idx="8">
                  <c:v>1.3719863381980281E-2</c:v>
                </c:pt>
                <c:pt idx="9">
                  <c:v>1.798495115485689E-2</c:v>
                </c:pt>
                <c:pt idx="10">
                  <c:v>2.2906206483810421E-2</c:v>
                </c:pt>
                <c:pt idx="11">
                  <c:v>2.8453803286250575E-2</c:v>
                </c:pt>
                <c:pt idx="12">
                  <c:v>3.4448786855466901E-2</c:v>
                </c:pt>
                <c:pt idx="13">
                  <c:v>4.0861331556076963E-2</c:v>
                </c:pt>
                <c:pt idx="14">
                  <c:v>4.7780914741435969E-2</c:v>
                </c:pt>
                <c:pt idx="15">
                  <c:v>5.5386491118254375E-2</c:v>
                </c:pt>
                <c:pt idx="16">
                  <c:v>6.3797363675269864E-2</c:v>
                </c:pt>
                <c:pt idx="17">
                  <c:v>7.3103009765837682E-2</c:v>
                </c:pt>
                <c:pt idx="18">
                  <c:v>8.3422732825903387E-2</c:v>
                </c:pt>
                <c:pt idx="19">
                  <c:v>9.4875835844204656E-2</c:v>
                </c:pt>
                <c:pt idx="20">
                  <c:v>0.10773075088080721</c:v>
                </c:pt>
                <c:pt idx="21">
                  <c:v>0.12237521343172229</c:v>
                </c:pt>
                <c:pt idx="22">
                  <c:v>0.1398233000192399</c:v>
                </c:pt>
                <c:pt idx="23">
                  <c:v>0.16085048163538257</c:v>
                </c:pt>
                <c:pt idx="24">
                  <c:v>0.1861129249418115</c:v>
                </c:pt>
                <c:pt idx="25">
                  <c:v>0.19745281755843461</c:v>
                </c:pt>
                <c:pt idx="26">
                  <c:v>0.21540185004364165</c:v>
                </c:pt>
                <c:pt idx="27">
                  <c:v>0.24824004409150652</c:v>
                </c:pt>
                <c:pt idx="28">
                  <c:v>0.2827783078531208</c:v>
                </c:pt>
                <c:pt idx="29">
                  <c:v>0.31683935921257644</c:v>
                </c:pt>
                <c:pt idx="30">
                  <c:v>0.34851434721961538</c:v>
                </c:pt>
                <c:pt idx="31">
                  <c:v>0.37562598975832961</c:v>
                </c:pt>
                <c:pt idx="32">
                  <c:v>0.39745846755466935</c:v>
                </c:pt>
                <c:pt idx="33">
                  <c:v>0.41362404511262335</c:v>
                </c:pt>
                <c:pt idx="34">
                  <c:v>0.42498767077756938</c:v>
                </c:pt>
                <c:pt idx="35">
                  <c:v>0.43250376980103256</c:v>
                </c:pt>
                <c:pt idx="36">
                  <c:v>0.43311833804446903</c:v>
                </c:pt>
                <c:pt idx="37">
                  <c:v>0.43769345719005176</c:v>
                </c:pt>
                <c:pt idx="38">
                  <c:v>0.44109359706475848</c:v>
                </c:pt>
                <c:pt idx="39">
                  <c:v>0.44324105399249192</c:v>
                </c:pt>
                <c:pt idx="40">
                  <c:v>0.44452356302205548</c:v>
                </c:pt>
                <c:pt idx="41">
                  <c:v>0.44477073889066243</c:v>
                </c:pt>
                <c:pt idx="42">
                  <c:v>0.4453586852848429</c:v>
                </c:pt>
                <c:pt idx="43">
                  <c:v>0.44562951860711053</c:v>
                </c:pt>
                <c:pt idx="44">
                  <c:v>0.45910947801375579</c:v>
                </c:pt>
                <c:pt idx="45">
                  <c:v>0.48515509575478777</c:v>
                </c:pt>
                <c:pt idx="46">
                  <c:v>0.51560642423463166</c:v>
                </c:pt>
                <c:pt idx="47">
                  <c:v>0.6826482427068602</c:v>
                </c:pt>
                <c:pt idx="48">
                  <c:v>0.72429785281898418</c:v>
                </c:pt>
                <c:pt idx="49">
                  <c:v>1.0000000004472078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55-4F6F-AD7C-F672FB8A710F}"/>
            </c:ext>
          </c:extLst>
        </c:ser>
        <c:ser>
          <c:idx val="9"/>
          <c:order val="9"/>
          <c:tx>
            <c:strRef>
              <c:f>Summer!$BG$1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Summer!$BG$2:$BG$51</c:f>
              <c:numCache>
                <c:formatCode>General</c:formatCode>
                <c:ptCount val="50"/>
                <c:pt idx="0">
                  <c:v>8.1021100539648385E-4</c:v>
                </c:pt>
                <c:pt idx="1">
                  <c:v>1.6908752932509599E-3</c:v>
                </c:pt>
                <c:pt idx="2">
                  <c:v>2.6772192558109347E-3</c:v>
                </c:pt>
                <c:pt idx="3">
                  <c:v>3.7692428930764083E-3</c:v>
                </c:pt>
                <c:pt idx="4">
                  <c:v>5.0373994875053726E-3</c:v>
                </c:pt>
                <c:pt idx="5">
                  <c:v>6.5169159293082587E-3</c:v>
                </c:pt>
                <c:pt idx="6">
                  <c:v>8.3486977874752035E-3</c:v>
                </c:pt>
                <c:pt idx="7">
                  <c:v>1.0849784584085625E-2</c:v>
                </c:pt>
                <c:pt idx="8">
                  <c:v>1.4478121908171951E-2</c:v>
                </c:pt>
                <c:pt idx="9">
                  <c:v>1.8987123520112753E-2</c:v>
                </c:pt>
                <c:pt idx="10">
                  <c:v>2.4200656960707462E-2</c:v>
                </c:pt>
                <c:pt idx="11">
                  <c:v>3.0118721731993158E-2</c:v>
                </c:pt>
                <c:pt idx="12">
                  <c:v>3.6565185374769271E-2</c:v>
                </c:pt>
                <c:pt idx="13">
                  <c:v>4.3434367716367432E-2</c:v>
                </c:pt>
                <c:pt idx="14">
                  <c:v>5.0831948929456014E-2</c:v>
                </c:pt>
                <c:pt idx="15">
                  <c:v>5.8898835080988074E-2</c:v>
                </c:pt>
                <c:pt idx="16">
                  <c:v>6.7740705845669061E-2</c:v>
                </c:pt>
                <c:pt idx="17">
                  <c:v>7.749846729045208E-2</c:v>
                </c:pt>
                <c:pt idx="18">
                  <c:v>8.8313025980253063E-2</c:v>
                </c:pt>
                <c:pt idx="19">
                  <c:v>0.10032528847998795</c:v>
                </c:pt>
                <c:pt idx="20">
                  <c:v>0.11374661413906773</c:v>
                </c:pt>
                <c:pt idx="21">
                  <c:v>0.12907017493877238</c:v>
                </c:pt>
                <c:pt idx="22">
                  <c:v>0.14735276812411988</c:v>
                </c:pt>
                <c:pt idx="23">
                  <c:v>0.16940460470050678</c:v>
                </c:pt>
                <c:pt idx="24">
                  <c:v>0.19589499010433936</c:v>
                </c:pt>
                <c:pt idx="25">
                  <c:v>0.2077334626356056</c:v>
                </c:pt>
                <c:pt idx="26">
                  <c:v>0.22647165842129074</c:v>
                </c:pt>
                <c:pt idx="27">
                  <c:v>0.26067666406232842</c:v>
                </c:pt>
                <c:pt idx="28">
                  <c:v>0.29653731860436955</c:v>
                </c:pt>
                <c:pt idx="29">
                  <c:v>0.33190480116513071</c:v>
                </c:pt>
                <c:pt idx="30">
                  <c:v>0.36498255627869247</c:v>
                </c:pt>
                <c:pt idx="31">
                  <c:v>0.39376266912972446</c:v>
                </c:pt>
                <c:pt idx="32">
                  <c:v>0.41764628806224113</c:v>
                </c:pt>
                <c:pt idx="33">
                  <c:v>0.43603456092229415</c:v>
                </c:pt>
                <c:pt idx="34">
                  <c:v>0.44966724593078494</c:v>
                </c:pt>
                <c:pt idx="35">
                  <c:v>0.45942500737556796</c:v>
                </c:pt>
                <c:pt idx="36">
                  <c:v>0.46032189452097061</c:v>
                </c:pt>
                <c:pt idx="37">
                  <c:v>0.46699872104785711</c:v>
                </c:pt>
                <c:pt idx="38">
                  <c:v>0.47277587975218976</c:v>
                </c:pt>
                <c:pt idx="39">
                  <c:v>0.47728488136413055</c:v>
                </c:pt>
                <c:pt idx="40">
                  <c:v>0.4807723126212638</c:v>
                </c:pt>
                <c:pt idx="41">
                  <c:v>0.48168981911926495</c:v>
                </c:pt>
                <c:pt idx="42">
                  <c:v>0.48387225157182262</c:v>
                </c:pt>
                <c:pt idx="43">
                  <c:v>0.4853186436716086</c:v>
                </c:pt>
                <c:pt idx="44">
                  <c:v>0.50187365161701203</c:v>
                </c:pt>
                <c:pt idx="45">
                  <c:v>0.53420334671290026</c:v>
                </c:pt>
                <c:pt idx="46">
                  <c:v>0.57096558684618581</c:v>
                </c:pt>
                <c:pt idx="47">
                  <c:v>0.7563445984495083</c:v>
                </c:pt>
                <c:pt idx="48">
                  <c:v>0.80169815753263751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55-4F6F-AD7C-F672FB8A710F}"/>
            </c:ext>
          </c:extLst>
        </c:ser>
        <c:ser>
          <c:idx val="10"/>
          <c:order val="10"/>
          <c:tx>
            <c:strRef>
              <c:f>Summer!$BH$1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Summer!$BH$2:$BH$51</c:f>
              <c:numCache>
                <c:formatCode>General</c:formatCode>
                <c:ptCount val="50"/>
                <c:pt idx="0">
                  <c:v>1.4919622824400964E-3</c:v>
                </c:pt>
                <c:pt idx="1">
                  <c:v>3.0944397925244294E-3</c:v>
                </c:pt>
                <c:pt idx="2">
                  <c:v>4.8074331136654476E-3</c:v>
                </c:pt>
                <c:pt idx="3">
                  <c:v>6.6862001513914287E-3</c:v>
                </c:pt>
                <c:pt idx="4">
                  <c:v>8.8412561333466744E-3</c:v>
                </c:pt>
                <c:pt idx="5">
                  <c:v>1.1327859548471913E-2</c:v>
                </c:pt>
                <c:pt idx="6">
                  <c:v>1.4367041435467999E-2</c:v>
                </c:pt>
                <c:pt idx="7">
                  <c:v>1.8566638171734189E-2</c:v>
                </c:pt>
                <c:pt idx="8">
                  <c:v>2.4645001945726427E-2</c:v>
                </c:pt>
                <c:pt idx="9">
                  <c:v>3.2160070096630418E-2</c:v>
                </c:pt>
                <c:pt idx="10">
                  <c:v>4.0835553096804512E-2</c:v>
                </c:pt>
                <c:pt idx="11">
                  <c:v>5.0616193040720368E-2</c:v>
                </c:pt>
                <c:pt idx="12">
                  <c:v>6.1336216211793027E-2</c:v>
                </c:pt>
                <c:pt idx="13">
                  <c:v>7.2940365287906594E-2</c:v>
                </c:pt>
                <c:pt idx="14">
                  <c:v>8.5649671307761924E-2</c:v>
                </c:pt>
                <c:pt idx="15">
                  <c:v>0.10001671274322993</c:v>
                </c:pt>
                <c:pt idx="16">
                  <c:v>0.11631777912195225</c:v>
                </c:pt>
                <c:pt idx="17">
                  <c:v>0.1348844172936865</c:v>
                </c:pt>
                <c:pt idx="18">
                  <c:v>0.15610343259713094</c:v>
                </c:pt>
                <c:pt idx="19">
                  <c:v>0.18041688769309983</c:v>
                </c:pt>
                <c:pt idx="20">
                  <c:v>0.20826684524240738</c:v>
                </c:pt>
                <c:pt idx="21">
                  <c:v>0.23992959418928284</c:v>
                </c:pt>
                <c:pt idx="22">
                  <c:v>0.27639977624982376</c:v>
                </c:pt>
                <c:pt idx="23">
                  <c:v>0.31695903981898665</c:v>
                </c:pt>
                <c:pt idx="24">
                  <c:v>0.36006016412539066</c:v>
                </c:pt>
                <c:pt idx="25">
                  <c:v>0.3765552235306876</c:v>
                </c:pt>
                <c:pt idx="26">
                  <c:v>0.40266396786545211</c:v>
                </c:pt>
                <c:pt idx="27">
                  <c:v>0.44267065237933167</c:v>
                </c:pt>
                <c:pt idx="28">
                  <c:v>0.47792516168507415</c:v>
                </c:pt>
                <c:pt idx="29">
                  <c:v>0.50765388627210772</c:v>
                </c:pt>
                <c:pt idx="30">
                  <c:v>0.53141476231279328</c:v>
                </c:pt>
                <c:pt idx="31">
                  <c:v>0.54915253306842737</c:v>
                </c:pt>
                <c:pt idx="32">
                  <c:v>0.56213812803251195</c:v>
                </c:pt>
                <c:pt idx="33">
                  <c:v>0.57064783731610103</c:v>
                </c:pt>
                <c:pt idx="34">
                  <c:v>0.57600784890163736</c:v>
                </c:pt>
                <c:pt idx="35">
                  <c:v>0.5792128045052185</c:v>
                </c:pt>
                <c:pt idx="36">
                  <c:v>0.5794418337748144</c:v>
                </c:pt>
                <c:pt idx="37">
                  <c:v>0.58114682944847285</c:v>
                </c:pt>
                <c:pt idx="38">
                  <c:v>0.58225198639221465</c:v>
                </c:pt>
                <c:pt idx="39">
                  <c:v>0.58280456486408549</c:v>
                </c:pt>
                <c:pt idx="40">
                  <c:v>0.58308085439172719</c:v>
                </c:pt>
                <c:pt idx="41">
                  <c:v>0.58311356438259909</c:v>
                </c:pt>
                <c:pt idx="42">
                  <c:v>0.58319137020278378</c:v>
                </c:pt>
                <c:pt idx="43">
                  <c:v>0.58323500236217574</c:v>
                </c:pt>
                <c:pt idx="44">
                  <c:v>0.59375754202468478</c:v>
                </c:pt>
                <c:pt idx="45">
                  <c:v>0.61420337590266605</c:v>
                </c:pt>
                <c:pt idx="46">
                  <c:v>0.63831828172940686</c:v>
                </c:pt>
                <c:pt idx="47">
                  <c:v>0.77183344611690341</c:v>
                </c:pt>
                <c:pt idx="48">
                  <c:v>0.79796483424897047</c:v>
                </c:pt>
                <c:pt idx="49">
                  <c:v>0.99999998366445264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55-4F6F-AD7C-F672FB8A710F}"/>
            </c:ext>
          </c:extLst>
        </c:ser>
        <c:ser>
          <c:idx val="11"/>
          <c:order val="11"/>
          <c:tx>
            <c:strRef>
              <c:f>Summer!$BI$1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Summer!$BI$2:$BI$51</c:f>
              <c:numCache>
                <c:formatCode>General</c:formatCode>
                <c:ptCount val="50"/>
                <c:pt idx="0">
                  <c:v>1.0461728328209723E-3</c:v>
                </c:pt>
                <c:pt idx="1">
                  <c:v>2.1760394922676523E-3</c:v>
                </c:pt>
                <c:pt idx="2">
                  <c:v>3.3895999783400028E-3</c:v>
                </c:pt>
                <c:pt idx="3">
                  <c:v>4.8123950309765483E-3</c:v>
                </c:pt>
                <c:pt idx="4">
                  <c:v>6.4444246501772877E-3</c:v>
                </c:pt>
                <c:pt idx="5">
                  <c:v>8.369382662567891E-3</c:v>
                </c:pt>
                <c:pt idx="6">
                  <c:v>1.0712809466532414E-2</c:v>
                </c:pt>
                <c:pt idx="7">
                  <c:v>1.3976868363379384E-2</c:v>
                </c:pt>
                <c:pt idx="8">
                  <c:v>1.8705569226175753E-2</c:v>
                </c:pt>
                <c:pt idx="9">
                  <c:v>2.4605983661731619E-2</c:v>
                </c:pt>
                <c:pt idx="10">
                  <c:v>3.1427029848615465E-2</c:v>
                </c:pt>
                <c:pt idx="11">
                  <c:v>3.9126861215068941E-2</c:v>
                </c:pt>
                <c:pt idx="12">
                  <c:v>4.7538090107840672E-2</c:v>
                </c:pt>
                <c:pt idx="13">
                  <c:v>5.6577022700305027E-2</c:v>
                </c:pt>
                <c:pt idx="14">
                  <c:v>6.6452893559026158E-2</c:v>
                </c:pt>
                <c:pt idx="15">
                  <c:v>7.7542324562265133E-2</c:v>
                </c:pt>
                <c:pt idx="16">
                  <c:v>9.0054550618140647E-2</c:v>
                </c:pt>
                <c:pt idx="17">
                  <c:v>0.10424065320652975</c:v>
                </c:pt>
                <c:pt idx="18">
                  <c:v>0.12022617272581647</c:v>
                </c:pt>
                <c:pt idx="19">
                  <c:v>0.1381784971708066</c:v>
                </c:pt>
                <c:pt idx="20">
                  <c:v>0.15805577928663289</c:v>
                </c:pt>
                <c:pt idx="21">
                  <c:v>0.17956509102165993</c:v>
                </c:pt>
                <c:pt idx="22">
                  <c:v>0.20266458546257485</c:v>
                </c:pt>
                <c:pt idx="23">
                  <c:v>0.22622439594993099</c:v>
                </c:pt>
                <c:pt idx="24">
                  <c:v>0.24898911508434318</c:v>
                </c:pt>
                <c:pt idx="25">
                  <c:v>0.2569443021028695</c:v>
                </c:pt>
                <c:pt idx="26">
                  <c:v>0.26953594781317491</c:v>
                </c:pt>
                <c:pt idx="27">
                  <c:v>0.28736273151822656</c:v>
                </c:pt>
                <c:pt idx="28">
                  <c:v>0.30217653780630827</c:v>
                </c:pt>
                <c:pt idx="29">
                  <c:v>0.31418660090242972</c:v>
                </c:pt>
                <c:pt idx="30">
                  <c:v>0.3235603088013968</c:v>
                </c:pt>
                <c:pt idx="31">
                  <c:v>0.33046504881490635</c:v>
                </c:pt>
                <c:pt idx="32">
                  <c:v>0.3354029842442669</c:v>
                </c:pt>
                <c:pt idx="33">
                  <c:v>0.33841596166123683</c:v>
                </c:pt>
                <c:pt idx="34">
                  <c:v>0.34008983819375038</c:v>
                </c:pt>
                <c:pt idx="35">
                  <c:v>0.34092677646000719</c:v>
                </c:pt>
                <c:pt idx="36">
                  <c:v>0.34097633201524608</c:v>
                </c:pt>
                <c:pt idx="37">
                  <c:v>0.34134524559313556</c:v>
                </c:pt>
                <c:pt idx="38">
                  <c:v>0.34151263324638692</c:v>
                </c:pt>
                <c:pt idx="39">
                  <c:v>0.34155448015969975</c:v>
                </c:pt>
                <c:pt idx="40">
                  <c:v>0.34155448015969975</c:v>
                </c:pt>
                <c:pt idx="41">
                  <c:v>0.34155448015969975</c:v>
                </c:pt>
                <c:pt idx="42">
                  <c:v>0.34155448015969975</c:v>
                </c:pt>
                <c:pt idx="43">
                  <c:v>0.34155448015969975</c:v>
                </c:pt>
                <c:pt idx="44">
                  <c:v>0.35735085698758784</c:v>
                </c:pt>
                <c:pt idx="45">
                  <c:v>0.38815689724957669</c:v>
                </c:pt>
                <c:pt idx="46">
                  <c:v>0.42450616149015924</c:v>
                </c:pt>
                <c:pt idx="47">
                  <c:v>0.62622051080643792</c:v>
                </c:pt>
                <c:pt idx="48">
                  <c:v>0.69687172454446844</c:v>
                </c:pt>
                <c:pt idx="49">
                  <c:v>1.0000000003415546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955-4F6F-AD7C-F672FB8A710F}"/>
            </c:ext>
          </c:extLst>
        </c:ser>
        <c:ser>
          <c:idx val="12"/>
          <c:order val="12"/>
          <c:tx>
            <c:strRef>
              <c:f>Summer!$BJ$1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Summer!$BJ$2:$BJ$51</c:f>
              <c:numCache>
                <c:formatCode>General</c:formatCode>
                <c:ptCount val="50"/>
                <c:pt idx="0">
                  <c:v>8.8088543615790231E-4</c:v>
                </c:pt>
                <c:pt idx="1">
                  <c:v>1.8018110255923247E-3</c:v>
                </c:pt>
                <c:pt idx="2">
                  <c:v>2.8028169215798329E-3</c:v>
                </c:pt>
                <c:pt idx="3">
                  <c:v>3.883903536935246E-3</c:v>
                </c:pt>
                <c:pt idx="4">
                  <c:v>5.0851106121202194E-3</c:v>
                </c:pt>
                <c:pt idx="5">
                  <c:v>6.4464787132261833E-3</c:v>
                </c:pt>
                <c:pt idx="6">
                  <c:v>8.1281688661740837E-3</c:v>
                </c:pt>
                <c:pt idx="7">
                  <c:v>1.041046255671447E-2</c:v>
                </c:pt>
                <c:pt idx="8">
                  <c:v>1.3693762143242366E-2</c:v>
                </c:pt>
                <c:pt idx="9">
                  <c:v>1.7697786140007218E-2</c:v>
                </c:pt>
                <c:pt idx="10">
                  <c:v>2.2222333367811518E-2</c:v>
                </c:pt>
                <c:pt idx="11">
                  <c:v>2.7227363260563832E-2</c:v>
                </c:pt>
                <c:pt idx="12">
                  <c:v>3.2592755358434651E-2</c:v>
                </c:pt>
                <c:pt idx="13">
                  <c:v>3.8238429354870887E-2</c:v>
                </c:pt>
                <c:pt idx="14">
                  <c:v>4.4284505709702097E-2</c:v>
                </c:pt>
                <c:pt idx="15">
                  <c:v>5.0851105295572754E-2</c:v>
                </c:pt>
                <c:pt idx="16">
                  <c:v>5.8018308419035894E-2</c:v>
                </c:pt>
                <c:pt idx="17">
                  <c:v>6.5906235539921129E-2</c:v>
                </c:pt>
                <c:pt idx="18">
                  <c:v>7.4715088250240785E-2</c:v>
                </c:pt>
                <c:pt idx="19">
                  <c:v>8.4645067729192378E-2</c:v>
                </c:pt>
                <c:pt idx="20">
                  <c:v>9.6016496028617879E-2</c:v>
                </c:pt>
                <c:pt idx="21">
                  <c:v>0.10918973494082085</c:v>
                </c:pt>
                <c:pt idx="22">
                  <c:v>0.12500562974868271</c:v>
                </c:pt>
                <c:pt idx="23">
                  <c:v>0.14414486470916385</c:v>
                </c:pt>
                <c:pt idx="24">
                  <c:v>0.16716800279376537</c:v>
                </c:pt>
                <c:pt idx="25">
                  <c:v>0.17752368340441949</c:v>
                </c:pt>
                <c:pt idx="26">
                  <c:v>0.19391488338938118</c:v>
                </c:pt>
                <c:pt idx="27">
                  <c:v>0.22434546592991986</c:v>
                </c:pt>
                <c:pt idx="28">
                  <c:v>0.25685814098180149</c:v>
                </c:pt>
                <c:pt idx="29">
                  <c:v>0.28941085618695961</c:v>
                </c:pt>
                <c:pt idx="30">
                  <c:v>0.31988147888077484</c:v>
                </c:pt>
                <c:pt idx="31">
                  <c:v>0.34590763506615374</c:v>
                </c:pt>
                <c:pt idx="32">
                  <c:v>0.3671690026912543</c:v>
                </c:pt>
                <c:pt idx="33">
                  <c:v>0.38330521955095809</c:v>
                </c:pt>
                <c:pt idx="34">
                  <c:v>0.39511709036205511</c:v>
                </c:pt>
                <c:pt idx="35">
                  <c:v>0.4029649773296638</c:v>
                </c:pt>
                <c:pt idx="36">
                  <c:v>0.40354345344672043</c:v>
                </c:pt>
                <c:pt idx="37">
                  <c:v>0.40784988676258654</c:v>
                </c:pt>
                <c:pt idx="38">
                  <c:v>0.41061266353088988</c:v>
                </c:pt>
                <c:pt idx="39">
                  <c:v>0.41197403163199586</c:v>
                </c:pt>
                <c:pt idx="40">
                  <c:v>0.41249455486303532</c:v>
                </c:pt>
                <c:pt idx="41">
                  <c:v>0.41255380954054699</c:v>
                </c:pt>
                <c:pt idx="42">
                  <c:v>0.41269475604223282</c:v>
                </c:pt>
                <c:pt idx="43">
                  <c:v>0.41272637212201613</c:v>
                </c:pt>
                <c:pt idx="44">
                  <c:v>0.43431655703786914</c:v>
                </c:pt>
                <c:pt idx="45">
                  <c:v>0.47636719036309871</c:v>
                </c:pt>
                <c:pt idx="46">
                  <c:v>0.52593714593303043</c:v>
                </c:pt>
                <c:pt idx="47">
                  <c:v>0.80101757857249367</c:v>
                </c:pt>
                <c:pt idx="48">
                  <c:v>0.86790785494956313</c:v>
                </c:pt>
                <c:pt idx="49">
                  <c:v>1.0000000033025189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955-4F6F-AD7C-F672FB8A710F}"/>
            </c:ext>
          </c:extLst>
        </c:ser>
        <c:ser>
          <c:idx val="13"/>
          <c:order val="13"/>
          <c:tx>
            <c:strRef>
              <c:f>Summer!$BK$1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Summer!$BK$2:$BK$51</c:f>
              <c:numCache>
                <c:formatCode>General</c:formatCode>
                <c:ptCount val="50"/>
                <c:pt idx="0">
                  <c:v>1.261826686423847E-3</c:v>
                </c:pt>
                <c:pt idx="1">
                  <c:v>2.5810093088635571E-3</c:v>
                </c:pt>
                <c:pt idx="2">
                  <c:v>4.0149031523473008E-3</c:v>
                </c:pt>
                <c:pt idx="3">
                  <c:v>5.5635088678629881E-3</c:v>
                </c:pt>
                <c:pt idx="4">
                  <c:v>7.2841817404386451E-3</c:v>
                </c:pt>
                <c:pt idx="5">
                  <c:v>9.2342777060902791E-3</c:v>
                </c:pt>
                <c:pt idx="6">
                  <c:v>1.1643219857893794E-2</c:v>
                </c:pt>
                <c:pt idx="7">
                  <c:v>1.4912497794997301E-2</c:v>
                </c:pt>
                <c:pt idx="8">
                  <c:v>1.961567022657246E-2</c:v>
                </c:pt>
                <c:pt idx="9">
                  <c:v>2.5293890315479482E-2</c:v>
                </c:pt>
                <c:pt idx="10">
                  <c:v>3.1775090904658396E-2</c:v>
                </c:pt>
                <c:pt idx="11">
                  <c:v>3.8944560773065171E-2</c:v>
                </c:pt>
                <c:pt idx="12">
                  <c:v>4.6572876827623823E-2</c:v>
                </c:pt>
                <c:pt idx="13">
                  <c:v>5.4602683132318426E-2</c:v>
                </c:pt>
                <c:pt idx="14">
                  <c:v>6.3148690908193E-2</c:v>
                </c:pt>
                <c:pt idx="15">
                  <c:v>7.249767918433947E-2</c:v>
                </c:pt>
                <c:pt idx="16">
                  <c:v>8.2649648611745674E-2</c:v>
                </c:pt>
                <c:pt idx="17">
                  <c:v>9.3834021632499681E-2</c:v>
                </c:pt>
                <c:pt idx="18">
                  <c:v>0.10616550946764558</c:v>
                </c:pt>
                <c:pt idx="19">
                  <c:v>0.11981617992523119</c:v>
                </c:pt>
                <c:pt idx="20">
                  <c:v>0.13513016731937652</c:v>
                </c:pt>
                <c:pt idx="21">
                  <c:v>0.15268102905727757</c:v>
                </c:pt>
                <c:pt idx="22">
                  <c:v>0.17384530369738996</c:v>
                </c:pt>
                <c:pt idx="23">
                  <c:v>0.19977010670509346</c:v>
                </c:pt>
                <c:pt idx="24">
                  <c:v>0.23171726411582391</c:v>
                </c:pt>
                <c:pt idx="25">
                  <c:v>0.24644025566739891</c:v>
                </c:pt>
                <c:pt idx="26">
                  <c:v>0.26974413186559731</c:v>
                </c:pt>
                <c:pt idx="27">
                  <c:v>0.31373599873336966</c:v>
                </c:pt>
                <c:pt idx="28">
                  <c:v>0.36185747997453332</c:v>
                </c:pt>
                <c:pt idx="29">
                  <c:v>0.41129814383813673</c:v>
                </c:pt>
                <c:pt idx="30">
                  <c:v>0.45936226914328449</c:v>
                </c:pt>
                <c:pt idx="31">
                  <c:v>0.50214966460966115</c:v>
                </c:pt>
                <c:pt idx="32">
                  <c:v>0.53793965801567889</c:v>
                </c:pt>
                <c:pt idx="33">
                  <c:v>0.56615869130315399</c:v>
                </c:pt>
                <c:pt idx="34">
                  <c:v>0.58795387928647824</c:v>
                </c:pt>
                <c:pt idx="35">
                  <c:v>0.60378406880279145</c:v>
                </c:pt>
                <c:pt idx="36">
                  <c:v>0.60519003952438288</c:v>
                </c:pt>
                <c:pt idx="37">
                  <c:v>0.61565671045178549</c:v>
                </c:pt>
                <c:pt idx="38">
                  <c:v>0.62431743009969198</c:v>
                </c:pt>
                <c:pt idx="39">
                  <c:v>0.63079863068887088</c:v>
                </c:pt>
                <c:pt idx="40">
                  <c:v>0.63521502409135411</c:v>
                </c:pt>
                <c:pt idx="41">
                  <c:v>0.63625055446177459</c:v>
                </c:pt>
                <c:pt idx="42">
                  <c:v>0.63871372512153357</c:v>
                </c:pt>
                <c:pt idx="43">
                  <c:v>0.64016296183716126</c:v>
                </c:pt>
                <c:pt idx="44">
                  <c:v>0.65680287680946503</c:v>
                </c:pt>
                <c:pt idx="45">
                  <c:v>0.68882174919116956</c:v>
                </c:pt>
                <c:pt idx="46">
                  <c:v>0.72503994765914459</c:v>
                </c:pt>
                <c:pt idx="47">
                  <c:v>0.91082110037601971</c:v>
                </c:pt>
                <c:pt idx="48">
                  <c:v>0.93709217161038616</c:v>
                </c:pt>
                <c:pt idx="49">
                  <c:v>1.0000000019529636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955-4F6F-AD7C-F672FB8A710F}"/>
            </c:ext>
          </c:extLst>
        </c:ser>
        <c:ser>
          <c:idx val="14"/>
          <c:order val="14"/>
          <c:tx>
            <c:strRef>
              <c:f>Summer!$BL$1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Summer!$BL$2:$BL$51</c:f>
              <c:numCache>
                <c:formatCode>General</c:formatCode>
                <c:ptCount val="50"/>
                <c:pt idx="0">
                  <c:v>6.1007392188300368E-4</c:v>
                </c:pt>
                <c:pt idx="1">
                  <c:v>1.2466726307805993E-3</c:v>
                </c:pt>
                <c:pt idx="2">
                  <c:v>1.9363212320863189E-3</c:v>
                </c:pt>
                <c:pt idx="3">
                  <c:v>2.6790197258001625E-3</c:v>
                </c:pt>
                <c:pt idx="4">
                  <c:v>3.5278180043302547E-3</c:v>
                </c:pt>
                <c:pt idx="5">
                  <c:v>4.4827160676766302E-3</c:v>
                </c:pt>
                <c:pt idx="6">
                  <c:v>5.649813700655538E-3</c:v>
                </c:pt>
                <c:pt idx="7">
                  <c:v>7.2678355782930413E-3</c:v>
                </c:pt>
                <c:pt idx="8">
                  <c:v>9.5755060572362653E-3</c:v>
                </c:pt>
                <c:pt idx="9">
                  <c:v>1.2413675460260801E-2</c:v>
                </c:pt>
                <c:pt idx="10">
                  <c:v>1.5623194110142239E-2</c:v>
                </c:pt>
                <c:pt idx="11">
                  <c:v>1.9177537219866026E-2</c:v>
                </c:pt>
                <c:pt idx="12">
                  <c:v>2.2970604686236937E-2</c:v>
                </c:pt>
                <c:pt idx="13">
                  <c:v>2.6975871722240381E-2</c:v>
                </c:pt>
                <c:pt idx="14">
                  <c:v>3.1246388220284478E-2</c:v>
                </c:pt>
                <c:pt idx="15">
                  <c:v>3.5914779070579016E-2</c:v>
                </c:pt>
                <c:pt idx="16">
                  <c:v>4.1007569060138617E-2</c:v>
                </c:pt>
                <c:pt idx="17">
                  <c:v>4.6657383079173095E-2</c:v>
                </c:pt>
                <c:pt idx="18">
                  <c:v>5.2917270701711601E-2</c:v>
                </c:pt>
                <c:pt idx="19">
                  <c:v>5.9893332030949362E-2</c:v>
                </c:pt>
                <c:pt idx="20">
                  <c:v>6.7850816528927022E-2</c:v>
                </c:pt>
                <c:pt idx="21">
                  <c:v>7.7028448552291712E-2</c:v>
                </c:pt>
                <c:pt idx="22">
                  <c:v>8.8142401807742687E-2</c:v>
                </c:pt>
                <c:pt idx="23">
                  <c:v>0.10174970000637586</c:v>
                </c:pt>
                <c:pt idx="24">
                  <c:v>0.11840736717766609</c:v>
                </c:pt>
                <c:pt idx="25">
                  <c:v>0.12595563644515614</c:v>
                </c:pt>
                <c:pt idx="26">
                  <c:v>0.13790320375198087</c:v>
                </c:pt>
                <c:pt idx="27">
                  <c:v>0.16002501015968765</c:v>
                </c:pt>
                <c:pt idx="28">
                  <c:v>0.18355263887539938</c:v>
                </c:pt>
                <c:pt idx="29">
                  <c:v>0.20694764301928026</c:v>
                </c:pt>
                <c:pt idx="30">
                  <c:v>0.22893682485515618</c:v>
                </c:pt>
                <c:pt idx="31">
                  <c:v>0.24784911261298151</c:v>
                </c:pt>
                <c:pt idx="32">
                  <c:v>0.26333968215129283</c:v>
                </c:pt>
                <c:pt idx="33">
                  <c:v>0.27535548357768208</c:v>
                </c:pt>
                <c:pt idx="34">
                  <c:v>0.28463921538586306</c:v>
                </c:pt>
                <c:pt idx="35">
                  <c:v>0.29145612703787643</c:v>
                </c:pt>
                <c:pt idx="36">
                  <c:v>0.29207492616837544</c:v>
                </c:pt>
                <c:pt idx="37">
                  <c:v>0.29668154191764584</c:v>
                </c:pt>
                <c:pt idx="38">
                  <c:v>0.30063375906124112</c:v>
                </c:pt>
                <c:pt idx="39">
                  <c:v>0.30373717792630633</c:v>
                </c:pt>
                <c:pt idx="40">
                  <c:v>0.30607137319226413</c:v>
                </c:pt>
                <c:pt idx="41">
                  <c:v>0.30669158159195481</c:v>
                </c:pt>
                <c:pt idx="42">
                  <c:v>0.3081668441015748</c:v>
                </c:pt>
                <c:pt idx="43">
                  <c:v>0.30916170058912473</c:v>
                </c:pt>
                <c:pt idx="44">
                  <c:v>0.3252647375148538</c:v>
                </c:pt>
                <c:pt idx="45">
                  <c:v>0.35685121776207596</c:v>
                </c:pt>
                <c:pt idx="46">
                  <c:v>0.39323508116585759</c:v>
                </c:pt>
                <c:pt idx="47">
                  <c:v>0.58108906848064357</c:v>
                </c:pt>
                <c:pt idx="48">
                  <c:v>0.62763915515187074</c:v>
                </c:pt>
                <c:pt idx="49">
                  <c:v>0.99999999968162123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955-4F6F-AD7C-F672FB8A710F}"/>
            </c:ext>
          </c:extLst>
        </c:ser>
        <c:ser>
          <c:idx val="15"/>
          <c:order val="15"/>
          <c:tx>
            <c:strRef>
              <c:f>Summer!$BM$1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Summer!$BM$2:$BM$51</c:f>
              <c:numCache>
                <c:formatCode>General</c:formatCode>
                <c:ptCount val="50"/>
                <c:pt idx="0">
                  <c:v>7.5131288357687504E-4</c:v>
                </c:pt>
                <c:pt idx="1">
                  <c:v>1.5741793751134383E-3</c:v>
                </c:pt>
                <c:pt idx="2">
                  <c:v>2.4685994746096898E-3</c:v>
                </c:pt>
                <c:pt idx="3">
                  <c:v>3.4703499860455232E-3</c:v>
                </c:pt>
                <c:pt idx="4">
                  <c:v>4.6152077134007331E-3</c:v>
                </c:pt>
                <c:pt idx="5">
                  <c:v>5.9389494606552134E-3</c:v>
                </c:pt>
                <c:pt idx="6">
                  <c:v>7.5489060871374884E-3</c:v>
                </c:pt>
                <c:pt idx="7">
                  <c:v>9.8028451852570572E-3</c:v>
                </c:pt>
                <c:pt idx="8">
                  <c:v>1.3058534794812459E-2</c:v>
                </c:pt>
                <c:pt idx="9">
                  <c:v>1.7101314091924578E-2</c:v>
                </c:pt>
                <c:pt idx="10">
                  <c:v>2.1752299504083143E-2</c:v>
                </c:pt>
                <c:pt idx="11">
                  <c:v>2.6975713779919312E-2</c:v>
                </c:pt>
                <c:pt idx="12">
                  <c:v>3.2628449703513709E-2</c:v>
                </c:pt>
                <c:pt idx="13">
                  <c:v>3.8674730470886438E-2</c:v>
                </c:pt>
                <c:pt idx="14">
                  <c:v>4.5186109689997242E-2</c:v>
                </c:pt>
                <c:pt idx="15">
                  <c:v>5.2377248632114175E-2</c:v>
                </c:pt>
                <c:pt idx="16">
                  <c:v>6.0283923653828141E-2</c:v>
                </c:pt>
                <c:pt idx="17">
                  <c:v>6.9013465167078666E-2</c:v>
                </c:pt>
                <c:pt idx="18">
                  <c:v>7.8601649975845594E-2</c:v>
                </c:pt>
                <c:pt idx="19">
                  <c:v>8.9227362547417199E-2</c:v>
                </c:pt>
                <c:pt idx="20">
                  <c:v>0.10117681686624329</c:v>
                </c:pt>
                <c:pt idx="21">
                  <c:v>0.11480778141951134</c:v>
                </c:pt>
                <c:pt idx="22">
                  <c:v>0.13108622991467733</c:v>
                </c:pt>
                <c:pt idx="23">
                  <c:v>0.15065614482337858</c:v>
                </c:pt>
                <c:pt idx="24">
                  <c:v>0.17423306222521207</c:v>
                </c:pt>
                <c:pt idx="25">
                  <c:v>0.18484356322416753</c:v>
                </c:pt>
                <c:pt idx="26">
                  <c:v>0.20163809854766757</c:v>
                </c:pt>
                <c:pt idx="27">
                  <c:v>0.23262081571549709</c:v>
                </c:pt>
                <c:pt idx="28">
                  <c:v>0.26571436476552679</c:v>
                </c:pt>
                <c:pt idx="29">
                  <c:v>0.29898679783545579</c:v>
                </c:pt>
                <c:pt idx="30">
                  <c:v>0.33047039025900321</c:v>
                </c:pt>
                <c:pt idx="31">
                  <c:v>0.3576607657575796</c:v>
                </c:pt>
                <c:pt idx="32">
                  <c:v>0.3799854950201183</c:v>
                </c:pt>
                <c:pt idx="33">
                  <c:v>0.39705103320284102</c:v>
                </c:pt>
                <c:pt idx="34">
                  <c:v>0.4099306848725322</c:v>
                </c:pt>
                <c:pt idx="35">
                  <c:v>0.41916110164150061</c:v>
                </c:pt>
                <c:pt idx="36">
                  <c:v>0.41996184311022072</c:v>
                </c:pt>
                <c:pt idx="37">
                  <c:v>0.42592291848847036</c:v>
                </c:pt>
                <c:pt idx="38">
                  <c:v>0.43086011833246773</c:v>
                </c:pt>
                <c:pt idx="39">
                  <c:v>0.43454512958978131</c:v>
                </c:pt>
                <c:pt idx="40">
                  <c:v>0.43715683672769939</c:v>
                </c:pt>
                <c:pt idx="41">
                  <c:v>0.43779218066499881</c:v>
                </c:pt>
                <c:pt idx="42">
                  <c:v>0.43930344541387939</c:v>
                </c:pt>
                <c:pt idx="43">
                  <c:v>0.44019331111769777</c:v>
                </c:pt>
                <c:pt idx="44">
                  <c:v>0.4586542480189435</c:v>
                </c:pt>
                <c:pt idx="45">
                  <c:v>0.49446509289288648</c:v>
                </c:pt>
                <c:pt idx="46">
                  <c:v>0.53588198034635959</c:v>
                </c:pt>
                <c:pt idx="47">
                  <c:v>0.75549106634341856</c:v>
                </c:pt>
                <c:pt idx="48">
                  <c:v>0.80372954448865808</c:v>
                </c:pt>
                <c:pt idx="49">
                  <c:v>0.99999999910522197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955-4F6F-AD7C-F672FB8A710F}"/>
            </c:ext>
          </c:extLst>
        </c:ser>
        <c:ser>
          <c:idx val="16"/>
          <c:order val="16"/>
          <c:tx>
            <c:strRef>
              <c:f>Summer!$BN$1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Summer!$BN$2:$BN$51</c:f>
              <c:numCache>
                <c:formatCode>General</c:formatCode>
                <c:ptCount val="50"/>
                <c:pt idx="0">
                  <c:v>9.0197460542067003E-4</c:v>
                </c:pt>
                <c:pt idx="1">
                  <c:v>1.8683759235626541E-3</c:v>
                </c:pt>
                <c:pt idx="2">
                  <c:v>2.8992039544258824E-3</c:v>
                </c:pt>
                <c:pt idx="3">
                  <c:v>3.9944586980103546E-3</c:v>
                </c:pt>
                <c:pt idx="4">
                  <c:v>5.2185668670373152E-3</c:v>
                </c:pt>
                <c:pt idx="5">
                  <c:v>6.6359551742280788E-3</c:v>
                </c:pt>
                <c:pt idx="6">
                  <c:v>8.3754770450250628E-3</c:v>
                </c:pt>
                <c:pt idx="7">
                  <c:v>1.0694839330313384E-2</c:v>
                </c:pt>
                <c:pt idx="8">
                  <c:v>1.4045029646464934E-2</c:v>
                </c:pt>
                <c:pt idx="9">
                  <c:v>1.8103913802550241E-2</c:v>
                </c:pt>
                <c:pt idx="10">
                  <c:v>2.267821228772875E-2</c:v>
                </c:pt>
                <c:pt idx="11">
                  <c:v>2.7832351187398529E-2</c:v>
                </c:pt>
                <c:pt idx="12">
                  <c:v>3.33086236506746E-2</c:v>
                </c:pt>
                <c:pt idx="13">
                  <c:v>3.9107029677556956E-2</c:v>
                </c:pt>
                <c:pt idx="14">
                  <c:v>4.5227569895368719E-2</c:v>
                </c:pt>
                <c:pt idx="15">
                  <c:v>5.1799097102229262E-2</c:v>
                </c:pt>
                <c:pt idx="16">
                  <c:v>5.8886038010859829E-2</c:v>
                </c:pt>
                <c:pt idx="17">
                  <c:v>6.661724604670298E-2</c:v>
                </c:pt>
                <c:pt idx="18">
                  <c:v>7.5121575262524304E-2</c:v>
                </c:pt>
                <c:pt idx="19">
                  <c:v>8.446345174372194E-2</c:v>
                </c:pt>
                <c:pt idx="20">
                  <c:v>9.5093863106667786E-2</c:v>
                </c:pt>
                <c:pt idx="21">
                  <c:v>0.10746379634041062</c:v>
                </c:pt>
                <c:pt idx="22">
                  <c:v>0.12247522605037117</c:v>
                </c:pt>
                <c:pt idx="23">
                  <c:v>0.14128783306553205</c:v>
                </c:pt>
                <c:pt idx="24">
                  <c:v>0.16499687212947767</c:v>
                </c:pt>
                <c:pt idx="25">
                  <c:v>0.1763215926356789</c:v>
                </c:pt>
                <c:pt idx="26">
                  <c:v>0.19424661036942067</c:v>
                </c:pt>
                <c:pt idx="27">
                  <c:v>0.22929475463624596</c:v>
                </c:pt>
                <c:pt idx="28">
                  <c:v>0.26911047752641348</c:v>
                </c:pt>
                <c:pt idx="29">
                  <c:v>0.31234081744545383</c:v>
                </c:pt>
                <c:pt idx="30">
                  <c:v>0.35673083882079987</c:v>
                </c:pt>
                <c:pt idx="31">
                  <c:v>0.39880149728353448</c:v>
                </c:pt>
                <c:pt idx="32">
                  <c:v>0.43623343117569247</c:v>
                </c:pt>
                <c:pt idx="33">
                  <c:v>0.46799581183908751</c:v>
                </c:pt>
                <c:pt idx="34">
                  <c:v>0.49460405360281279</c:v>
                </c:pt>
                <c:pt idx="35">
                  <c:v>0.51573602290326193</c:v>
                </c:pt>
                <c:pt idx="36">
                  <c:v>0.5178265009299684</c:v>
                </c:pt>
                <c:pt idx="37">
                  <c:v>0.53338894846211704</c:v>
                </c:pt>
                <c:pt idx="38">
                  <c:v>0.54814267132119265</c:v>
                </c:pt>
                <c:pt idx="39">
                  <c:v>0.56180113943668375</c:v>
                </c:pt>
                <c:pt idx="40">
                  <c:v>0.5745576329467541</c:v>
                </c:pt>
                <c:pt idx="41">
                  <c:v>0.57823790092342164</c:v>
                </c:pt>
                <c:pt idx="42">
                  <c:v>0.58699199289321824</c:v>
                </c:pt>
                <c:pt idx="43">
                  <c:v>0.59177395655141174</c:v>
                </c:pt>
                <c:pt idx="44">
                  <c:v>0.61520977357215401</c:v>
                </c:pt>
                <c:pt idx="45">
                  <c:v>0.65782902245649033</c:v>
                </c:pt>
                <c:pt idx="46">
                  <c:v>0.70423161578610061</c:v>
                </c:pt>
                <c:pt idx="47">
                  <c:v>0.91756083733892335</c:v>
                </c:pt>
                <c:pt idx="48">
                  <c:v>0.93919635100125076</c:v>
                </c:pt>
                <c:pt idx="49">
                  <c:v>0.99999999937267692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955-4F6F-AD7C-F672FB8A710F}"/>
            </c:ext>
          </c:extLst>
        </c:ser>
        <c:ser>
          <c:idx val="17"/>
          <c:order val="17"/>
          <c:tx>
            <c:strRef>
              <c:f>Summer!$BO$1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Summer!$BO$2:$BO$51</c:f>
              <c:numCache>
                <c:formatCode>General</c:formatCode>
                <c:ptCount val="50"/>
                <c:pt idx="0">
                  <c:v>1.7658874726013663E-3</c:v>
                </c:pt>
                <c:pt idx="1">
                  <c:v>3.5996937768817995E-3</c:v>
                </c:pt>
                <c:pt idx="2">
                  <c:v>5.6372558591812564E-3</c:v>
                </c:pt>
                <c:pt idx="3">
                  <c:v>7.8785744365179131E-3</c:v>
                </c:pt>
                <c:pt idx="4">
                  <c:v>1.0391568340570837E-2</c:v>
                </c:pt>
                <c:pt idx="5">
                  <c:v>1.3312074517679986E-2</c:v>
                </c:pt>
                <c:pt idx="6">
                  <c:v>1.6911768294561706E-2</c:v>
                </c:pt>
                <c:pt idx="7">
                  <c:v>2.1869836553970311E-2</c:v>
                </c:pt>
                <c:pt idx="8">
                  <c:v>2.9137142222394639E-2</c:v>
                </c:pt>
                <c:pt idx="9">
                  <c:v>3.8102416531741186E-2</c:v>
                </c:pt>
                <c:pt idx="10">
                  <c:v>4.8561903703991008E-2</c:v>
                </c:pt>
                <c:pt idx="11">
                  <c:v>6.0447684190446785E-2</c:v>
                </c:pt>
                <c:pt idx="12">
                  <c:v>7.3556002213089486E-2</c:v>
                </c:pt>
                <c:pt idx="13">
                  <c:v>8.7751020108560993E-2</c:v>
                </c:pt>
                <c:pt idx="14">
                  <c:v>0.10344025014991751</c:v>
                </c:pt>
                <c:pt idx="15">
                  <c:v>0.12123496182227073</c:v>
                </c:pt>
                <c:pt idx="16">
                  <c:v>0.14161058551333777</c:v>
                </c:pt>
                <c:pt idx="17">
                  <c:v>0.16517838999121204</c:v>
                </c:pt>
                <c:pt idx="18">
                  <c:v>0.19234588824596804</c:v>
                </c:pt>
                <c:pt idx="19">
                  <c:v>0.22372434904569927</c:v>
                </c:pt>
                <c:pt idx="20">
                  <c:v>0.25999295927315996</c:v>
                </c:pt>
                <c:pt idx="21">
                  <c:v>0.30135547542338748</c:v>
                </c:pt>
                <c:pt idx="22">
                  <c:v>0.34903443503256865</c:v>
                </c:pt>
                <c:pt idx="23">
                  <c:v>0.40173938173283746</c:v>
                </c:pt>
                <c:pt idx="24">
                  <c:v>0.45675356584212201</c:v>
                </c:pt>
                <c:pt idx="25">
                  <c:v>0.477159519077618</c:v>
                </c:pt>
                <c:pt idx="26">
                  <c:v>0.50945851254239083</c:v>
                </c:pt>
                <c:pt idx="27">
                  <c:v>0.55706955331989294</c:v>
                </c:pt>
                <c:pt idx="28">
                  <c:v>0.59720953193393345</c:v>
                </c:pt>
                <c:pt idx="29">
                  <c:v>0.62953885494313533</c:v>
                </c:pt>
                <c:pt idx="30">
                  <c:v>0.65460087228391284</c:v>
                </c:pt>
                <c:pt idx="31">
                  <c:v>0.67300685200734134</c:v>
                </c:pt>
                <c:pt idx="32">
                  <c:v>0.68652268230304025</c:v>
                </c:pt>
                <c:pt idx="33">
                  <c:v>0.69569171310742406</c:v>
                </c:pt>
                <c:pt idx="34">
                  <c:v>0.7018723189030196</c:v>
                </c:pt>
                <c:pt idx="35">
                  <c:v>0.70594744378463659</c:v>
                </c:pt>
                <c:pt idx="36">
                  <c:v>0.70629329320034684</c:v>
                </c:pt>
                <c:pt idx="37">
                  <c:v>0.70886794996174574</c:v>
                </c:pt>
                <c:pt idx="38">
                  <c:v>0.71097343087572418</c:v>
                </c:pt>
                <c:pt idx="39">
                  <c:v>0.71239972418993014</c:v>
                </c:pt>
                <c:pt idx="40">
                  <c:v>0.71335058639940074</c:v>
                </c:pt>
                <c:pt idx="41">
                  <c:v>0.71357171172363709</c:v>
                </c:pt>
                <c:pt idx="42">
                  <c:v>0.71409769283085234</c:v>
                </c:pt>
                <c:pt idx="43">
                  <c:v>0.71444628300836233</c:v>
                </c:pt>
                <c:pt idx="44">
                  <c:v>0.72772656297005456</c:v>
                </c:pt>
                <c:pt idx="45">
                  <c:v>0.75360240694826719</c:v>
                </c:pt>
                <c:pt idx="46">
                  <c:v>0.78367934419406571</c:v>
                </c:pt>
                <c:pt idx="47">
                  <c:v>0.94671216095998789</c:v>
                </c:pt>
                <c:pt idx="48">
                  <c:v>0.96783498974410698</c:v>
                </c:pt>
                <c:pt idx="49">
                  <c:v>1.0000000021510549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955-4F6F-AD7C-F672FB8A710F}"/>
            </c:ext>
          </c:extLst>
        </c:ser>
        <c:ser>
          <c:idx val="18"/>
          <c:order val="18"/>
          <c:tx>
            <c:strRef>
              <c:f>Summer!$BP$1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Summer!$BP$2:$BP$51</c:f>
              <c:numCache>
                <c:formatCode>General</c:formatCode>
                <c:ptCount val="50"/>
                <c:pt idx="0">
                  <c:v>1.0476619700321176E-3</c:v>
                </c:pt>
                <c:pt idx="1">
                  <c:v>2.1327405421231E-3</c:v>
                </c:pt>
                <c:pt idx="2">
                  <c:v>3.3300683428673034E-3</c:v>
                </c:pt>
                <c:pt idx="3">
                  <c:v>4.6770625518472234E-3</c:v>
                </c:pt>
                <c:pt idx="4">
                  <c:v>6.2111391935982217E-3</c:v>
                </c:pt>
                <c:pt idx="5">
                  <c:v>7.9697148701791641E-3</c:v>
                </c:pt>
                <c:pt idx="6">
                  <c:v>1.0139872014361194E-2</c:v>
                </c:pt>
                <c:pt idx="7">
                  <c:v>1.3133192093745269E-2</c:v>
                </c:pt>
                <c:pt idx="8">
                  <c:v>1.7436089202526702E-2</c:v>
                </c:pt>
                <c:pt idx="9">
                  <c:v>2.278664828134019E-2</c:v>
                </c:pt>
                <c:pt idx="10">
                  <c:v>2.8922953693296859E-2</c:v>
                </c:pt>
                <c:pt idx="11">
                  <c:v>3.5845006015920278E-2</c:v>
                </c:pt>
                <c:pt idx="12">
                  <c:v>4.3365722238915792E-2</c:v>
                </c:pt>
                <c:pt idx="13">
                  <c:v>5.1410269158165489E-2</c:v>
                </c:pt>
                <c:pt idx="14">
                  <c:v>6.0090896579846217E-2</c:v>
                </c:pt>
                <c:pt idx="15">
                  <c:v>6.9632103538787987E-2</c:v>
                </c:pt>
                <c:pt idx="16">
                  <c:v>8.0108723239108642E-2</c:v>
                </c:pt>
                <c:pt idx="17">
                  <c:v>9.1707837536055589E-2</c:v>
                </c:pt>
                <c:pt idx="18">
                  <c:v>0.10461652943992353</c:v>
                </c:pt>
                <c:pt idx="19">
                  <c:v>0.11909671401007776</c:v>
                </c:pt>
                <c:pt idx="20">
                  <c:v>0.13544772348546616</c:v>
                </c:pt>
                <c:pt idx="21">
                  <c:v>0.15426822176646077</c:v>
                </c:pt>
                <c:pt idx="22">
                  <c:v>0.17679295383338833</c:v>
                </c:pt>
                <c:pt idx="23">
                  <c:v>0.2038076654418684</c:v>
                </c:pt>
                <c:pt idx="24">
                  <c:v>0.23583618786567878</c:v>
                </c:pt>
                <c:pt idx="25">
                  <c:v>0.24994620711085527</c:v>
                </c:pt>
                <c:pt idx="26">
                  <c:v>0.27227985720444747</c:v>
                </c:pt>
                <c:pt idx="27">
                  <c:v>0.3126148421843965</c:v>
                </c:pt>
                <c:pt idx="28">
                  <c:v>0.35500773450235074</c:v>
                </c:pt>
                <c:pt idx="29">
                  <c:v>0.39769995848172923</c:v>
                </c:pt>
                <c:pt idx="30">
                  <c:v>0.43799752685961935</c:v>
                </c:pt>
                <c:pt idx="31">
                  <c:v>0.47324386782012018</c:v>
                </c:pt>
                <c:pt idx="32">
                  <c:v>0.5028029014383244</c:v>
                </c:pt>
                <c:pt idx="33">
                  <c:v>0.52532763350525202</c:v>
                </c:pt>
                <c:pt idx="34">
                  <c:v>0.54186572541341149</c:v>
                </c:pt>
                <c:pt idx="35">
                  <c:v>0.55327775727758743</c:v>
                </c:pt>
                <c:pt idx="36">
                  <c:v>0.5542348319051108</c:v>
                </c:pt>
                <c:pt idx="37">
                  <c:v>0.56135972079889607</c:v>
                </c:pt>
                <c:pt idx="38">
                  <c:v>0.56682252968388636</c:v>
                </c:pt>
                <c:pt idx="39">
                  <c:v>0.57041451366364249</c:v>
                </c:pt>
                <c:pt idx="40">
                  <c:v>0.57262208683235982</c:v>
                </c:pt>
                <c:pt idx="41">
                  <c:v>0.57305398738186986</c:v>
                </c:pt>
                <c:pt idx="42">
                  <c:v>0.57408133026999297</c:v>
                </c:pt>
                <c:pt idx="43">
                  <c:v>0.57455404088892648</c:v>
                </c:pt>
                <c:pt idx="44">
                  <c:v>0.59297306623343582</c:v>
                </c:pt>
                <c:pt idx="45">
                  <c:v>0.62849088610481096</c:v>
                </c:pt>
                <c:pt idx="46">
                  <c:v>0.66995606659822582</c:v>
                </c:pt>
                <c:pt idx="47">
                  <c:v>0.89639404395829914</c:v>
                </c:pt>
                <c:pt idx="48">
                  <c:v>0.93219644364327015</c:v>
                </c:pt>
                <c:pt idx="49">
                  <c:v>1.0000000005775238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955-4F6F-AD7C-F672FB8A710F}"/>
            </c:ext>
          </c:extLst>
        </c:ser>
        <c:ser>
          <c:idx val="19"/>
          <c:order val="19"/>
          <c:tx>
            <c:strRef>
              <c:f>Summer!$BQ$1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Summer!$BQ$2:$BQ$51</c:f>
              <c:numCache>
                <c:formatCode>General</c:formatCode>
                <c:ptCount val="50"/>
                <c:pt idx="0">
                  <c:v>2.183742828164954E-3</c:v>
                </c:pt>
                <c:pt idx="1">
                  <c:v>4.5754610721164173E-3</c:v>
                </c:pt>
                <c:pt idx="2">
                  <c:v>7.2791421189454678E-3</c:v>
                </c:pt>
                <c:pt idx="3">
                  <c:v>1.0398774638951891E-2</c:v>
                </c:pt>
                <c:pt idx="4">
                  <c:v>1.4038345377622411E-2</c:v>
                </c:pt>
                <c:pt idx="5">
                  <c:v>1.8405830392347895E-2</c:v>
                </c:pt>
                <c:pt idx="6">
                  <c:v>2.3813193127610349E-2</c:v>
                </c:pt>
                <c:pt idx="7">
                  <c:v>3.1196322633646821E-2</c:v>
                </c:pt>
                <c:pt idx="8">
                  <c:v>4.1907060075476232E-2</c:v>
                </c:pt>
                <c:pt idx="9">
                  <c:v>5.5217491177043609E-2</c:v>
                </c:pt>
                <c:pt idx="10">
                  <c:v>7.0607677078080508E-2</c:v>
                </c:pt>
                <c:pt idx="11">
                  <c:v>8.7973630391495861E-2</c:v>
                </c:pt>
                <c:pt idx="12">
                  <c:v>0.10700338703120328</c:v>
                </c:pt>
                <c:pt idx="13">
                  <c:v>0.12738498483592955</c:v>
                </c:pt>
                <c:pt idx="14">
                  <c:v>0.14963836202433883</c:v>
                </c:pt>
                <c:pt idx="15">
                  <c:v>0.17438744484379065</c:v>
                </c:pt>
                <c:pt idx="16">
                  <c:v>0.20204818412585804</c:v>
                </c:pt>
                <c:pt idx="17">
                  <c:v>0.23262058051214535</c:v>
                </c:pt>
                <c:pt idx="18">
                  <c:v>0.26600064597395706</c:v>
                </c:pt>
                <c:pt idx="19">
                  <c:v>0.30229236789838432</c:v>
                </c:pt>
                <c:pt idx="20">
                  <c:v>0.34118378348254957</c:v>
                </c:pt>
                <c:pt idx="21">
                  <c:v>0.38173900303461133</c:v>
                </c:pt>
                <c:pt idx="22">
                  <c:v>0.42375005113878306</c:v>
                </c:pt>
                <c:pt idx="23">
                  <c:v>0.46534514841138169</c:v>
                </c:pt>
                <c:pt idx="24">
                  <c:v>0.50434055202424244</c:v>
                </c:pt>
                <c:pt idx="25">
                  <c:v>0.5174657318449053</c:v>
                </c:pt>
                <c:pt idx="26">
                  <c:v>0.53824055634632262</c:v>
                </c:pt>
                <c:pt idx="27">
                  <c:v>0.56642123448865844</c:v>
                </c:pt>
                <c:pt idx="28">
                  <c:v>0.58898657447994529</c:v>
                </c:pt>
                <c:pt idx="29">
                  <c:v>0.60645651518045163</c:v>
                </c:pt>
                <c:pt idx="30">
                  <c:v>0.61945498283753708</c:v>
                </c:pt>
                <c:pt idx="31">
                  <c:v>0.62850191631147001</c:v>
                </c:pt>
                <c:pt idx="32">
                  <c:v>0.63453320529409196</c:v>
                </c:pt>
                <c:pt idx="33">
                  <c:v>0.6380687886456714</c:v>
                </c:pt>
                <c:pt idx="34">
                  <c:v>0.6399405680293544</c:v>
                </c:pt>
                <c:pt idx="35">
                  <c:v>0.64087645772119584</c:v>
                </c:pt>
                <c:pt idx="36">
                  <c:v>0.64092571505651375</c:v>
                </c:pt>
                <c:pt idx="37">
                  <c:v>0.64129240855276892</c:v>
                </c:pt>
                <c:pt idx="38">
                  <c:v>0.64150038396855547</c:v>
                </c:pt>
                <c:pt idx="39">
                  <c:v>0.64160437199725096</c:v>
                </c:pt>
                <c:pt idx="40">
                  <c:v>0.64160437199725096</c:v>
                </c:pt>
                <c:pt idx="41">
                  <c:v>0.64160437199725096</c:v>
                </c:pt>
                <c:pt idx="42">
                  <c:v>0.64160437199725096</c:v>
                </c:pt>
                <c:pt idx="43">
                  <c:v>0.64160437199725096</c:v>
                </c:pt>
                <c:pt idx="44">
                  <c:v>0.65965263295259657</c:v>
                </c:pt>
                <c:pt idx="45">
                  <c:v>0.69485028996642917</c:v>
                </c:pt>
                <c:pt idx="46">
                  <c:v>0.73638139635220634</c:v>
                </c:pt>
                <c:pt idx="47">
                  <c:v>0.96685153862372797</c:v>
                </c:pt>
                <c:pt idx="48">
                  <c:v>0.98380355212746562</c:v>
                </c:pt>
                <c:pt idx="49">
                  <c:v>0.99999999935839556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955-4F6F-AD7C-F672FB8A710F}"/>
            </c:ext>
          </c:extLst>
        </c:ser>
        <c:ser>
          <c:idx val="20"/>
          <c:order val="20"/>
          <c:tx>
            <c:strRef>
              <c:f>Summer!$BR$1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Summer!$BR$2:$BR$51</c:f>
              <c:numCache>
                <c:formatCode>General</c:formatCode>
                <c:ptCount val="50"/>
                <c:pt idx="0">
                  <c:v>1.2227051604830693E-3</c:v>
                </c:pt>
                <c:pt idx="1">
                  <c:v>2.5432266584412165E-3</c:v>
                </c:pt>
                <c:pt idx="2">
                  <c:v>3.9615644938743718E-3</c:v>
                </c:pt>
                <c:pt idx="3">
                  <c:v>5.5755350042575435E-3</c:v>
                </c:pt>
                <c:pt idx="4">
                  <c:v>7.4340466723434142E-3</c:v>
                </c:pt>
                <c:pt idx="5">
                  <c:v>9.5860073528543088E-3</c:v>
                </c:pt>
                <c:pt idx="6">
                  <c:v>1.2227050348770533E-2</c:v>
                </c:pt>
                <c:pt idx="7">
                  <c:v>1.5895165830219812E-2</c:v>
                </c:pt>
                <c:pt idx="8">
                  <c:v>2.1226159676774655E-2</c:v>
                </c:pt>
                <c:pt idx="9">
                  <c:v>2.7828767166565252E-2</c:v>
                </c:pt>
                <c:pt idx="10">
                  <c:v>3.5458447141888901E-2</c:v>
                </c:pt>
                <c:pt idx="11">
                  <c:v>4.4066291119992988E-2</c:v>
                </c:pt>
                <c:pt idx="12">
                  <c:v>5.3456666425927502E-2</c:v>
                </c:pt>
                <c:pt idx="13">
                  <c:v>6.3433939756712132E-2</c:v>
                </c:pt>
                <c:pt idx="14">
                  <c:v>7.4095928077852105E-2</c:v>
                </c:pt>
                <c:pt idx="15">
                  <c:v>8.5736080401772524E-2</c:v>
                </c:pt>
                <c:pt idx="16">
                  <c:v>9.8403305211225992E-2</c:v>
                </c:pt>
                <c:pt idx="17">
                  <c:v>0.11234214303588493</c:v>
                </c:pt>
                <c:pt idx="18">
                  <c:v>0.12779713503345203</c:v>
                </c:pt>
                <c:pt idx="19">
                  <c:v>0.14501282236162999</c:v>
                </c:pt>
                <c:pt idx="20">
                  <c:v>0.16442937885307146</c:v>
                </c:pt>
                <c:pt idx="21">
                  <c:v>0.18658479467790418</c:v>
                </c:pt>
                <c:pt idx="22">
                  <c:v>0.21284849981683895</c:v>
                </c:pt>
                <c:pt idx="23">
                  <c:v>0.24410084193518114</c:v>
                </c:pt>
                <c:pt idx="24">
                  <c:v>0.28073308638283079</c:v>
                </c:pt>
                <c:pt idx="25">
                  <c:v>0.29662035287259514</c:v>
                </c:pt>
                <c:pt idx="26">
                  <c:v>0.32176706915700753</c:v>
                </c:pt>
                <c:pt idx="27">
                  <c:v>0.36617571777217822</c:v>
                </c:pt>
                <c:pt idx="28">
                  <c:v>0.41170925521035701</c:v>
                </c:pt>
                <c:pt idx="29">
                  <c:v>0.45626462801772516</c:v>
                </c:pt>
                <c:pt idx="30">
                  <c:v>0.49710297748892157</c:v>
                </c:pt>
                <c:pt idx="31">
                  <c:v>0.53197452660596034</c:v>
                </c:pt>
                <c:pt idx="32">
                  <c:v>0.56034128457068355</c:v>
                </c:pt>
                <c:pt idx="33">
                  <c:v>0.58146962853801343</c:v>
                </c:pt>
                <c:pt idx="34">
                  <c:v>0.59653335518568051</c:v>
                </c:pt>
                <c:pt idx="35">
                  <c:v>0.6066573533366928</c:v>
                </c:pt>
                <c:pt idx="36">
                  <c:v>0.60749715863398879</c:v>
                </c:pt>
                <c:pt idx="37">
                  <c:v>0.61374904251385853</c:v>
                </c:pt>
                <c:pt idx="38">
                  <c:v>0.61854204619028563</c:v>
                </c:pt>
                <c:pt idx="39">
                  <c:v>0.62162326301885462</c:v>
                </c:pt>
                <c:pt idx="40">
                  <c:v>0.62348177468694044</c:v>
                </c:pt>
                <c:pt idx="41">
                  <c:v>0.62385814119705629</c:v>
                </c:pt>
                <c:pt idx="42">
                  <c:v>0.62475338770214595</c:v>
                </c:pt>
                <c:pt idx="43">
                  <c:v>0.62521680812359381</c:v>
                </c:pt>
                <c:pt idx="44">
                  <c:v>0.64072443870258045</c:v>
                </c:pt>
                <c:pt idx="45">
                  <c:v>0.67065797399982618</c:v>
                </c:pt>
                <c:pt idx="46">
                  <c:v>0.70539285842279953</c:v>
                </c:pt>
                <c:pt idx="47">
                  <c:v>0.89469111130419687</c:v>
                </c:pt>
                <c:pt idx="48">
                  <c:v>0.91948330292235081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55-4F6F-AD7C-F672FB8A710F}"/>
            </c:ext>
          </c:extLst>
        </c:ser>
        <c:ser>
          <c:idx val="21"/>
          <c:order val="21"/>
          <c:tx>
            <c:strRef>
              <c:f>Summer!$BS$1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Summer!$AW$2:$AW$51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Summer!$BS$2:$BS$51</c:f>
              <c:numCache>
                <c:formatCode>General</c:formatCode>
                <c:ptCount val="50"/>
                <c:pt idx="0">
                  <c:v>8.232800177934449E-4</c:v>
                </c:pt>
                <c:pt idx="1">
                  <c:v>1.6922979216031564E-3</c:v>
                </c:pt>
                <c:pt idx="2">
                  <c:v>2.6070532288042293E-3</c:v>
                </c:pt>
                <c:pt idx="3">
                  <c:v>3.6132843080378891E-3</c:v>
                </c:pt>
                <c:pt idx="4">
                  <c:v>4.7109906766791762E-3</c:v>
                </c:pt>
                <c:pt idx="5">
                  <c:v>5.991648106760678E-3</c:v>
                </c:pt>
                <c:pt idx="6">
                  <c:v>7.5467323703149814E-3</c:v>
                </c:pt>
                <c:pt idx="7">
                  <c:v>9.696407704206194E-3</c:v>
                </c:pt>
                <c:pt idx="8">
                  <c:v>1.2760838345298481E-2</c:v>
                </c:pt>
                <c:pt idx="9">
                  <c:v>1.6465597942743999E-2</c:v>
                </c:pt>
                <c:pt idx="10">
                  <c:v>2.0673472838493839E-2</c:v>
                </c:pt>
                <c:pt idx="11">
                  <c:v>2.5338725629156695E-2</c:v>
                </c:pt>
                <c:pt idx="12">
                  <c:v>3.0278405253292354E-2</c:v>
                </c:pt>
                <c:pt idx="13">
                  <c:v>3.5446773342259534E-2</c:v>
                </c:pt>
                <c:pt idx="14">
                  <c:v>4.0889568264699513E-2</c:v>
                </c:pt>
                <c:pt idx="15">
                  <c:v>4.6698265310019922E-2</c:v>
                </c:pt>
                <c:pt idx="16">
                  <c:v>5.291860236423708E-2</c:v>
                </c:pt>
                <c:pt idx="17">
                  <c:v>5.9687792602774833E-2</c:v>
                </c:pt>
                <c:pt idx="18">
                  <c:v>6.7143049683682135E-2</c:v>
                </c:pt>
                <c:pt idx="19">
                  <c:v>7.542158629975787E-2</c:v>
                </c:pt>
                <c:pt idx="20">
                  <c:v>8.4843567170491213E-2</c:v>
                </c:pt>
                <c:pt idx="21">
                  <c:v>9.5820632304778802E-2</c:v>
                </c:pt>
                <c:pt idx="22">
                  <c:v>0.10908458643100652</c:v>
                </c:pt>
                <c:pt idx="23">
                  <c:v>0.1253672333123102</c:v>
                </c:pt>
                <c:pt idx="24">
                  <c:v>0.14530890190504309</c:v>
                </c:pt>
                <c:pt idx="25">
                  <c:v>0.15460583739442216</c:v>
                </c:pt>
                <c:pt idx="26">
                  <c:v>0.16932123221810191</c:v>
                </c:pt>
                <c:pt idx="27">
                  <c:v>0.19740422425148663</c:v>
                </c:pt>
                <c:pt idx="28">
                  <c:v>0.22827722057511579</c:v>
                </c:pt>
                <c:pt idx="29">
                  <c:v>0.26020218538136991</c:v>
                </c:pt>
                <c:pt idx="30">
                  <c:v>0.29112091959101538</c:v>
                </c:pt>
                <c:pt idx="31">
                  <c:v>0.31874653421211208</c:v>
                </c:pt>
                <c:pt idx="32">
                  <c:v>0.34248443817432306</c:v>
                </c:pt>
                <c:pt idx="33">
                  <c:v>0.36178577781070276</c:v>
                </c:pt>
                <c:pt idx="34">
                  <c:v>0.37742809573565322</c:v>
                </c:pt>
                <c:pt idx="35">
                  <c:v>0.38982303195807122</c:v>
                </c:pt>
                <c:pt idx="36">
                  <c:v>0.39104170286558287</c:v>
                </c:pt>
                <c:pt idx="37">
                  <c:v>0.40011403073261426</c:v>
                </c:pt>
                <c:pt idx="38">
                  <c:v>0.40917010948046717</c:v>
                </c:pt>
                <c:pt idx="39">
                  <c:v>0.41799749928086355</c:v>
                </c:pt>
                <c:pt idx="40">
                  <c:v>0.42709931591473277</c:v>
                </c:pt>
                <c:pt idx="41">
                  <c:v>0.43010458937820628</c:v>
                </c:pt>
                <c:pt idx="42">
                  <c:v>0.43725310151385194</c:v>
                </c:pt>
                <c:pt idx="43">
                  <c:v>0.44174941560072084</c:v>
                </c:pt>
                <c:pt idx="44">
                  <c:v>0.46860435875809525</c:v>
                </c:pt>
                <c:pt idx="45">
                  <c:v>0.51970150711611818</c:v>
                </c:pt>
                <c:pt idx="46">
                  <c:v>0.57716353450376601</c:v>
                </c:pt>
                <c:pt idx="47">
                  <c:v>0.84236952116643948</c:v>
                </c:pt>
                <c:pt idx="48">
                  <c:v>0.8936724647177865</c:v>
                </c:pt>
                <c:pt idx="49">
                  <c:v>0.99999999903475045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955-4F6F-AD7C-F672FB8A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24767"/>
        <c:axId val="1999533407"/>
      </c:scatterChart>
      <c:valAx>
        <c:axId val="19995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33407"/>
        <c:crosses val="autoZero"/>
        <c:crossBetween val="midCat"/>
      </c:valAx>
      <c:valAx>
        <c:axId val="19995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2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Summer!$Z$1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Summer!$Z$2:$Z$51</c:f>
              <c:numCache>
                <c:formatCode>General</c:formatCode>
                <c:ptCount val="50"/>
                <c:pt idx="0">
                  <c:v>7.8117072477412416E-4</c:v>
                </c:pt>
                <c:pt idx="1">
                  <c:v>7.8117072477412416E-4</c:v>
                </c:pt>
                <c:pt idx="2">
                  <c:v>8.1836885895251999E-4</c:v>
                </c:pt>
                <c:pt idx="3">
                  <c:v>8.9276622809017286E-4</c:v>
                </c:pt>
                <c:pt idx="4">
                  <c:v>9.6716359722782573E-4</c:v>
                </c:pt>
                <c:pt idx="5">
                  <c:v>1.0787591005439355E-3</c:v>
                </c:pt>
                <c:pt idx="6">
                  <c:v>1.3391493421352899E-3</c:v>
                </c:pt>
                <c:pt idx="7">
                  <c:v>1.8227311407491723E-3</c:v>
                </c:pt>
                <c:pt idx="8">
                  <c:v>2.6039013151329267E-3</c:v>
                </c:pt>
                <c:pt idx="9">
                  <c:v>3.1618804828844622E-3</c:v>
                </c:pt>
                <c:pt idx="10">
                  <c:v>3.5710649123607526E-3</c:v>
                </c:pt>
                <c:pt idx="11">
                  <c:v>3.9430506572681549E-3</c:v>
                </c:pt>
                <c:pt idx="12">
                  <c:v>4.2406395834283976E-3</c:v>
                </c:pt>
                <c:pt idx="13">
                  <c:v>4.5010298250197514E-3</c:v>
                </c:pt>
                <c:pt idx="14">
                  <c:v>4.8730155699272153E-3</c:v>
                </c:pt>
                <c:pt idx="15">
                  <c:v>5.3937960531099246E-3</c:v>
                </c:pt>
                <c:pt idx="16">
                  <c:v>5.9889733550399166E-3</c:v>
                </c:pt>
                <c:pt idx="17">
                  <c:v>6.6957467106763873E-3</c:v>
                </c:pt>
                <c:pt idx="18">
                  <c:v>7.5141155696289083E-3</c:v>
                </c:pt>
                <c:pt idx="19">
                  <c:v>8.4440804822879072E-3</c:v>
                </c:pt>
                <c:pt idx="20">
                  <c:v>9.5972369519694949E-3</c:v>
                </c:pt>
                <c:pt idx="21">
                  <c:v>1.1085181032380029E-2</c:v>
                </c:pt>
                <c:pt idx="22">
                  <c:v>1.3317096602605492E-2</c:v>
                </c:pt>
                <c:pt idx="23">
                  <c:v>1.6255784978077056E-2</c:v>
                </c:pt>
                <c:pt idx="24">
                  <c:v>1.9975644628713055E-2</c:v>
                </c:pt>
                <c:pt idx="25">
                  <c:v>9.3038895210667341E-3</c:v>
                </c:pt>
                <c:pt idx="26">
                  <c:v>1.4726401818620956E-2</c:v>
                </c:pt>
                <c:pt idx="27">
                  <c:v>2.9014902963321324E-2</c:v>
                </c:pt>
                <c:pt idx="28">
                  <c:v>3.4148308774839896E-2</c:v>
                </c:pt>
                <c:pt idx="29">
                  <c:v>3.9021324344767114E-2</c:v>
                </c:pt>
                <c:pt idx="30">
                  <c:v>4.236919770010527E-2</c:v>
                </c:pt>
                <c:pt idx="31">
                  <c:v>4.236919770010527E-2</c:v>
                </c:pt>
                <c:pt idx="32">
                  <c:v>3.9616501646697069E-2</c:v>
                </c:pt>
                <c:pt idx="33">
                  <c:v>3.3999514036564621E-2</c:v>
                </c:pt>
                <c:pt idx="34">
                  <c:v>2.7750150439933331E-2</c:v>
                </c:pt>
                <c:pt idx="35">
                  <c:v>2.164958103118695E-2</c:v>
                </c:pt>
                <c:pt idx="36">
                  <c:v>2.0748004935945471E-3</c:v>
                </c:pt>
                <c:pt idx="37">
                  <c:v>1.5445737007870495E-2</c:v>
                </c:pt>
                <c:pt idx="38">
                  <c:v>1.3614684978375296E-2</c:v>
                </c:pt>
                <c:pt idx="39">
                  <c:v>1.0415606361312399E-2</c:v>
                </c:pt>
                <c:pt idx="40">
                  <c:v>7.7745058112202847E-3</c:v>
                </c:pt>
                <c:pt idx="41">
                  <c:v>1.8386496522599504E-3</c:v>
                </c:pt>
                <c:pt idx="42">
                  <c:v>4.3735152598025134E-3</c:v>
                </c:pt>
                <c:pt idx="43">
                  <c:v>2.364474707492461E-3</c:v>
                </c:pt>
                <c:pt idx="44">
                  <c:v>2.0857330171395506E-2</c:v>
                </c:pt>
                <c:pt idx="45">
                  <c:v>3.9707978723931094E-2</c:v>
                </c:pt>
                <c:pt idx="46">
                  <c:v>4.4936910285112736E-2</c:v>
                </c:pt>
                <c:pt idx="47">
                  <c:v>0.22392604013568024</c:v>
                </c:pt>
                <c:pt idx="48">
                  <c:v>2.9748484502890634E-2</c:v>
                </c:pt>
                <c:pt idx="49">
                  <c:v>0.10930879295370606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F-46EE-821A-9C637532B999}"/>
            </c:ext>
          </c:extLst>
        </c:ser>
        <c:ser>
          <c:idx val="1"/>
          <c:order val="1"/>
          <c:tx>
            <c:strRef>
              <c:f>Summer!$AA$1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Summer!$AA$2:$AA$51</c:f>
              <c:numCache>
                <c:formatCode>General</c:formatCode>
                <c:ptCount val="50"/>
                <c:pt idx="0">
                  <c:v>8.4075885508351586E-4</c:v>
                </c:pt>
                <c:pt idx="1">
                  <c:v>8.7309611026530347E-4</c:v>
                </c:pt>
                <c:pt idx="2">
                  <c:v>9.0543279017394175E-4</c:v>
                </c:pt>
                <c:pt idx="3">
                  <c:v>9.3776947008264401E-4</c:v>
                </c:pt>
                <c:pt idx="4">
                  <c:v>9.7010672526443183E-4</c:v>
                </c:pt>
                <c:pt idx="5">
                  <c:v>1.0994540201721985E-3</c:v>
                </c:pt>
                <c:pt idx="6">
                  <c:v>1.3581491852609447E-3</c:v>
                </c:pt>
                <c:pt idx="7">
                  <c:v>1.9078761953470757E-3</c:v>
                </c:pt>
                <c:pt idx="8">
                  <c:v>2.7486350504305917E-3</c:v>
                </c:pt>
                <c:pt idx="9">
                  <c:v>3.3953726755157872E-3</c:v>
                </c:pt>
                <c:pt idx="10">
                  <c:v>3.9774369407837053E-3</c:v>
                </c:pt>
                <c:pt idx="11">
                  <c:v>4.462490015779347E-3</c:v>
                </c:pt>
                <c:pt idx="12">
                  <c:v>4.8181957958672219E-3</c:v>
                </c:pt>
                <c:pt idx="13">
                  <c:v>5.1415643207732443E-3</c:v>
                </c:pt>
                <c:pt idx="14">
                  <c:v>5.5296073560429709E-3</c:v>
                </c:pt>
                <c:pt idx="15">
                  <c:v>6.0469971109472507E-3</c:v>
                </c:pt>
                <c:pt idx="16">
                  <c:v>6.6290613762151696E-3</c:v>
                </c:pt>
                <c:pt idx="17">
                  <c:v>7.3404729363908553E-3</c:v>
                </c:pt>
                <c:pt idx="18">
                  <c:v>8.1488945362925818E-3</c:v>
                </c:pt>
                <c:pt idx="19">
                  <c:v>9.0866645816483765E-3</c:v>
                </c:pt>
                <c:pt idx="20">
                  <c:v>1.0218455281729214E-2</c:v>
                </c:pt>
                <c:pt idx="21">
                  <c:v>1.1705951761897988E-2</c:v>
                </c:pt>
                <c:pt idx="22">
                  <c:v>1.3872523122333747E-2</c:v>
                </c:pt>
                <c:pt idx="23">
                  <c:v>1.6685832107854827E-2</c:v>
                </c:pt>
                <c:pt idx="24">
                  <c:v>2.0372236628367998E-2</c:v>
                </c:pt>
                <c:pt idx="25">
                  <c:v>9.5277057094565343E-3</c:v>
                </c:pt>
                <c:pt idx="26">
                  <c:v>1.5080663024783917E-2</c:v>
                </c:pt>
                <c:pt idx="27">
                  <c:v>2.994395428501195E-2</c:v>
                </c:pt>
                <c:pt idx="28">
                  <c:v>3.5117855860967051E-2</c:v>
                </c:pt>
                <c:pt idx="29">
                  <c:v>3.9515671941655971E-2</c:v>
                </c:pt>
                <c:pt idx="30">
                  <c:v>4.245832879735794E-2</c:v>
                </c:pt>
                <c:pt idx="31">
                  <c:v>4.1779253917090892E-2</c:v>
                </c:pt>
                <c:pt idx="32">
                  <c:v>3.903061886666033E-2</c:v>
                </c:pt>
                <c:pt idx="33">
                  <c:v>3.320997966561999E-2</c:v>
                </c:pt>
                <c:pt idx="34">
                  <c:v>2.6936624069492678E-2</c:v>
                </c:pt>
                <c:pt idx="35">
                  <c:v>2.1180658803542828E-2</c:v>
                </c:pt>
                <c:pt idx="36">
                  <c:v>2.0793467626721231E-3</c:v>
                </c:pt>
                <c:pt idx="37">
                  <c:v>1.5479581455447991E-2</c:v>
                </c:pt>
                <c:pt idx="38">
                  <c:v>1.4389913452511224E-2</c:v>
                </c:pt>
                <c:pt idx="39">
                  <c:v>1.1835299632078911E-2</c:v>
                </c:pt>
                <c:pt idx="40">
                  <c:v>9.668728271643114E-3</c:v>
                </c:pt>
                <c:pt idx="41">
                  <c:v>2.5937222236917389E-3</c:v>
                </c:pt>
                <c:pt idx="42">
                  <c:v>6.169573257777409E-3</c:v>
                </c:pt>
                <c:pt idx="43">
                  <c:v>3.5108572106157766E-3</c:v>
                </c:pt>
                <c:pt idx="44">
                  <c:v>2.4603005614901419E-2</c:v>
                </c:pt>
                <c:pt idx="45">
                  <c:v>4.6377800071327933E-2</c:v>
                </c:pt>
                <c:pt idx="46">
                  <c:v>5.1538353363046754E-2</c:v>
                </c:pt>
                <c:pt idx="47">
                  <c:v>0.25055765049637629</c:v>
                </c:pt>
                <c:pt idx="48">
                  <c:v>1.9411009087016508E-2</c:v>
                </c:pt>
                <c:pt idx="49">
                  <c:v>5.8930808633458613E-2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F-46EE-821A-9C637532B999}"/>
            </c:ext>
          </c:extLst>
        </c:ser>
        <c:ser>
          <c:idx val="2"/>
          <c:order val="2"/>
          <c:tx>
            <c:strRef>
              <c:f>Summer!$AB$1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Summer!$AB$2:$AB$51</c:f>
              <c:numCache>
                <c:formatCode>General</c:formatCode>
                <c:ptCount val="50"/>
                <c:pt idx="0">
                  <c:v>8.0367425564219891E-4</c:v>
                </c:pt>
                <c:pt idx="1">
                  <c:v>8.3861663807961945E-4</c:v>
                </c:pt>
                <c:pt idx="2">
                  <c:v>9.0850140295446042E-4</c:v>
                </c:pt>
                <c:pt idx="3">
                  <c:v>9.7838616782930116E-4</c:v>
                </c:pt>
                <c:pt idx="4">
                  <c:v>1.0832133151415626E-3</c:v>
                </c:pt>
                <c:pt idx="5">
                  <c:v>1.2579252273286652E-3</c:v>
                </c:pt>
                <c:pt idx="6">
                  <c:v>1.5724061288469172E-3</c:v>
                </c:pt>
                <c:pt idx="7">
                  <c:v>2.2013684723020139E-3</c:v>
                </c:pt>
                <c:pt idx="8">
                  <c:v>3.2496394050061561E-3</c:v>
                </c:pt>
                <c:pt idx="9">
                  <c:v>4.0882560430857756E-3</c:v>
                </c:pt>
                <c:pt idx="10">
                  <c:v>4.7871031514156526E-3</c:v>
                </c:pt>
                <c:pt idx="11">
                  <c:v>5.4859508001641223E-3</c:v>
                </c:pt>
                <c:pt idx="12">
                  <c:v>6.0100859963069572E-3</c:v>
                </c:pt>
                <c:pt idx="13">
                  <c:v>6.4643364275748915E-3</c:v>
                </c:pt>
                <c:pt idx="14">
                  <c:v>7.0234145465736799E-3</c:v>
                </c:pt>
                <c:pt idx="15">
                  <c:v>7.8270888022158175E-3</c:v>
                </c:pt>
                <c:pt idx="16">
                  <c:v>8.7006478227328581E-3</c:v>
                </c:pt>
                <c:pt idx="17">
                  <c:v>9.6790339905621584E-3</c:v>
                </c:pt>
                <c:pt idx="18">
                  <c:v>1.0727304923266302E-2</c:v>
                </c:pt>
                <c:pt idx="19">
                  <c:v>1.1950287227739014E-2</c:v>
                </c:pt>
                <c:pt idx="20">
                  <c:v>1.3487750974148572E-2</c:v>
                </c:pt>
                <c:pt idx="21">
                  <c:v>1.5374638544932272E-2</c:v>
                </c:pt>
                <c:pt idx="22">
                  <c:v>1.8170027518670497E-2</c:v>
                </c:pt>
                <c:pt idx="23">
                  <c:v>2.1629321218301172E-2</c:v>
                </c:pt>
                <c:pt idx="24">
                  <c:v>2.575251964382437E-2</c:v>
                </c:pt>
                <c:pt idx="25">
                  <c:v>1.159414076479395E-2</c:v>
                </c:pt>
                <c:pt idx="26">
                  <c:v>1.8351462069428455E-2</c:v>
                </c:pt>
                <c:pt idx="27">
                  <c:v>3.4418225084119805E-2</c:v>
                </c:pt>
                <c:pt idx="28">
                  <c:v>3.7947403548625358E-2</c:v>
                </c:pt>
                <c:pt idx="29">
                  <c:v>4.0253599168239632E-2</c:v>
                </c:pt>
                <c:pt idx="30">
                  <c:v>4.070785013992613E-2</c:v>
                </c:pt>
                <c:pt idx="31">
                  <c:v>3.812211546081249E-2</c:v>
                </c:pt>
                <c:pt idx="32">
                  <c:v>3.3929032270414453E-2</c:v>
                </c:pt>
                <c:pt idx="33">
                  <c:v>2.7429752919983594E-2</c:v>
                </c:pt>
                <c:pt idx="34">
                  <c:v>2.0965416492408701E-2</c:v>
                </c:pt>
                <c:pt idx="35">
                  <c:v>1.5060157102995488E-2</c:v>
                </c:pt>
                <c:pt idx="36">
                  <c:v>1.2993040728840461E-3</c:v>
                </c:pt>
                <c:pt idx="37">
                  <c:v>9.6725969870256768E-3</c:v>
                </c:pt>
                <c:pt idx="38">
                  <c:v>7.5824921251538792E-3</c:v>
                </c:pt>
                <c:pt idx="39">
                  <c:v>4.9268726811653694E-3</c:v>
                </c:pt>
                <c:pt idx="40">
                  <c:v>3.0050432683627411E-3</c:v>
                </c:pt>
                <c:pt idx="41">
                  <c:v>5.6881490192437693E-4</c:v>
                </c:pt>
                <c:pt idx="42">
                  <c:v>1.3530150512967966E-3</c:v>
                </c:pt>
                <c:pt idx="43">
                  <c:v>5.3802080149450906E-4</c:v>
                </c:pt>
                <c:pt idx="44">
                  <c:v>2.0165313277488411E-2</c:v>
                </c:pt>
                <c:pt idx="45">
                  <c:v>3.8661381374125267E-2</c:v>
                </c:pt>
                <c:pt idx="46">
                  <c:v>4.5063962606415327E-2</c:v>
                </c:pt>
                <c:pt idx="47">
                  <c:v>0.24728712620768065</c:v>
                </c:pt>
                <c:pt idx="48">
                  <c:v>3.3207415095705906E-2</c:v>
                </c:pt>
                <c:pt idx="49">
                  <c:v>7.7837987882883972E-2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F-46EE-821A-9C637532B999}"/>
            </c:ext>
          </c:extLst>
        </c:ser>
        <c:ser>
          <c:idx val="3"/>
          <c:order val="3"/>
          <c:tx>
            <c:strRef>
              <c:f>Summer!$AC$1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Summer!$AC$2:$AC$51</c:f>
              <c:numCache>
                <c:formatCode>General</c:formatCode>
                <c:ptCount val="50"/>
                <c:pt idx="0">
                  <c:v>1.199596851133813E-3</c:v>
                </c:pt>
                <c:pt idx="1">
                  <c:v>1.2440260773117051E-3</c:v>
                </c:pt>
                <c:pt idx="2">
                  <c:v>1.288456007519656E-3</c:v>
                </c:pt>
                <c:pt idx="3">
                  <c:v>1.377315163905499E-3</c:v>
                </c:pt>
                <c:pt idx="4">
                  <c:v>1.5106035464693126E-3</c:v>
                </c:pt>
                <c:pt idx="5">
                  <c:v>1.7327510854188908E-3</c:v>
                </c:pt>
                <c:pt idx="6">
                  <c:v>2.0881870069322044E-3</c:v>
                </c:pt>
                <c:pt idx="7">
                  <c:v>2.932347936552704E-3</c:v>
                </c:pt>
                <c:pt idx="8">
                  <c:v>4.2652331702502525E-3</c:v>
                </c:pt>
                <c:pt idx="9">
                  <c:v>5.2871124126424376E-3</c:v>
                </c:pt>
                <c:pt idx="10">
                  <c:v>6.1757025684408291E-3</c:v>
                </c:pt>
                <c:pt idx="11">
                  <c:v>6.9754335678533777E-3</c:v>
                </c:pt>
                <c:pt idx="12">
                  <c:v>7.5974469585242989E-3</c:v>
                </c:pt>
                <c:pt idx="13">
                  <c:v>8.1306011928092992E-3</c:v>
                </c:pt>
                <c:pt idx="14">
                  <c:v>8.7970438096581123E-3</c:v>
                </c:pt>
                <c:pt idx="15">
                  <c:v>9.6856339654565037E-3</c:v>
                </c:pt>
                <c:pt idx="16">
                  <c:v>1.0663083277640737E-2</c:v>
                </c:pt>
                <c:pt idx="17">
                  <c:v>1.1818250902596658E-2</c:v>
                </c:pt>
                <c:pt idx="18">
                  <c:v>1.3195565362472099E-2</c:v>
                </c:pt>
                <c:pt idx="19">
                  <c:v>1.4750598839149365E-2</c:v>
                </c:pt>
                <c:pt idx="20">
                  <c:v>1.6705497463517831E-2</c:v>
                </c:pt>
                <c:pt idx="21">
                  <c:v>1.9060261235577504E-2</c:v>
                </c:pt>
                <c:pt idx="22">
                  <c:v>2.2525763406415208E-2</c:v>
                </c:pt>
                <c:pt idx="23">
                  <c:v>2.6746567350487572E-2</c:v>
                </c:pt>
                <c:pt idx="24">
                  <c:v>3.1944820606744244E-2</c:v>
                </c:pt>
                <c:pt idx="25">
                  <c:v>1.455282930490904E-2</c:v>
                </c:pt>
                <c:pt idx="26">
                  <c:v>2.3034539635990954E-2</c:v>
                </c:pt>
                <c:pt idx="27">
                  <c:v>4.3985219048290482E-2</c:v>
                </c:pt>
                <c:pt idx="28">
                  <c:v>4.9183472304547074E-2</c:v>
                </c:pt>
                <c:pt idx="29">
                  <c:v>5.2693403701562676E-2</c:v>
                </c:pt>
                <c:pt idx="30">
                  <c:v>5.4337295630595715E-2</c:v>
                </c:pt>
                <c:pt idx="31">
                  <c:v>5.2115820241099738E-2</c:v>
                </c:pt>
                <c:pt idx="32">
                  <c:v>4.7584009601691915E-2</c:v>
                </c:pt>
                <c:pt idx="33">
                  <c:v>3.8964684104805532E-2</c:v>
                </c:pt>
                <c:pt idx="34">
                  <c:v>2.9101331826577363E-2</c:v>
                </c:pt>
                <c:pt idx="35">
                  <c:v>2.0126569704147574E-2</c:v>
                </c:pt>
                <c:pt idx="36">
                  <c:v>1.6836447558391885E-3</c:v>
                </c:pt>
                <c:pt idx="37">
                  <c:v>1.25337998490251E-2</c:v>
                </c:pt>
                <c:pt idx="38">
                  <c:v>9.7300638956644321E-3</c:v>
                </c:pt>
                <c:pt idx="39">
                  <c:v>6.4867092637762901E-3</c:v>
                </c:pt>
                <c:pt idx="40">
                  <c:v>3.9097972487369282E-3</c:v>
                </c:pt>
                <c:pt idx="41">
                  <c:v>7.2325292570978321E-4</c:v>
                </c:pt>
                <c:pt idx="42">
                  <c:v>1.7203700027357575E-3</c:v>
                </c:pt>
                <c:pt idx="43">
                  <c:v>6.6655737095950847E-4</c:v>
                </c:pt>
                <c:pt idx="44">
                  <c:v>1.2904290844547714E-2</c:v>
                </c:pt>
                <c:pt idx="45">
                  <c:v>2.4328430034030863E-2</c:v>
                </c:pt>
                <c:pt idx="46">
                  <c:v>2.8009490650943662E-2</c:v>
                </c:pt>
                <c:pt idx="47">
                  <c:v>0.15209124839948301</c:v>
                </c:pt>
                <c:pt idx="48">
                  <c:v>1.399365526965104E-2</c:v>
                </c:pt>
                <c:pt idx="49">
                  <c:v>6.7841616731288926E-2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F-46EE-821A-9C637532B999}"/>
            </c:ext>
          </c:extLst>
        </c:ser>
        <c:ser>
          <c:idx val="4"/>
          <c:order val="4"/>
          <c:tx>
            <c:strRef>
              <c:f>Summer!$AD$1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Summer!$AD$2:$AD$51</c:f>
              <c:numCache>
                <c:formatCode>General</c:formatCode>
                <c:ptCount val="50"/>
                <c:pt idx="0">
                  <c:v>7.7905090116460755E-4</c:v>
                </c:pt>
                <c:pt idx="1">
                  <c:v>7.7905090116460755E-4</c:v>
                </c:pt>
                <c:pt idx="2">
                  <c:v>8.1800386677021233E-4</c:v>
                </c:pt>
                <c:pt idx="3">
                  <c:v>8.9590886343165479E-4</c:v>
                </c:pt>
                <c:pt idx="4">
                  <c:v>9.7381386009314929E-4</c:v>
                </c:pt>
                <c:pt idx="5">
                  <c:v>1.0906713550854171E-3</c:v>
                </c:pt>
                <c:pt idx="6">
                  <c:v>1.3633393106754531E-3</c:v>
                </c:pt>
                <c:pt idx="7">
                  <c:v>1.8697227235248562E-3</c:v>
                </c:pt>
                <c:pt idx="8">
                  <c:v>2.6487736246894639E-3</c:v>
                </c:pt>
                <c:pt idx="9">
                  <c:v>3.2330620342003089E-3</c:v>
                </c:pt>
                <c:pt idx="10">
                  <c:v>3.7004924814441078E-3</c:v>
                </c:pt>
                <c:pt idx="11">
                  <c:v>4.0900183993012431E-3</c:v>
                </c:pt>
                <c:pt idx="12">
                  <c:v>4.4016388532220523E-3</c:v>
                </c:pt>
                <c:pt idx="13">
                  <c:v>4.6743063415372564E-3</c:v>
                </c:pt>
                <c:pt idx="14">
                  <c:v>4.9859267954580665E-3</c:v>
                </c:pt>
                <c:pt idx="15">
                  <c:v>5.4533577099766962E-3</c:v>
                </c:pt>
                <c:pt idx="16">
                  <c:v>5.9597406555512676E-3</c:v>
                </c:pt>
                <c:pt idx="17">
                  <c:v>6.5440290650621126E-3</c:v>
                </c:pt>
                <c:pt idx="18">
                  <c:v>7.2451749695652268E-3</c:v>
                </c:pt>
                <c:pt idx="19">
                  <c:v>8.1021313346661596E-3</c:v>
                </c:pt>
                <c:pt idx="20">
                  <c:v>9.192802689751577E-3</c:v>
                </c:pt>
                <c:pt idx="21">
                  <c:v>1.0634047464363356E-2</c:v>
                </c:pt>
                <c:pt idx="22">
                  <c:v>1.2854343140139743E-2</c:v>
                </c:pt>
                <c:pt idx="23">
                  <c:v>1.5658926758152194E-2</c:v>
                </c:pt>
                <c:pt idx="24">
                  <c:v>1.9281514710209637E-2</c:v>
                </c:pt>
                <c:pt idx="25">
                  <c:v>9.0337543074977666E-3</c:v>
                </c:pt>
                <c:pt idx="26">
                  <c:v>1.429882583640751E-2</c:v>
                </c:pt>
                <c:pt idx="27">
                  <c:v>2.8006886952717417E-2</c:v>
                </c:pt>
                <c:pt idx="28">
                  <c:v>3.233062034200309E-2</c:v>
                </c:pt>
                <c:pt idx="29">
                  <c:v>3.5563682376203401E-2</c:v>
                </c:pt>
                <c:pt idx="30">
                  <c:v>3.6965974185209631E-2</c:v>
                </c:pt>
                <c:pt idx="31">
                  <c:v>3.5563682376203429E-2</c:v>
                </c:pt>
                <c:pt idx="32">
                  <c:v>3.2642240795923934E-2</c:v>
                </c:pt>
                <c:pt idx="33">
                  <c:v>2.7422598543206531E-2</c:v>
                </c:pt>
                <c:pt idx="34">
                  <c:v>2.1735525375970503E-2</c:v>
                </c:pt>
                <c:pt idx="35">
                  <c:v>1.6243215167663048E-2</c:v>
                </c:pt>
                <c:pt idx="36">
                  <c:v>1.4668711846130258E-3</c:v>
                </c:pt>
                <c:pt idx="37">
                  <c:v>1.0920041041008096E-2</c:v>
                </c:pt>
                <c:pt idx="38">
                  <c:v>8.9590876997670838E-3</c:v>
                </c:pt>
                <c:pt idx="39">
                  <c:v>6.1545036144798173E-3</c:v>
                </c:pt>
                <c:pt idx="40">
                  <c:v>3.9342079387034174E-3</c:v>
                </c:pt>
                <c:pt idx="41">
                  <c:v>7.9550153149755322E-4</c:v>
                </c:pt>
                <c:pt idx="42">
                  <c:v>1.8922245915226333E-3</c:v>
                </c:pt>
                <c:pt idx="43">
                  <c:v>8.7658312323434786E-4</c:v>
                </c:pt>
                <c:pt idx="44">
                  <c:v>2.2506622631593382E-2</c:v>
                </c:pt>
                <c:pt idx="45">
                  <c:v>4.314155784492521E-2</c:v>
                </c:pt>
                <c:pt idx="46">
                  <c:v>4.9983703476916247E-2</c:v>
                </c:pt>
                <c:pt idx="47">
                  <c:v>0.27098324863575296</c:v>
                </c:pt>
                <c:pt idx="48">
                  <c:v>4.0052406832298139E-2</c:v>
                </c:pt>
                <c:pt idx="49">
                  <c:v>0.11129658385093168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F-46EE-821A-9C637532B999}"/>
            </c:ext>
          </c:extLst>
        </c:ser>
        <c:ser>
          <c:idx val="5"/>
          <c:order val="5"/>
          <c:tx>
            <c:strRef>
              <c:f>Summer!$AE$1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Summer!$AE$2:$AE$51</c:f>
              <c:numCache>
                <c:formatCode>General</c:formatCode>
                <c:ptCount val="50"/>
                <c:pt idx="0">
                  <c:v>5.9664176544432952E-4</c:v>
                </c:pt>
                <c:pt idx="1">
                  <c:v>6.2050743606208961E-4</c:v>
                </c:pt>
                <c:pt idx="2">
                  <c:v>6.6823877729765065E-4</c:v>
                </c:pt>
                <c:pt idx="3">
                  <c:v>7.3983578915097188E-4</c:v>
                </c:pt>
                <c:pt idx="4">
                  <c:v>8.1143280100429301E-4</c:v>
                </c:pt>
                <c:pt idx="5">
                  <c:v>9.307611540931754E-4</c:v>
                </c:pt>
                <c:pt idx="6">
                  <c:v>1.1455521896531389E-3</c:v>
                </c:pt>
                <c:pt idx="7">
                  <c:v>1.5989999313908258E-3</c:v>
                </c:pt>
                <c:pt idx="8">
                  <c:v>2.2911043793062366E-3</c:v>
                </c:pt>
                <c:pt idx="9">
                  <c:v>2.8400151728840482E-3</c:v>
                </c:pt>
                <c:pt idx="10">
                  <c:v>3.269597244003975E-3</c:v>
                </c:pt>
                <c:pt idx="11">
                  <c:v>3.6753136445061008E-3</c:v>
                </c:pt>
                <c:pt idx="12">
                  <c:v>4.0094330331549464E-3</c:v>
                </c:pt>
                <c:pt idx="13">
                  <c:v>4.2958210805682318E-3</c:v>
                </c:pt>
                <c:pt idx="14">
                  <c:v>4.6538061398348381E-3</c:v>
                </c:pt>
                <c:pt idx="15">
                  <c:v>5.1311195521902848E-3</c:v>
                </c:pt>
                <c:pt idx="16">
                  <c:v>5.6561643057812926E-3</c:v>
                </c:pt>
                <c:pt idx="17">
                  <c:v>6.2766717418434237E-3</c:v>
                </c:pt>
                <c:pt idx="18">
                  <c:v>6.9449105191410742E-3</c:v>
                </c:pt>
                <c:pt idx="19">
                  <c:v>7.8040750307499301E-3</c:v>
                </c:pt>
                <c:pt idx="20">
                  <c:v>8.8302988673141878E-3</c:v>
                </c:pt>
                <c:pt idx="21">
                  <c:v>1.0119045080673928E-2</c:v>
                </c:pt>
                <c:pt idx="22">
                  <c:v>1.2028298730095798E-2</c:v>
                </c:pt>
                <c:pt idx="23">
                  <c:v>1.446259750247772E-2</c:v>
                </c:pt>
                <c:pt idx="24">
                  <c:v>1.7350344016597286E-2</c:v>
                </c:pt>
                <c:pt idx="25">
                  <c:v>7.8633705682465398E-3</c:v>
                </c:pt>
                <c:pt idx="26">
                  <c:v>1.2446316604954677E-2</c:v>
                </c:pt>
                <c:pt idx="27">
                  <c:v>2.3555418746587391E-2</c:v>
                </c:pt>
                <c:pt idx="28">
                  <c:v>2.6132911173306912E-2</c:v>
                </c:pt>
                <c:pt idx="29">
                  <c:v>2.7708045803448978E-2</c:v>
                </c:pt>
                <c:pt idx="30">
                  <c:v>2.7779642815302281E-2</c:v>
                </c:pt>
                <c:pt idx="31">
                  <c:v>2.5822657455275864E-2</c:v>
                </c:pt>
                <c:pt idx="32">
                  <c:v>2.2911045639907507E-2</c:v>
                </c:pt>
                <c:pt idx="33">
                  <c:v>1.8591358888721519E-2</c:v>
                </c:pt>
                <c:pt idx="34">
                  <c:v>1.4295537808153297E-2</c:v>
                </c:pt>
                <c:pt idx="35">
                  <c:v>1.03338361162339E-2</c:v>
                </c:pt>
                <c:pt idx="36">
                  <c:v>9.0720959293933508E-4</c:v>
                </c:pt>
                <c:pt idx="37">
                  <c:v>6.7536714141039475E-3</c:v>
                </c:pt>
                <c:pt idx="38">
                  <c:v>5.4413732702213446E-3</c:v>
                </c:pt>
                <c:pt idx="39">
                  <c:v>3.7707763269772079E-3</c:v>
                </c:pt>
                <c:pt idx="40">
                  <c:v>2.4820301136174445E-3</c:v>
                </c:pt>
                <c:pt idx="41">
                  <c:v>5.2271067536962352E-4</c:v>
                </c:pt>
                <c:pt idx="42">
                  <c:v>1.2433489503456074E-3</c:v>
                </c:pt>
                <c:pt idx="43">
                  <c:v>5.7475898516740011E-4</c:v>
                </c:pt>
                <c:pt idx="44">
                  <c:v>1.2743305744632854E-2</c:v>
                </c:pt>
                <c:pt idx="45">
                  <c:v>2.4350885934545496E-2</c:v>
                </c:pt>
                <c:pt idx="46">
                  <c:v>2.8131708598660442E-2</c:v>
                </c:pt>
                <c:pt idx="47">
                  <c:v>0.15202591339744959</c:v>
                </c:pt>
                <c:pt idx="48">
                  <c:v>4.3085563263957717E-2</c:v>
                </c:pt>
                <c:pt idx="49">
                  <c:v>0.37377601585728443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9F-46EE-821A-9C637532B999}"/>
            </c:ext>
          </c:extLst>
        </c:ser>
        <c:ser>
          <c:idx val="6"/>
          <c:order val="6"/>
          <c:tx>
            <c:strRef>
              <c:f>Summer!$AF$1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Summer!$AF$2:$AF$51</c:f>
              <c:numCache>
                <c:formatCode>General</c:formatCode>
                <c:ptCount val="50"/>
                <c:pt idx="0">
                  <c:v>1.3873397183718082E-3</c:v>
                </c:pt>
                <c:pt idx="1">
                  <c:v>1.4451457755775339E-3</c:v>
                </c:pt>
                <c:pt idx="2">
                  <c:v>1.5607573245324561E-3</c:v>
                </c:pt>
                <c:pt idx="3">
                  <c:v>1.7341743652365114E-3</c:v>
                </c:pt>
                <c:pt idx="4">
                  <c:v>1.9653980286028845E-3</c:v>
                </c:pt>
                <c:pt idx="5">
                  <c:v>2.2544271837183919E-3</c:v>
                </c:pt>
                <c:pt idx="6">
                  <c:v>2.7746794367436794E-3</c:v>
                </c:pt>
                <c:pt idx="7">
                  <c:v>3.8729899999999807E-3</c:v>
                </c:pt>
                <c:pt idx="8">
                  <c:v>5.6071649306930847E-3</c:v>
                </c:pt>
                <c:pt idx="9">
                  <c:v>6.9366985918591665E-3</c:v>
                </c:pt>
                <c:pt idx="10">
                  <c:v>8.0350091551155307E-3</c:v>
                </c:pt>
                <c:pt idx="11">
                  <c:v>9.1333197183718334E-3</c:v>
                </c:pt>
                <c:pt idx="12">
                  <c:v>1.005821267546755E-2</c:v>
                </c:pt>
                <c:pt idx="13">
                  <c:v>1.0925300140814069E-2</c:v>
                </c:pt>
                <c:pt idx="14">
                  <c:v>1.2139222253025293E-2</c:v>
                </c:pt>
                <c:pt idx="15">
                  <c:v>1.3815591126512672E-2</c:v>
                </c:pt>
                <c:pt idx="16">
                  <c:v>1.5896600704070417E-2</c:v>
                </c:pt>
                <c:pt idx="17">
                  <c:v>1.8382250985698588E-2</c:v>
                </c:pt>
                <c:pt idx="18">
                  <c:v>2.1041318873487348E-2</c:v>
                </c:pt>
                <c:pt idx="19">
                  <c:v>2.4278445071507115E-2</c:v>
                </c:pt>
                <c:pt idx="20">
                  <c:v>2.7862405916391657E-2</c:v>
                </c:pt>
                <c:pt idx="21">
                  <c:v>3.1619784367436718E-2</c:v>
                </c:pt>
                <c:pt idx="22">
                  <c:v>3.6244250283828355E-2</c:v>
                </c:pt>
                <c:pt idx="23">
                  <c:v>3.9828211128712897E-2</c:v>
                </c:pt>
                <c:pt idx="24">
                  <c:v>4.1620191551155129E-2</c:v>
                </c:pt>
                <c:pt idx="25">
                  <c:v>1.5532328185900298E-2</c:v>
                </c:pt>
                <c:pt idx="26">
                  <c:v>2.45849120979281E-2</c:v>
                </c:pt>
                <c:pt idx="27">
                  <c:v>3.6359861832783294E-2</c:v>
                </c:pt>
                <c:pt idx="28">
                  <c:v>3.0868308451045098E-2</c:v>
                </c:pt>
                <c:pt idx="29">
                  <c:v>2.4914308873487341E-2</c:v>
                </c:pt>
                <c:pt idx="30">
                  <c:v>1.9596173663366336E-2</c:v>
                </c:pt>
                <c:pt idx="31">
                  <c:v>1.4798290140814081E-2</c:v>
                </c:pt>
                <c:pt idx="32">
                  <c:v>1.1040911689768975E-2</c:v>
                </c:pt>
                <c:pt idx="33">
                  <c:v>7.8037860572057194E-3</c:v>
                </c:pt>
                <c:pt idx="34">
                  <c:v>5.491552816281625E-3</c:v>
                </c:pt>
                <c:pt idx="35">
                  <c:v>3.9307960572057188E-3</c:v>
                </c:pt>
                <c:pt idx="36">
                  <c:v>3.6965298358520172E-4</c:v>
                </c:pt>
                <c:pt idx="37">
                  <c:v>2.7518611000231573E-3</c:v>
                </c:pt>
                <c:pt idx="38">
                  <c:v>2.4856502816281629E-3</c:v>
                </c:pt>
                <c:pt idx="39">
                  <c:v>1.9653980286028594E-3</c:v>
                </c:pt>
                <c:pt idx="40">
                  <c:v>1.5607573245324522E-3</c:v>
                </c:pt>
                <c:pt idx="41">
                  <c:v>4.4483700354897438E-4</c:v>
                </c:pt>
                <c:pt idx="42">
                  <c:v>1.0581142637777579E-3</c:v>
                </c:pt>
                <c:pt idx="43">
                  <c:v>9.3570238285791741E-4</c:v>
                </c:pt>
                <c:pt idx="44">
                  <c:v>1.902519033717482E-2</c:v>
                </c:pt>
                <c:pt idx="45">
                  <c:v>3.7831778856662203E-2</c:v>
                </c:pt>
                <c:pt idx="46">
                  <c:v>4.3195434176794147E-2</c:v>
                </c:pt>
                <c:pt idx="47">
                  <c:v>0.22549629862175635</c:v>
                </c:pt>
                <c:pt idx="48">
                  <c:v>3.8784270583921129E-2</c:v>
                </c:pt>
                <c:pt idx="49">
                  <c:v>7.8754934316961095E-2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9F-46EE-821A-9C637532B999}"/>
            </c:ext>
          </c:extLst>
        </c:ser>
        <c:ser>
          <c:idx val="7"/>
          <c:order val="7"/>
          <c:tx>
            <c:strRef>
              <c:f>Summer!$AG$1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Summer!$AG$2:$AG$51</c:f>
              <c:numCache>
                <c:formatCode>General</c:formatCode>
                <c:ptCount val="50"/>
                <c:pt idx="0">
                  <c:v>7.6809300684855478E-4</c:v>
                </c:pt>
                <c:pt idx="1">
                  <c:v>7.945786133427351E-4</c:v>
                </c:pt>
                <c:pt idx="2">
                  <c:v>8.4755069454086479E-4</c:v>
                </c:pt>
                <c:pt idx="3">
                  <c:v>9.270083822331748E-4</c:v>
                </c:pt>
                <c:pt idx="4">
                  <c:v>1.0329525446294344E-3</c:v>
                </c:pt>
                <c:pt idx="5">
                  <c:v>1.1653823135198741E-3</c:v>
                </c:pt>
                <c:pt idx="6">
                  <c:v>1.4037558107017612E-3</c:v>
                </c:pt>
                <c:pt idx="7">
                  <c:v>1.9334748862635683E-3</c:v>
                </c:pt>
                <c:pt idx="8">
                  <c:v>2.7545399743102049E-3</c:v>
                </c:pt>
                <c:pt idx="9">
                  <c:v>3.3637167375643699E-3</c:v>
                </c:pt>
                <c:pt idx="10">
                  <c:v>3.8404641660329079E-3</c:v>
                </c:pt>
                <c:pt idx="11">
                  <c:v>4.2642395133033646E-3</c:v>
                </c:pt>
                <c:pt idx="12">
                  <c:v>4.6085567387766022E-3</c:v>
                </c:pt>
                <c:pt idx="13">
                  <c:v>4.8734167106623903E-3</c:v>
                </c:pt>
                <c:pt idx="14">
                  <c:v>5.2177339361355801E-3</c:v>
                </c:pt>
                <c:pt idx="15">
                  <c:v>5.7209674052032073E-3</c:v>
                </c:pt>
                <c:pt idx="16">
                  <c:v>6.303658127858284E-3</c:v>
                </c:pt>
                <c:pt idx="17">
                  <c:v>6.9922934470145279E-3</c:v>
                </c:pt>
                <c:pt idx="18">
                  <c:v>7.8398441415553927E-3</c:v>
                </c:pt>
                <c:pt idx="19">
                  <c:v>8.7933385643876091E-3</c:v>
                </c:pt>
                <c:pt idx="20">
                  <c:v>9.9587208779075322E-3</c:v>
                </c:pt>
                <c:pt idx="21">
                  <c:v>1.1415448335702514E-2</c:v>
                </c:pt>
                <c:pt idx="22">
                  <c:v>1.3640269234450912E-2</c:v>
                </c:pt>
                <c:pt idx="23">
                  <c:v>1.6553724584145783E-2</c:v>
                </c:pt>
                <c:pt idx="24">
                  <c:v>2.0102843171798772E-2</c:v>
                </c:pt>
                <c:pt idx="25">
                  <c:v>9.229192868398968E-3</c:v>
                </c:pt>
                <c:pt idx="26">
                  <c:v>1.460817030703645E-2</c:v>
                </c:pt>
                <c:pt idx="27">
                  <c:v>2.7730799422666461E-2</c:v>
                </c:pt>
                <c:pt idx="28">
                  <c:v>3.069722685355946E-2</c:v>
                </c:pt>
                <c:pt idx="29">
                  <c:v>3.2180440351953533E-2</c:v>
                </c:pt>
                <c:pt idx="30">
                  <c:v>3.1862609167079364E-2</c:v>
                </c:pt>
                <c:pt idx="31">
                  <c:v>2.9055097545675888E-2</c:v>
                </c:pt>
                <c:pt idx="32">
                  <c:v>2.4896801760663931E-2</c:v>
                </c:pt>
                <c:pt idx="33">
                  <c:v>1.9811497593418777E-2</c:v>
                </c:pt>
                <c:pt idx="34">
                  <c:v>1.5149968773444059E-2</c:v>
                </c:pt>
                <c:pt idx="35">
                  <c:v>1.1203560879119738E-2</c:v>
                </c:pt>
                <c:pt idx="36">
                  <c:v>1.0413164089406401E-3</c:v>
                </c:pt>
                <c:pt idx="37">
                  <c:v>7.7520221554469807E-3</c:v>
                </c:pt>
                <c:pt idx="38">
                  <c:v>6.7804055563268611E-3</c:v>
                </c:pt>
                <c:pt idx="39">
                  <c:v>5.3236776644269915E-3</c:v>
                </c:pt>
                <c:pt idx="40">
                  <c:v>4.1582957850119662E-3</c:v>
                </c:pt>
                <c:pt idx="41">
                  <c:v>1.0739702827121606E-3</c:v>
                </c:pt>
                <c:pt idx="42">
                  <c:v>2.5546059926331165E-3</c:v>
                </c:pt>
                <c:pt idx="43">
                  <c:v>1.5266900379544525E-3</c:v>
                </c:pt>
                <c:pt idx="44">
                  <c:v>2.1161301021584311E-2</c:v>
                </c:pt>
                <c:pt idx="45">
                  <c:v>4.0863025521742272E-2</c:v>
                </c:pt>
                <c:pt idx="46">
                  <c:v>4.6831993592258363E-2</c:v>
                </c:pt>
                <c:pt idx="47">
                  <c:v>0.24266904285781779</c:v>
                </c:pt>
                <c:pt idx="48">
                  <c:v>4.6250919527129938E-2</c:v>
                </c:pt>
                <c:pt idx="49">
                  <c:v>0.18047079789052706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9F-46EE-821A-9C637532B999}"/>
            </c:ext>
          </c:extLst>
        </c:ser>
        <c:ser>
          <c:idx val="8"/>
          <c:order val="8"/>
          <c:tx>
            <c:strRef>
              <c:f>Summer!$AH$1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Summer!$AH$2:$AH$51</c:f>
              <c:numCache>
                <c:formatCode>General</c:formatCode>
                <c:ptCount val="50"/>
                <c:pt idx="0">
                  <c:v>8.052961801971307E-4</c:v>
                </c:pt>
                <c:pt idx="1">
                  <c:v>8.6494789816985698E-4</c:v>
                </c:pt>
                <c:pt idx="2">
                  <c:v>9.2459961614263302E-4</c:v>
                </c:pt>
                <c:pt idx="3">
                  <c:v>1.043902604880314E-3</c:v>
                </c:pt>
                <c:pt idx="4">
                  <c:v>1.1930316762083432E-3</c:v>
                </c:pt>
                <c:pt idx="5">
                  <c:v>1.4018120183012775E-3</c:v>
                </c:pt>
                <c:pt idx="6">
                  <c:v>1.7000701609572867E-3</c:v>
                </c:pt>
                <c:pt idx="7">
                  <c:v>2.356237269826388E-3</c:v>
                </c:pt>
                <c:pt idx="8">
                  <c:v>3.4299659572970503E-3</c:v>
                </c:pt>
                <c:pt idx="9">
                  <c:v>4.2650877728766081E-3</c:v>
                </c:pt>
                <c:pt idx="10">
                  <c:v>4.9212553289535313E-3</c:v>
                </c:pt>
                <c:pt idx="11">
                  <c:v>5.5475968024401552E-3</c:v>
                </c:pt>
                <c:pt idx="12">
                  <c:v>5.9949835692163231E-3</c:v>
                </c:pt>
                <c:pt idx="13">
                  <c:v>6.4125447006100613E-3</c:v>
                </c:pt>
                <c:pt idx="14">
                  <c:v>6.9195831853590059E-3</c:v>
                </c:pt>
                <c:pt idx="15">
                  <c:v>7.6055763768184048E-3</c:v>
                </c:pt>
                <c:pt idx="16">
                  <c:v>8.4108725570154873E-3</c:v>
                </c:pt>
                <c:pt idx="17">
                  <c:v>9.3056460905678214E-3</c:v>
                </c:pt>
                <c:pt idx="18">
                  <c:v>1.0319723060065707E-2</c:v>
                </c:pt>
                <c:pt idx="19">
                  <c:v>1.1453103018301275E-2</c:v>
                </c:pt>
                <c:pt idx="20">
                  <c:v>1.2854915036602552E-2</c:v>
                </c:pt>
                <c:pt idx="21">
                  <c:v>1.4644462550915092E-2</c:v>
                </c:pt>
                <c:pt idx="22">
                  <c:v>1.7448086587517599E-2</c:v>
                </c:pt>
                <c:pt idx="23">
                  <c:v>2.1027181616142674E-2</c:v>
                </c:pt>
                <c:pt idx="24">
                  <c:v>2.5262443306428937E-2</c:v>
                </c:pt>
                <c:pt idx="25">
                  <c:v>1.1339892616623092E-2</c:v>
                </c:pt>
                <c:pt idx="26">
                  <c:v>1.7949032485207045E-2</c:v>
                </c:pt>
                <c:pt idx="27">
                  <c:v>3.2838194047864866E-2</c:v>
                </c:pt>
                <c:pt idx="28">
                  <c:v>3.4538263761614285E-2</c:v>
                </c:pt>
                <c:pt idx="29">
                  <c:v>3.4061051359455662E-2</c:v>
                </c:pt>
                <c:pt idx="30">
                  <c:v>3.1674988007038961E-2</c:v>
                </c:pt>
                <c:pt idx="31">
                  <c:v>2.7111642538714224E-2</c:v>
                </c:pt>
                <c:pt idx="32">
                  <c:v>2.1832477796339757E-2</c:v>
                </c:pt>
                <c:pt idx="33">
                  <c:v>1.616557755795402E-2</c:v>
                </c:pt>
                <c:pt idx="34">
                  <c:v>1.136362566494604E-2</c:v>
                </c:pt>
                <c:pt idx="35">
                  <c:v>7.5160990234631672E-3</c:v>
                </c:pt>
                <c:pt idx="36">
                  <c:v>6.1456824343648962E-4</c:v>
                </c:pt>
                <c:pt idx="37">
                  <c:v>4.5751191455827523E-3</c:v>
                </c:pt>
                <c:pt idx="38">
                  <c:v>3.4001398747067132E-3</c:v>
                </c:pt>
                <c:pt idx="39">
                  <c:v>2.1474569277334589E-3</c:v>
                </c:pt>
                <c:pt idx="40">
                  <c:v>1.2825090295635858E-3</c:v>
                </c:pt>
                <c:pt idx="41">
                  <c:v>2.4717586860694736E-4</c:v>
                </c:pt>
                <c:pt idx="42">
                  <c:v>5.8794639418047656E-4</c:v>
                </c:pt>
                <c:pt idx="43">
                  <c:v>2.7083332226763538E-4</c:v>
                </c:pt>
                <c:pt idx="44">
                  <c:v>1.347995940664525E-2</c:v>
                </c:pt>
                <c:pt idx="45">
                  <c:v>2.6045617741031986E-2</c:v>
                </c:pt>
                <c:pt idx="46">
                  <c:v>3.0451328479843855E-2</c:v>
                </c:pt>
                <c:pt idx="47">
                  <c:v>0.16704181847222851</c:v>
                </c:pt>
                <c:pt idx="48">
                  <c:v>4.1649610112123966E-2</c:v>
                </c:pt>
                <c:pt idx="49">
                  <c:v>0.2757021476282237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9F-46EE-821A-9C637532B999}"/>
            </c:ext>
          </c:extLst>
        </c:ser>
        <c:ser>
          <c:idx val="9"/>
          <c:order val="9"/>
          <c:tx>
            <c:strRef>
              <c:f>Summer!$AI$1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Summer!$AI$2:$AI$51</c:f>
              <c:numCache>
                <c:formatCode>General</c:formatCode>
                <c:ptCount val="50"/>
                <c:pt idx="0">
                  <c:v>8.1021100539648385E-4</c:v>
                </c:pt>
                <c:pt idx="1">
                  <c:v>8.8066428785447601E-4</c:v>
                </c:pt>
                <c:pt idx="2">
                  <c:v>9.8634396255997485E-4</c:v>
                </c:pt>
                <c:pt idx="3">
                  <c:v>1.0920236372654736E-3</c:v>
                </c:pt>
                <c:pt idx="4">
                  <c:v>1.2681565944289647E-3</c:v>
                </c:pt>
                <c:pt idx="5">
                  <c:v>1.4795164418028857E-3</c:v>
                </c:pt>
                <c:pt idx="6">
                  <c:v>1.8317818581669442E-3</c:v>
                </c:pt>
                <c:pt idx="7">
                  <c:v>2.5010867966104222E-3</c:v>
                </c:pt>
                <c:pt idx="8">
                  <c:v>3.6283373240863261E-3</c:v>
                </c:pt>
                <c:pt idx="9">
                  <c:v>4.509001611940803E-3</c:v>
                </c:pt>
                <c:pt idx="10">
                  <c:v>5.2135334405947103E-3</c:v>
                </c:pt>
                <c:pt idx="11">
                  <c:v>5.9180647712856957E-3</c:v>
                </c:pt>
                <c:pt idx="12">
                  <c:v>6.446463642776114E-3</c:v>
                </c:pt>
                <c:pt idx="13">
                  <c:v>6.8691823415981635E-3</c:v>
                </c:pt>
                <c:pt idx="14">
                  <c:v>7.3975812130885809E-3</c:v>
                </c:pt>
                <c:pt idx="15">
                  <c:v>8.06688615153206E-3</c:v>
                </c:pt>
                <c:pt idx="16">
                  <c:v>8.8418707646809817E-3</c:v>
                </c:pt>
                <c:pt idx="17">
                  <c:v>9.7577614447830197E-3</c:v>
                </c:pt>
                <c:pt idx="18">
                  <c:v>1.0814558689800987E-2</c:v>
                </c:pt>
                <c:pt idx="19">
                  <c:v>1.2012262499734883E-2</c:v>
                </c:pt>
                <c:pt idx="20">
                  <c:v>1.3421325659079775E-2</c:v>
                </c:pt>
                <c:pt idx="21">
                  <c:v>1.5323560799704657E-2</c:v>
                </c:pt>
                <c:pt idx="22">
                  <c:v>1.8282593185347504E-2</c:v>
                </c:pt>
                <c:pt idx="23">
                  <c:v>2.2051836576386891E-2</c:v>
                </c:pt>
                <c:pt idx="24">
                  <c:v>2.649038540383257E-2</c:v>
                </c:pt>
                <c:pt idx="25">
                  <c:v>1.183847253126623E-2</c:v>
                </c:pt>
                <c:pt idx="26">
                  <c:v>1.8738195785685148E-2</c:v>
                </c:pt>
                <c:pt idx="27">
                  <c:v>3.4205005641037678E-2</c:v>
                </c:pt>
                <c:pt idx="28">
                  <c:v>3.5860654542041126E-2</c:v>
                </c:pt>
                <c:pt idx="29">
                  <c:v>3.5367482560761145E-2</c:v>
                </c:pt>
                <c:pt idx="30">
                  <c:v>3.3077755113561771E-2</c:v>
                </c:pt>
                <c:pt idx="31">
                  <c:v>2.8780112851031967E-2</c:v>
                </c:pt>
                <c:pt idx="32">
                  <c:v>2.3883618932516691E-2</c:v>
                </c:pt>
                <c:pt idx="33">
                  <c:v>1.8388272860053019E-2</c:v>
                </c:pt>
                <c:pt idx="34">
                  <c:v>1.3632685008490788E-2</c:v>
                </c:pt>
                <c:pt idx="35">
                  <c:v>9.7577614447830283E-3</c:v>
                </c:pt>
                <c:pt idx="36">
                  <c:v>8.968871454026595E-4</c:v>
                </c:pt>
                <c:pt idx="37">
                  <c:v>6.6768265268864931E-3</c:v>
                </c:pt>
                <c:pt idx="38">
                  <c:v>5.7771587043326487E-3</c:v>
                </c:pt>
                <c:pt idx="39">
                  <c:v>4.5090016119407987E-3</c:v>
                </c:pt>
                <c:pt idx="40">
                  <c:v>3.4874312571332687E-3</c:v>
                </c:pt>
                <c:pt idx="41">
                  <c:v>9.175064980011373E-4</c:v>
                </c:pt>
                <c:pt idx="42">
                  <c:v>2.1824324525576448E-3</c:v>
                </c:pt>
                <c:pt idx="43">
                  <c:v>1.4463920997859843E-3</c:v>
                </c:pt>
                <c:pt idx="44">
                  <c:v>1.6555007945403426E-2</c:v>
                </c:pt>
                <c:pt idx="45">
                  <c:v>3.2329695095888247E-2</c:v>
                </c:pt>
                <c:pt idx="46">
                  <c:v>3.6762240133285572E-2</c:v>
                </c:pt>
                <c:pt idx="47">
                  <c:v>0.18537901160332251</c:v>
                </c:pt>
                <c:pt idx="48">
                  <c:v>4.5353559083129172E-2</c:v>
                </c:pt>
                <c:pt idx="49">
                  <c:v>0.19830184246736249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9F-46EE-821A-9C637532B999}"/>
            </c:ext>
          </c:extLst>
        </c:ser>
        <c:ser>
          <c:idx val="10"/>
          <c:order val="10"/>
          <c:tx>
            <c:strRef>
              <c:f>Summer!$AJ$1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Summer!$AJ$2:$AJ$51</c:f>
              <c:numCache>
                <c:formatCode>General</c:formatCode>
                <c:ptCount val="50"/>
                <c:pt idx="0">
                  <c:v>1.4919622824400964E-3</c:v>
                </c:pt>
                <c:pt idx="1">
                  <c:v>1.602477510084333E-3</c:v>
                </c:pt>
                <c:pt idx="2">
                  <c:v>1.7129933211410182E-3</c:v>
                </c:pt>
                <c:pt idx="3">
                  <c:v>1.8787670377259816E-3</c:v>
                </c:pt>
                <c:pt idx="4">
                  <c:v>2.1550559819552462E-3</c:v>
                </c:pt>
                <c:pt idx="5">
                  <c:v>2.4866034151252376E-3</c:v>
                </c:pt>
                <c:pt idx="6">
                  <c:v>3.0391818869960866E-3</c:v>
                </c:pt>
                <c:pt idx="7">
                  <c:v>4.1995967362661911E-3</c:v>
                </c:pt>
                <c:pt idx="8">
                  <c:v>6.0783637739922373E-3</c:v>
                </c:pt>
                <c:pt idx="9">
                  <c:v>7.5150681509039913E-3</c:v>
                </c:pt>
                <c:pt idx="10">
                  <c:v>8.6754830001740963E-3</c:v>
                </c:pt>
                <c:pt idx="11">
                  <c:v>9.7806399439158576E-3</c:v>
                </c:pt>
                <c:pt idx="12">
                  <c:v>1.0720023171072656E-2</c:v>
                </c:pt>
                <c:pt idx="13">
                  <c:v>1.1604149076113561E-2</c:v>
                </c:pt>
                <c:pt idx="14">
                  <c:v>1.2709306019855324E-2</c:v>
                </c:pt>
                <c:pt idx="15">
                  <c:v>1.4367041435467999E-2</c:v>
                </c:pt>
                <c:pt idx="16">
                  <c:v>1.6301066378722324E-2</c:v>
                </c:pt>
                <c:pt idx="17">
                  <c:v>1.8566638171734255E-2</c:v>
                </c:pt>
                <c:pt idx="18">
                  <c:v>2.1219015303444458E-2</c:v>
                </c:pt>
                <c:pt idx="19">
                  <c:v>2.4313455095968887E-2</c:v>
                </c:pt>
                <c:pt idx="20">
                  <c:v>2.7849957549307545E-2</c:v>
                </c:pt>
                <c:pt idx="21">
                  <c:v>3.1662748946875464E-2</c:v>
                </c:pt>
                <c:pt idx="22">
                  <c:v>3.6470182060540916E-2</c:v>
                </c:pt>
                <c:pt idx="23">
                  <c:v>4.0559263569162868E-2</c:v>
                </c:pt>
                <c:pt idx="24">
                  <c:v>4.3101124306404032E-2</c:v>
                </c:pt>
                <c:pt idx="25">
                  <c:v>1.6495059405296959E-2</c:v>
                </c:pt>
                <c:pt idx="26">
                  <c:v>2.6108744334764501E-2</c:v>
                </c:pt>
                <c:pt idx="27">
                  <c:v>4.0006684513879572E-2</c:v>
                </c:pt>
                <c:pt idx="28">
                  <c:v>3.5254509305742469E-2</c:v>
                </c:pt>
                <c:pt idx="29">
                  <c:v>2.9728724587033545E-2</c:v>
                </c:pt>
                <c:pt idx="30">
                  <c:v>2.376087604068557E-2</c:v>
                </c:pt>
                <c:pt idx="31">
                  <c:v>1.7737770755634093E-2</c:v>
                </c:pt>
                <c:pt idx="32">
                  <c:v>1.2985594964084572E-2</c:v>
                </c:pt>
                <c:pt idx="33">
                  <c:v>8.5097092835891026E-3</c:v>
                </c:pt>
                <c:pt idx="34">
                  <c:v>5.3600115855363378E-3</c:v>
                </c:pt>
                <c:pt idx="35">
                  <c:v>3.2049556035810972E-3</c:v>
                </c:pt>
                <c:pt idx="36">
                  <c:v>2.2902926959590648E-4</c:v>
                </c:pt>
                <c:pt idx="37">
                  <c:v>1.7049956736584174E-3</c:v>
                </c:pt>
                <c:pt idx="38">
                  <c:v>1.105156943741785E-3</c:v>
                </c:pt>
                <c:pt idx="39">
                  <c:v>5.5257847187089248E-4</c:v>
                </c:pt>
                <c:pt idx="40">
                  <c:v>2.7628952764164661E-4</c:v>
                </c:pt>
                <c:pt idx="41">
                  <c:v>3.2709990871940381E-5</c:v>
                </c:pt>
                <c:pt idx="42">
                  <c:v>7.7805820184718229E-5</c:v>
                </c:pt>
                <c:pt idx="43">
                  <c:v>4.3632159391990415E-5</c:v>
                </c:pt>
                <c:pt idx="44">
                  <c:v>1.0522539662509088E-2</c:v>
                </c:pt>
                <c:pt idx="45">
                  <c:v>2.0445833877981257E-2</c:v>
                </c:pt>
                <c:pt idx="46">
                  <c:v>2.4114905826740862E-2</c:v>
                </c:pt>
                <c:pt idx="47">
                  <c:v>0.13351516438749661</c:v>
                </c:pt>
                <c:pt idx="48">
                  <c:v>2.6131388132067099E-2</c:v>
                </c:pt>
                <c:pt idx="49">
                  <c:v>0.20203514941548215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9F-46EE-821A-9C637532B999}"/>
            </c:ext>
          </c:extLst>
        </c:ser>
        <c:ser>
          <c:idx val="11"/>
          <c:order val="11"/>
          <c:tx>
            <c:strRef>
              <c:f>Summer!$AK$1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Summer!$AK$2:$AK$51</c:f>
              <c:numCache>
                <c:formatCode>General</c:formatCode>
                <c:ptCount val="50"/>
                <c:pt idx="0">
                  <c:v>1.0461728328209723E-3</c:v>
                </c:pt>
                <c:pt idx="1">
                  <c:v>1.1298666594466802E-3</c:v>
                </c:pt>
                <c:pt idx="2">
                  <c:v>1.2135604860723506E-3</c:v>
                </c:pt>
                <c:pt idx="3">
                  <c:v>1.422795052636545E-3</c:v>
                </c:pt>
                <c:pt idx="4">
                  <c:v>1.6320296192007394E-3</c:v>
                </c:pt>
                <c:pt idx="5">
                  <c:v>1.924958012390604E-3</c:v>
                </c:pt>
                <c:pt idx="6">
                  <c:v>2.343426803964523E-3</c:v>
                </c:pt>
                <c:pt idx="7">
                  <c:v>3.2640588968469706E-3</c:v>
                </c:pt>
                <c:pt idx="8">
                  <c:v>4.7287008627963706E-3</c:v>
                </c:pt>
                <c:pt idx="9">
                  <c:v>5.9004144355558671E-3</c:v>
                </c:pt>
                <c:pt idx="10">
                  <c:v>6.8210461868838442E-3</c:v>
                </c:pt>
                <c:pt idx="11">
                  <c:v>7.6998313664534759E-3</c:v>
                </c:pt>
                <c:pt idx="12">
                  <c:v>8.4112288927717296E-3</c:v>
                </c:pt>
                <c:pt idx="13">
                  <c:v>9.0389325924643514E-3</c:v>
                </c:pt>
                <c:pt idx="14">
                  <c:v>9.8758708587211291E-3</c:v>
                </c:pt>
                <c:pt idx="15">
                  <c:v>1.1089431003238972E-2</c:v>
                </c:pt>
                <c:pt idx="16">
                  <c:v>1.2512226055875516E-2</c:v>
                </c:pt>
                <c:pt idx="17">
                  <c:v>1.4186102588389111E-2</c:v>
                </c:pt>
                <c:pt idx="18">
                  <c:v>1.5985519519286718E-2</c:v>
                </c:pt>
                <c:pt idx="19">
                  <c:v>1.7952324444990141E-2</c:v>
                </c:pt>
                <c:pt idx="20">
                  <c:v>1.9877282115826275E-2</c:v>
                </c:pt>
                <c:pt idx="21">
                  <c:v>2.1509311735027032E-2</c:v>
                </c:pt>
                <c:pt idx="22">
                  <c:v>2.3099494440914917E-2</c:v>
                </c:pt>
                <c:pt idx="23">
                  <c:v>2.3559810487356142E-2</c:v>
                </c:pt>
                <c:pt idx="24">
                  <c:v>2.2764719134412199E-2</c:v>
                </c:pt>
                <c:pt idx="25">
                  <c:v>7.9551870185262975E-3</c:v>
                </c:pt>
                <c:pt idx="26">
                  <c:v>1.2591645710305415E-2</c:v>
                </c:pt>
                <c:pt idx="27">
                  <c:v>1.7826783705051634E-2</c:v>
                </c:pt>
                <c:pt idx="28">
                  <c:v>1.4813806288081684E-2</c:v>
                </c:pt>
                <c:pt idx="29">
                  <c:v>1.2010063096121447E-2</c:v>
                </c:pt>
                <c:pt idx="30">
                  <c:v>9.3737078989670503E-3</c:v>
                </c:pt>
                <c:pt idx="31">
                  <c:v>6.9047400135095307E-3</c:v>
                </c:pt>
                <c:pt idx="32">
                  <c:v>4.9379354293605602E-3</c:v>
                </c:pt>
                <c:pt idx="33">
                  <c:v>3.0129774169699521E-3</c:v>
                </c:pt>
                <c:pt idx="34">
                  <c:v>1.6738765325135735E-3</c:v>
                </c:pt>
                <c:pt idx="35">
                  <c:v>8.3693826625678676E-4</c:v>
                </c:pt>
                <c:pt idx="36">
                  <c:v>4.9555555238888757E-5</c:v>
                </c:pt>
                <c:pt idx="37">
                  <c:v>3.6891357788950443E-4</c:v>
                </c:pt>
                <c:pt idx="38">
                  <c:v>1.6738765325135732E-4</c:v>
                </c:pt>
                <c:pt idx="39">
                  <c:v>4.184691331283933E-5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1.5796376827888117E-2</c:v>
                </c:pt>
                <c:pt idx="45">
                  <c:v>3.0806040261988826E-2</c:v>
                </c:pt>
                <c:pt idx="46">
                  <c:v>3.6349264240582567E-2</c:v>
                </c:pt>
                <c:pt idx="47">
                  <c:v>0.20171434931627871</c:v>
                </c:pt>
                <c:pt idx="48">
                  <c:v>7.0651213738030461E-2</c:v>
                </c:pt>
                <c:pt idx="49">
                  <c:v>0.30312827579708612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9F-46EE-821A-9C637532B999}"/>
            </c:ext>
          </c:extLst>
        </c:ser>
        <c:ser>
          <c:idx val="12"/>
          <c:order val="12"/>
          <c:tx>
            <c:strRef>
              <c:f>Summer!$AL$1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Summer!$AL$2:$AL$51</c:f>
              <c:numCache>
                <c:formatCode>General</c:formatCode>
                <c:ptCount val="50"/>
                <c:pt idx="0">
                  <c:v>8.8088543615790231E-4</c:v>
                </c:pt>
                <c:pt idx="1">
                  <c:v>9.2092558943442234E-4</c:v>
                </c:pt>
                <c:pt idx="2">
                  <c:v>1.0010058959875085E-3</c:v>
                </c:pt>
                <c:pt idx="3">
                  <c:v>1.0810866153554131E-3</c:v>
                </c:pt>
                <c:pt idx="4">
                  <c:v>1.2012070751849736E-3</c:v>
                </c:pt>
                <c:pt idx="5">
                  <c:v>1.3613681011059643E-3</c:v>
                </c:pt>
                <c:pt idx="6">
                  <c:v>1.6816901529479E-3</c:v>
                </c:pt>
                <c:pt idx="7">
                  <c:v>2.2822936905403865E-3</c:v>
                </c:pt>
                <c:pt idx="8">
                  <c:v>3.2832995865278952E-3</c:v>
                </c:pt>
                <c:pt idx="9">
                  <c:v>4.0040239967648527E-3</c:v>
                </c:pt>
                <c:pt idx="10">
                  <c:v>4.5245472278042992E-3</c:v>
                </c:pt>
                <c:pt idx="11">
                  <c:v>5.0050298927523159E-3</c:v>
                </c:pt>
                <c:pt idx="12">
                  <c:v>5.3653920978708166E-3</c:v>
                </c:pt>
                <c:pt idx="13">
                  <c:v>5.6456739964362325E-3</c:v>
                </c:pt>
                <c:pt idx="14">
                  <c:v>6.0460763548312079E-3</c:v>
                </c:pt>
                <c:pt idx="15">
                  <c:v>6.5665995858706552E-3</c:v>
                </c:pt>
                <c:pt idx="16">
                  <c:v>7.1672031234631412E-3</c:v>
                </c:pt>
                <c:pt idx="17">
                  <c:v>7.8879271208852336E-3</c:v>
                </c:pt>
                <c:pt idx="18">
                  <c:v>8.8088527103196562E-3</c:v>
                </c:pt>
                <c:pt idx="19">
                  <c:v>9.9299794789515904E-3</c:v>
                </c:pt>
                <c:pt idx="20">
                  <c:v>1.1371428299425506E-2</c:v>
                </c:pt>
                <c:pt idx="21">
                  <c:v>1.3173238912202965E-2</c:v>
                </c:pt>
                <c:pt idx="22">
                  <c:v>1.5815894807861854E-2</c:v>
                </c:pt>
                <c:pt idx="23">
                  <c:v>1.9139234960481134E-2</c:v>
                </c:pt>
                <c:pt idx="24">
                  <c:v>2.3023138084601515E-2</c:v>
                </c:pt>
                <c:pt idx="25">
                  <c:v>1.0355680610654127E-2</c:v>
                </c:pt>
                <c:pt idx="26">
                  <c:v>1.6391199984961691E-2</c:v>
                </c:pt>
                <c:pt idx="27">
                  <c:v>3.0430582540538688E-2</c:v>
                </c:pt>
                <c:pt idx="28">
                  <c:v>3.2512675051881608E-2</c:v>
                </c:pt>
                <c:pt idx="29">
                  <c:v>3.2552715205158129E-2</c:v>
                </c:pt>
                <c:pt idx="30">
                  <c:v>3.0470622693815234E-2</c:v>
                </c:pt>
                <c:pt idx="31">
                  <c:v>2.6026156185378884E-2</c:v>
                </c:pt>
                <c:pt idx="32">
                  <c:v>2.1261367625100575E-2</c:v>
                </c:pt>
                <c:pt idx="33">
                  <c:v>1.6136216859703793E-2</c:v>
                </c:pt>
                <c:pt idx="34">
                  <c:v>1.1811870811097013E-2</c:v>
                </c:pt>
                <c:pt idx="35">
                  <c:v>7.8478869676087016E-3</c:v>
                </c:pt>
                <c:pt idx="36">
                  <c:v>5.7847611705664126E-4</c:v>
                </c:pt>
                <c:pt idx="37">
                  <c:v>4.306433315866112E-3</c:v>
                </c:pt>
                <c:pt idx="38">
                  <c:v>2.7627767683033239E-3</c:v>
                </c:pt>
                <c:pt idx="39">
                  <c:v>1.3613681011059619E-3</c:v>
                </c:pt>
                <c:pt idx="40">
                  <c:v>5.2052323103944545E-4</c:v>
                </c:pt>
                <c:pt idx="41">
                  <c:v>5.9254677511660088E-5</c:v>
                </c:pt>
                <c:pt idx="42">
                  <c:v>1.4094650168583792E-4</c:v>
                </c:pt>
                <c:pt idx="43">
                  <c:v>3.1616079783287802E-5</c:v>
                </c:pt>
                <c:pt idx="44">
                  <c:v>2.1590184915853006E-2</c:v>
                </c:pt>
                <c:pt idx="45">
                  <c:v>4.205063332522959E-2</c:v>
                </c:pt>
                <c:pt idx="46">
                  <c:v>4.9569955569931753E-2</c:v>
                </c:pt>
                <c:pt idx="47">
                  <c:v>0.27508043263946325</c:v>
                </c:pt>
                <c:pt idx="48">
                  <c:v>6.6890276377069444E-2</c:v>
                </c:pt>
                <c:pt idx="49">
                  <c:v>0.13209214835295585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9F-46EE-821A-9C637532B999}"/>
            </c:ext>
          </c:extLst>
        </c:ser>
        <c:ser>
          <c:idx val="13"/>
          <c:order val="13"/>
          <c:tx>
            <c:strRef>
              <c:f>Summer!$AM$1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Summer!$AM$2:$AM$51</c:f>
              <c:numCache>
                <c:formatCode>General</c:formatCode>
                <c:ptCount val="50"/>
                <c:pt idx="0">
                  <c:v>1.261826686423847E-3</c:v>
                </c:pt>
                <c:pt idx="1">
                  <c:v>1.3191826224397101E-3</c:v>
                </c:pt>
                <c:pt idx="2">
                  <c:v>1.4338938434837439E-3</c:v>
                </c:pt>
                <c:pt idx="3">
                  <c:v>1.5486057155156873E-3</c:v>
                </c:pt>
                <c:pt idx="4">
                  <c:v>1.7206728725756566E-3</c:v>
                </c:pt>
                <c:pt idx="5">
                  <c:v>1.9500959656516335E-3</c:v>
                </c:pt>
                <c:pt idx="6">
                  <c:v>2.4089421518035154E-3</c:v>
                </c:pt>
                <c:pt idx="7">
                  <c:v>3.2692779371035065E-3</c:v>
                </c:pt>
                <c:pt idx="8">
                  <c:v>4.7031724315751604E-3</c:v>
                </c:pt>
                <c:pt idx="9">
                  <c:v>5.6782200889070218E-3</c:v>
                </c:pt>
                <c:pt idx="10">
                  <c:v>6.4812005891789152E-3</c:v>
                </c:pt>
                <c:pt idx="11">
                  <c:v>7.1694698684067748E-3</c:v>
                </c:pt>
                <c:pt idx="12">
                  <c:v>7.6283160545586549E-3</c:v>
                </c:pt>
                <c:pt idx="13">
                  <c:v>8.0298063046946016E-3</c:v>
                </c:pt>
                <c:pt idx="14">
                  <c:v>8.5460077758745812E-3</c:v>
                </c:pt>
                <c:pt idx="15">
                  <c:v>9.3489882761464745E-3</c:v>
                </c:pt>
                <c:pt idx="16">
                  <c:v>1.0151969427406204E-2</c:v>
                </c:pt>
                <c:pt idx="17">
                  <c:v>1.1184373020754004E-2</c:v>
                </c:pt>
                <c:pt idx="18">
                  <c:v>1.2331487835145906E-2</c:v>
                </c:pt>
                <c:pt idx="19">
                  <c:v>1.3650670457585615E-2</c:v>
                </c:pt>
                <c:pt idx="20">
                  <c:v>1.5313987394145339E-2</c:v>
                </c:pt>
                <c:pt idx="21">
                  <c:v>1.7550861737901047E-2</c:v>
                </c:pt>
                <c:pt idx="22">
                  <c:v>2.1164274640112401E-2</c:v>
                </c:pt>
                <c:pt idx="23">
                  <c:v>2.5924803007703497E-2</c:v>
                </c:pt>
                <c:pt idx="24">
                  <c:v>3.1947157410730453E-2</c:v>
                </c:pt>
                <c:pt idx="25">
                  <c:v>1.4722991551575009E-2</c:v>
                </c:pt>
                <c:pt idx="26">
                  <c:v>2.3303876198198414E-2</c:v>
                </c:pt>
                <c:pt idx="27">
                  <c:v>4.3991866867772358E-2</c:v>
                </c:pt>
                <c:pt idx="28">
                  <c:v>4.8121481241163694E-2</c:v>
                </c:pt>
                <c:pt idx="29">
                  <c:v>4.94406638636034E-2</c:v>
                </c:pt>
                <c:pt idx="30">
                  <c:v>4.8064125305147726E-2</c:v>
                </c:pt>
                <c:pt idx="31">
                  <c:v>4.2787395466376645E-2</c:v>
                </c:pt>
                <c:pt idx="32">
                  <c:v>3.5789993406017753E-2</c:v>
                </c:pt>
                <c:pt idx="33">
                  <c:v>2.8219033287475069E-2</c:v>
                </c:pt>
                <c:pt idx="34">
                  <c:v>2.179518798332427E-2</c:v>
                </c:pt>
                <c:pt idx="35">
                  <c:v>1.5830189516313219E-2</c:v>
                </c:pt>
                <c:pt idx="36">
                  <c:v>1.4059707215914009E-3</c:v>
                </c:pt>
                <c:pt idx="37">
                  <c:v>1.0466670927402614E-2</c:v>
                </c:pt>
                <c:pt idx="38">
                  <c:v>8.6607196479064723E-3</c:v>
                </c:pt>
                <c:pt idx="39">
                  <c:v>6.481200589178903E-3</c:v>
                </c:pt>
                <c:pt idx="40">
                  <c:v>4.4163934024832336E-3</c:v>
                </c:pt>
                <c:pt idx="41">
                  <c:v>1.0355303704204491E-3</c:v>
                </c:pt>
                <c:pt idx="42">
                  <c:v>2.4631706597589959E-3</c:v>
                </c:pt>
                <c:pt idx="43">
                  <c:v>1.4492367156277118E-3</c:v>
                </c:pt>
                <c:pt idx="44">
                  <c:v>1.6639914972303802E-2</c:v>
                </c:pt>
                <c:pt idx="45">
                  <c:v>3.2018872381704498E-2</c:v>
                </c:pt>
                <c:pt idx="46">
                  <c:v>3.6218198467974992E-2</c:v>
                </c:pt>
                <c:pt idx="47">
                  <c:v>0.18578115271687512</c:v>
                </c:pt>
                <c:pt idx="48">
                  <c:v>2.6271071234366505E-2</c:v>
                </c:pt>
                <c:pt idx="49">
                  <c:v>6.2907830342577492E-2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9F-46EE-821A-9C637532B999}"/>
            </c:ext>
          </c:extLst>
        </c:ser>
        <c:ser>
          <c:idx val="14"/>
          <c:order val="14"/>
          <c:tx>
            <c:strRef>
              <c:f>Summer!$AN$1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Summer!$AN$2:$AN$51</c:f>
              <c:numCache>
                <c:formatCode>General</c:formatCode>
                <c:ptCount val="50"/>
                <c:pt idx="0">
                  <c:v>6.1007392188300368E-4</c:v>
                </c:pt>
                <c:pt idx="1">
                  <c:v>6.3659870889759562E-4</c:v>
                </c:pt>
                <c:pt idx="2">
                  <c:v>6.8964860130571969E-4</c:v>
                </c:pt>
                <c:pt idx="3">
                  <c:v>7.4269849371384387E-4</c:v>
                </c:pt>
                <c:pt idx="4">
                  <c:v>8.4879827853009211E-4</c:v>
                </c:pt>
                <c:pt idx="5">
                  <c:v>9.5489806334637581E-4</c:v>
                </c:pt>
                <c:pt idx="6">
                  <c:v>1.1670976329789078E-3</c:v>
                </c:pt>
                <c:pt idx="7">
                  <c:v>1.6180218776375036E-3</c:v>
                </c:pt>
                <c:pt idx="8">
                  <c:v>2.3076704789432236E-3</c:v>
                </c:pt>
                <c:pt idx="9">
                  <c:v>2.8381694030245354E-3</c:v>
                </c:pt>
                <c:pt idx="10">
                  <c:v>3.2095186498814392E-3</c:v>
                </c:pt>
                <c:pt idx="11">
                  <c:v>3.5543431097237871E-3</c:v>
                </c:pt>
                <c:pt idx="12">
                  <c:v>3.7930674663709109E-3</c:v>
                </c:pt>
                <c:pt idx="13">
                  <c:v>4.0052670360034431E-3</c:v>
                </c:pt>
                <c:pt idx="14">
                  <c:v>4.2705164980440993E-3</c:v>
                </c:pt>
                <c:pt idx="15">
                  <c:v>4.668390850294535E-3</c:v>
                </c:pt>
                <c:pt idx="16">
                  <c:v>5.0927899895595987E-3</c:v>
                </c:pt>
                <c:pt idx="17">
                  <c:v>5.6498140190344784E-3</c:v>
                </c:pt>
                <c:pt idx="18">
                  <c:v>6.2598876225385064E-3</c:v>
                </c:pt>
                <c:pt idx="19">
                  <c:v>6.9760613292377581E-3</c:v>
                </c:pt>
                <c:pt idx="20">
                  <c:v>7.9574844979776668E-3</c:v>
                </c:pt>
                <c:pt idx="21">
                  <c:v>9.1776320233646971E-3</c:v>
                </c:pt>
                <c:pt idx="22">
                  <c:v>1.1113953255450983E-2</c:v>
                </c:pt>
                <c:pt idx="23">
                  <c:v>1.3607298198633169E-2</c:v>
                </c:pt>
                <c:pt idx="24">
                  <c:v>1.6657667171290236E-2</c:v>
                </c:pt>
                <c:pt idx="25">
                  <c:v>7.5482692674900508E-3</c:v>
                </c:pt>
                <c:pt idx="26">
                  <c:v>1.1947567306824721E-2</c:v>
                </c:pt>
                <c:pt idx="27">
                  <c:v>2.2121806407706775E-2</c:v>
                </c:pt>
                <c:pt idx="28">
                  <c:v>2.3527628715711731E-2</c:v>
                </c:pt>
                <c:pt idx="29">
                  <c:v>2.339500414388089E-2</c:v>
                </c:pt>
                <c:pt idx="30">
                  <c:v>2.1989181835875917E-2</c:v>
                </c:pt>
                <c:pt idx="31">
                  <c:v>1.891228775782532E-2</c:v>
                </c:pt>
                <c:pt idx="32">
                  <c:v>1.5490569538311339E-2</c:v>
                </c:pt>
                <c:pt idx="33">
                  <c:v>1.2015801426389234E-2</c:v>
                </c:pt>
                <c:pt idx="34">
                  <c:v>9.2837318081809683E-3</c:v>
                </c:pt>
                <c:pt idx="35">
                  <c:v>6.8169116520133636E-3</c:v>
                </c:pt>
                <c:pt idx="36">
                  <c:v>6.1879913049900728E-4</c:v>
                </c:pt>
                <c:pt idx="37">
                  <c:v>4.6066157492704032E-3</c:v>
                </c:pt>
                <c:pt idx="38">
                  <c:v>3.9522171435952963E-3</c:v>
                </c:pt>
                <c:pt idx="39">
                  <c:v>3.1034188650651867E-3</c:v>
                </c:pt>
                <c:pt idx="40">
                  <c:v>2.3341952659577995E-3</c:v>
                </c:pt>
                <c:pt idx="41">
                  <c:v>6.2020839969069137E-4</c:v>
                </c:pt>
                <c:pt idx="42">
                  <c:v>1.4752625096199911E-3</c:v>
                </c:pt>
                <c:pt idx="43">
                  <c:v>9.9485648754993024E-4</c:v>
                </c:pt>
                <c:pt idx="44">
                  <c:v>1.6103036925729074E-2</c:v>
                </c:pt>
                <c:pt idx="45">
                  <c:v>3.1586480247222153E-2</c:v>
                </c:pt>
                <c:pt idx="46">
                  <c:v>3.6383863403781642E-2</c:v>
                </c:pt>
                <c:pt idx="47">
                  <c:v>0.18785398731478592</c:v>
                </c:pt>
                <c:pt idx="48">
                  <c:v>4.6550086671227141E-2</c:v>
                </c:pt>
                <c:pt idx="49">
                  <c:v>0.37236084452975049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9F-46EE-821A-9C637532B999}"/>
            </c:ext>
          </c:extLst>
        </c:ser>
        <c:ser>
          <c:idx val="15"/>
          <c:order val="15"/>
          <c:tx>
            <c:strRef>
              <c:f>Summer!$AO$1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Summer!$AO$2:$AO$51</c:f>
              <c:numCache>
                <c:formatCode>General</c:formatCode>
                <c:ptCount val="50"/>
                <c:pt idx="0">
                  <c:v>7.5131288357687504E-4</c:v>
                </c:pt>
                <c:pt idx="1">
                  <c:v>8.2286649153656341E-4</c:v>
                </c:pt>
                <c:pt idx="2">
                  <c:v>8.9442009949625156E-4</c:v>
                </c:pt>
                <c:pt idx="3">
                  <c:v>1.0017505114358336E-3</c:v>
                </c:pt>
                <c:pt idx="4">
                  <c:v>1.1448577273552099E-3</c:v>
                </c:pt>
                <c:pt idx="5">
                  <c:v>1.3237417472544801E-3</c:v>
                </c:pt>
                <c:pt idx="6">
                  <c:v>1.6099566264822752E-3</c:v>
                </c:pt>
                <c:pt idx="7">
                  <c:v>2.2539390981195684E-3</c:v>
                </c:pt>
                <c:pt idx="8">
                  <c:v>3.2556896095554022E-3</c:v>
                </c:pt>
                <c:pt idx="9">
                  <c:v>4.0427792971121212E-3</c:v>
                </c:pt>
                <c:pt idx="10">
                  <c:v>4.6509854121585632E-3</c:v>
                </c:pt>
                <c:pt idx="11">
                  <c:v>5.2234142758361682E-3</c:v>
                </c:pt>
                <c:pt idx="12">
                  <c:v>5.652735923594397E-3</c:v>
                </c:pt>
                <c:pt idx="13">
                  <c:v>6.0462807673727316E-3</c:v>
                </c:pt>
                <c:pt idx="14">
                  <c:v>6.5113792191108045E-3</c:v>
                </c:pt>
                <c:pt idx="15">
                  <c:v>7.1911389421169336E-3</c:v>
                </c:pt>
                <c:pt idx="16">
                  <c:v>7.9066750217139641E-3</c:v>
                </c:pt>
                <c:pt idx="17">
                  <c:v>8.7295415132505293E-3</c:v>
                </c:pt>
                <c:pt idx="18">
                  <c:v>9.588184808766935E-3</c:v>
                </c:pt>
                <c:pt idx="19">
                  <c:v>1.0625712571571605E-2</c:v>
                </c:pt>
                <c:pt idx="20">
                  <c:v>1.1949454318826087E-2</c:v>
                </c:pt>
                <c:pt idx="21">
                  <c:v>1.363096455326805E-2</c:v>
                </c:pt>
                <c:pt idx="22">
                  <c:v>1.6278448495166003E-2</c:v>
                </c:pt>
                <c:pt idx="23">
                  <c:v>1.956991490870125E-2</c:v>
                </c:pt>
                <c:pt idx="24">
                  <c:v>2.3576917401833476E-2</c:v>
                </c:pt>
                <c:pt idx="25">
                  <c:v>1.0610500998955458E-2</c:v>
                </c:pt>
                <c:pt idx="26">
                  <c:v>1.6794535323500018E-2</c:v>
                </c:pt>
                <c:pt idx="27">
                  <c:v>3.0982717167829524E-2</c:v>
                </c:pt>
                <c:pt idx="28">
                  <c:v>3.3093549050029716E-2</c:v>
                </c:pt>
                <c:pt idx="29">
                  <c:v>3.3272433069928983E-2</c:v>
                </c:pt>
                <c:pt idx="30">
                  <c:v>3.1483592423547445E-2</c:v>
                </c:pt>
                <c:pt idx="31">
                  <c:v>2.7190375498576384E-2</c:v>
                </c:pt>
                <c:pt idx="32">
                  <c:v>2.2324729262538725E-2</c:v>
                </c:pt>
                <c:pt idx="33">
                  <c:v>1.7065538182722696E-2</c:v>
                </c:pt>
                <c:pt idx="34">
                  <c:v>1.2879651669691187E-2</c:v>
                </c:pt>
                <c:pt idx="35">
                  <c:v>9.2304167689684323E-3</c:v>
                </c:pt>
                <c:pt idx="36">
                  <c:v>8.0074146872010147E-4</c:v>
                </c:pt>
                <c:pt idx="37">
                  <c:v>5.9610753782496423E-3</c:v>
                </c:pt>
                <c:pt idx="38">
                  <c:v>4.9371998439973717E-3</c:v>
                </c:pt>
                <c:pt idx="39">
                  <c:v>3.6850112573136012E-3</c:v>
                </c:pt>
                <c:pt idx="40">
                  <c:v>2.6117071379180871E-3</c:v>
                </c:pt>
                <c:pt idx="41">
                  <c:v>6.3534393729942538E-4</c:v>
                </c:pt>
                <c:pt idx="42">
                  <c:v>1.5112647488806062E-3</c:v>
                </c:pt>
                <c:pt idx="43">
                  <c:v>8.8986570381838171E-4</c:v>
                </c:pt>
                <c:pt idx="44">
                  <c:v>1.8460936901245738E-2</c:v>
                </c:pt>
                <c:pt idx="45">
                  <c:v>3.5810844873942975E-2</c:v>
                </c:pt>
                <c:pt idx="46">
                  <c:v>4.1416887453473092E-2</c:v>
                </c:pt>
                <c:pt idx="47">
                  <c:v>0.21960908599705897</c:v>
                </c:pt>
                <c:pt idx="48">
                  <c:v>4.8238478145239516E-2</c:v>
                </c:pt>
                <c:pt idx="49">
                  <c:v>0.19627045461656392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29F-46EE-821A-9C637532B999}"/>
            </c:ext>
          </c:extLst>
        </c:ser>
        <c:ser>
          <c:idx val="16"/>
          <c:order val="16"/>
          <c:tx>
            <c:strRef>
              <c:f>Summer!$AP$1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Summer!$AP$2:$AP$51</c:f>
              <c:numCache>
                <c:formatCode>General</c:formatCode>
                <c:ptCount val="50"/>
                <c:pt idx="0">
                  <c:v>9.0197460542067003E-4</c:v>
                </c:pt>
                <c:pt idx="1">
                  <c:v>9.6640131814198398E-4</c:v>
                </c:pt>
                <c:pt idx="2">
                  <c:v>1.0308280308632281E-3</c:v>
                </c:pt>
                <c:pt idx="3">
                  <c:v>1.0952547435844724E-3</c:v>
                </c:pt>
                <c:pt idx="4">
                  <c:v>1.2241081690269608E-3</c:v>
                </c:pt>
                <c:pt idx="5">
                  <c:v>1.4173883071907632E-3</c:v>
                </c:pt>
                <c:pt idx="6">
                  <c:v>1.7395218707969844E-3</c:v>
                </c:pt>
                <c:pt idx="7">
                  <c:v>2.3193622852883213E-3</c:v>
                </c:pt>
                <c:pt idx="8">
                  <c:v>3.3501903161515497E-3</c:v>
                </c:pt>
                <c:pt idx="9">
                  <c:v>4.0588841560853057E-3</c:v>
                </c:pt>
                <c:pt idx="10">
                  <c:v>4.5742984851785103E-3</c:v>
                </c:pt>
                <c:pt idx="11">
                  <c:v>5.1541388996697779E-3</c:v>
                </c:pt>
                <c:pt idx="12">
                  <c:v>5.4762724632760693E-3</c:v>
                </c:pt>
                <c:pt idx="13">
                  <c:v>5.7984060268823591E-3</c:v>
                </c:pt>
                <c:pt idx="14">
                  <c:v>6.1205402178117615E-3</c:v>
                </c:pt>
                <c:pt idx="15">
                  <c:v>6.5715272068605415E-3</c:v>
                </c:pt>
                <c:pt idx="16">
                  <c:v>7.0869409086305657E-3</c:v>
                </c:pt>
                <c:pt idx="17">
                  <c:v>7.731208035843146E-3</c:v>
                </c:pt>
                <c:pt idx="18">
                  <c:v>8.5043292158213275E-3</c:v>
                </c:pt>
                <c:pt idx="19">
                  <c:v>9.3418764811976432E-3</c:v>
                </c:pt>
                <c:pt idx="20">
                  <c:v>1.0630411362945846E-2</c:v>
                </c:pt>
                <c:pt idx="21">
                  <c:v>1.2369933233742832E-2</c:v>
                </c:pt>
                <c:pt idx="22">
                  <c:v>1.5011429709960555E-2</c:v>
                </c:pt>
                <c:pt idx="23">
                  <c:v>1.8812607015160885E-2</c:v>
                </c:pt>
                <c:pt idx="24">
                  <c:v>2.3709039063945617E-2</c:v>
                </c:pt>
                <c:pt idx="25">
                  <c:v>1.1324720506201225E-2</c:v>
                </c:pt>
                <c:pt idx="26">
                  <c:v>1.7925017733741774E-2</c:v>
                </c:pt>
                <c:pt idx="27">
                  <c:v>3.5048144266825287E-2</c:v>
                </c:pt>
                <c:pt idx="28">
                  <c:v>3.9815722890167535E-2</c:v>
                </c:pt>
                <c:pt idx="29">
                  <c:v>4.323033991904033E-2</c:v>
                </c:pt>
                <c:pt idx="30">
                  <c:v>4.4390021375346041E-2</c:v>
                </c:pt>
                <c:pt idx="31">
                  <c:v>4.2070658462734611E-2</c:v>
                </c:pt>
                <c:pt idx="32">
                  <c:v>3.7431933892158001E-2</c:v>
                </c:pt>
                <c:pt idx="33">
                  <c:v>3.1762380663395054E-2</c:v>
                </c:pt>
                <c:pt idx="34">
                  <c:v>2.6608241763725258E-2</c:v>
                </c:pt>
                <c:pt idx="35">
                  <c:v>2.1131969300449187E-2</c:v>
                </c:pt>
                <c:pt idx="36">
                  <c:v>2.0904780267065248E-3</c:v>
                </c:pt>
                <c:pt idx="37">
                  <c:v>1.5562447532148643E-2</c:v>
                </c:pt>
                <c:pt idx="38">
                  <c:v>1.4753722859075561E-2</c:v>
                </c:pt>
                <c:pt idx="39">
                  <c:v>1.3658468115491098E-2</c:v>
                </c:pt>
                <c:pt idx="40">
                  <c:v>1.2756493510070393E-2</c:v>
                </c:pt>
                <c:pt idx="41">
                  <c:v>3.6802679766675503E-3</c:v>
                </c:pt>
                <c:pt idx="42">
                  <c:v>8.754091969796568E-3</c:v>
                </c:pt>
                <c:pt idx="43">
                  <c:v>4.781963658193532E-3</c:v>
                </c:pt>
                <c:pt idx="44">
                  <c:v>2.3435817020742267E-2</c:v>
                </c:pt>
                <c:pt idx="45">
                  <c:v>4.2619248884336311E-2</c:v>
                </c:pt>
                <c:pt idx="46">
                  <c:v>4.6402593329610289E-2</c:v>
                </c:pt>
                <c:pt idx="47">
                  <c:v>0.21332922155282272</c:v>
                </c:pt>
                <c:pt idx="48">
                  <c:v>2.1635513662327362E-2</c:v>
                </c:pt>
                <c:pt idx="49">
                  <c:v>6.0803648371426176E-2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29F-46EE-821A-9C637532B999}"/>
            </c:ext>
          </c:extLst>
        </c:ser>
        <c:ser>
          <c:idx val="17"/>
          <c:order val="17"/>
          <c:tx>
            <c:strRef>
              <c:f>Summer!$AQ$1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Summer!$AQ$2:$AQ$51</c:f>
              <c:numCache>
                <c:formatCode>General</c:formatCode>
                <c:ptCount val="50"/>
                <c:pt idx="0">
                  <c:v>1.7658874726013663E-3</c:v>
                </c:pt>
                <c:pt idx="1">
                  <c:v>1.8338063042804332E-3</c:v>
                </c:pt>
                <c:pt idx="2">
                  <c:v>2.0375620822994569E-3</c:v>
                </c:pt>
                <c:pt idx="3">
                  <c:v>2.2413185773366572E-3</c:v>
                </c:pt>
                <c:pt idx="4">
                  <c:v>2.5129939040529244E-3</c:v>
                </c:pt>
                <c:pt idx="5">
                  <c:v>2.9205061771091488E-3</c:v>
                </c:pt>
                <c:pt idx="6">
                  <c:v>3.5996937768817197E-3</c:v>
                </c:pt>
                <c:pt idx="7">
                  <c:v>4.9580682594086052E-3</c:v>
                </c:pt>
                <c:pt idx="8">
                  <c:v>7.2673056684243289E-3</c:v>
                </c:pt>
                <c:pt idx="9">
                  <c:v>8.9652743093465489E-3</c:v>
                </c:pt>
                <c:pt idx="10">
                  <c:v>1.0459487172249825E-2</c:v>
                </c:pt>
                <c:pt idx="11">
                  <c:v>1.1885780486455779E-2</c:v>
                </c:pt>
                <c:pt idx="12">
                  <c:v>1.3108318022642706E-2</c:v>
                </c:pt>
                <c:pt idx="13">
                  <c:v>1.4195017895471502E-2</c:v>
                </c:pt>
                <c:pt idx="14">
                  <c:v>1.5689230041356521E-2</c:v>
                </c:pt>
                <c:pt idx="15">
                  <c:v>1.7794711672353223E-2</c:v>
                </c:pt>
                <c:pt idx="16">
                  <c:v>2.0375623691067036E-2</c:v>
                </c:pt>
                <c:pt idx="17">
                  <c:v>2.3567804477874276E-2</c:v>
                </c:pt>
                <c:pt idx="18">
                  <c:v>2.7167498254755996E-2</c:v>
                </c:pt>
                <c:pt idx="19">
                  <c:v>3.1378460799731216E-2</c:v>
                </c:pt>
                <c:pt idx="20">
                  <c:v>3.6268610227460682E-2</c:v>
                </c:pt>
                <c:pt idx="21">
                  <c:v>4.1362516150227499E-2</c:v>
                </c:pt>
                <c:pt idx="22">
                  <c:v>4.7678959609181164E-2</c:v>
                </c:pt>
                <c:pt idx="23">
                  <c:v>5.2704946700268832E-2</c:v>
                </c:pt>
                <c:pt idx="24">
                  <c:v>5.501418410928452E-2</c:v>
                </c:pt>
                <c:pt idx="25">
                  <c:v>2.0405953235496006E-2</c:v>
                </c:pt>
                <c:pt idx="26">
                  <c:v>3.2298993464772836E-2</c:v>
                </c:pt>
                <c:pt idx="27">
                  <c:v>4.7611040777502077E-2</c:v>
                </c:pt>
                <c:pt idx="28">
                  <c:v>4.0139978614040527E-2</c:v>
                </c:pt>
                <c:pt idx="29">
                  <c:v>3.2329323009201827E-2</c:v>
                </c:pt>
                <c:pt idx="30">
                  <c:v>2.5062017340777509E-2</c:v>
                </c:pt>
                <c:pt idx="31">
                  <c:v>1.8405979723428455E-2</c:v>
                </c:pt>
                <c:pt idx="32">
                  <c:v>1.3515830295698927E-2</c:v>
                </c:pt>
                <c:pt idx="33">
                  <c:v>9.1690308043837904E-3</c:v>
                </c:pt>
                <c:pt idx="34">
                  <c:v>6.1806057955955344E-3</c:v>
                </c:pt>
                <c:pt idx="35">
                  <c:v>4.0751248816170409E-3</c:v>
                </c:pt>
                <c:pt idx="36">
                  <c:v>3.4584941571029704E-4</c:v>
                </c:pt>
                <c:pt idx="37">
                  <c:v>2.5746567613988839E-3</c:v>
                </c:pt>
                <c:pt idx="38">
                  <c:v>2.1054809139784952E-3</c:v>
                </c:pt>
                <c:pt idx="39">
                  <c:v>1.4262933142059552E-3</c:v>
                </c:pt>
                <c:pt idx="40">
                  <c:v>9.5086220947063736E-4</c:v>
                </c:pt>
                <c:pt idx="41">
                  <c:v>2.2112532423638052E-4</c:v>
                </c:pt>
                <c:pt idx="42">
                  <c:v>5.2598110721523248E-4</c:v>
                </c:pt>
                <c:pt idx="43">
                  <c:v>3.4859017751001496E-4</c:v>
                </c:pt>
                <c:pt idx="44">
                  <c:v>1.3280279961692209E-2</c:v>
                </c:pt>
                <c:pt idx="45">
                  <c:v>2.5875843978212625E-2</c:v>
                </c:pt>
                <c:pt idx="46">
                  <c:v>3.0076937245798505E-2</c:v>
                </c:pt>
                <c:pt idx="47">
                  <c:v>0.16303281676592216</c:v>
                </c:pt>
                <c:pt idx="48">
                  <c:v>2.1122828784119106E-2</c:v>
                </c:pt>
                <c:pt idx="49">
                  <c:v>3.2165012406947885E-2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29F-46EE-821A-9C637532B999}"/>
            </c:ext>
          </c:extLst>
        </c:ser>
        <c:ser>
          <c:idx val="18"/>
          <c:order val="18"/>
          <c:tx>
            <c:strRef>
              <c:f>Summer!$AR$1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Summer!$AR$2:$AR$51</c:f>
              <c:numCache>
                <c:formatCode>General</c:formatCode>
                <c:ptCount val="50"/>
                <c:pt idx="0">
                  <c:v>1.0476619700321176E-3</c:v>
                </c:pt>
                <c:pt idx="1">
                  <c:v>1.0850785720909824E-3</c:v>
                </c:pt>
                <c:pt idx="2">
                  <c:v>1.1973278007442031E-3</c:v>
                </c:pt>
                <c:pt idx="3">
                  <c:v>1.3469942089799195E-3</c:v>
                </c:pt>
                <c:pt idx="4">
                  <c:v>1.5340766417509984E-3</c:v>
                </c:pt>
                <c:pt idx="5">
                  <c:v>1.7585756765809424E-3</c:v>
                </c:pt>
                <c:pt idx="6">
                  <c:v>2.170157144182029E-3</c:v>
                </c:pt>
                <c:pt idx="7">
                  <c:v>2.9933200793840747E-3</c:v>
                </c:pt>
                <c:pt idx="8">
                  <c:v>4.3028971087814344E-3</c:v>
                </c:pt>
                <c:pt idx="9">
                  <c:v>5.3505590788134882E-3</c:v>
                </c:pt>
                <c:pt idx="10">
                  <c:v>6.1363054119566683E-3</c:v>
                </c:pt>
                <c:pt idx="11">
                  <c:v>6.9220523226234155E-3</c:v>
                </c:pt>
                <c:pt idx="12">
                  <c:v>7.5207162229955164E-3</c:v>
                </c:pt>
                <c:pt idx="13">
                  <c:v>8.0445469192496951E-3</c:v>
                </c:pt>
                <c:pt idx="14">
                  <c:v>8.6806274216807266E-3</c:v>
                </c:pt>
                <c:pt idx="15">
                  <c:v>9.5412069589417663E-3</c:v>
                </c:pt>
                <c:pt idx="16">
                  <c:v>1.0476619700320662E-2</c:v>
                </c:pt>
                <c:pt idx="17">
                  <c:v>1.1599114296946943E-2</c:v>
                </c:pt>
                <c:pt idx="18">
                  <c:v>1.2908691903867935E-2</c:v>
                </c:pt>
                <c:pt idx="19">
                  <c:v>1.4480184570154229E-2</c:v>
                </c:pt>
                <c:pt idx="20">
                  <c:v>1.6351009475388395E-2</c:v>
                </c:pt>
                <c:pt idx="21">
                  <c:v>1.8820498280994594E-2</c:v>
                </c:pt>
                <c:pt idx="22">
                  <c:v>2.2524732066927556E-2</c:v>
                </c:pt>
                <c:pt idx="23">
                  <c:v>2.7014711608480072E-2</c:v>
                </c:pt>
                <c:pt idx="24">
                  <c:v>3.2028522423810393E-2</c:v>
                </c:pt>
                <c:pt idx="25">
                  <c:v>1.4110019245176497E-2</c:v>
                </c:pt>
                <c:pt idx="26">
                  <c:v>2.2333650093592183E-2</c:v>
                </c:pt>
                <c:pt idx="27">
                  <c:v>4.0334984979949057E-2</c:v>
                </c:pt>
                <c:pt idx="28">
                  <c:v>4.2392892317954241E-2</c:v>
                </c:pt>
                <c:pt idx="29">
                  <c:v>4.2692223979378476E-2</c:v>
                </c:pt>
                <c:pt idx="30">
                  <c:v>4.0297568377890114E-2</c:v>
                </c:pt>
                <c:pt idx="31">
                  <c:v>3.5246340960500833E-2</c:v>
                </c:pt>
                <c:pt idx="32">
                  <c:v>2.9559033618204174E-2</c:v>
                </c:pt>
                <c:pt idx="33">
                  <c:v>2.2524732066927587E-2</c:v>
                </c:pt>
                <c:pt idx="34">
                  <c:v>1.6538091908159417E-2</c:v>
                </c:pt>
                <c:pt idx="35">
                  <c:v>1.1412031864175904E-2</c:v>
                </c:pt>
                <c:pt idx="36">
                  <c:v>9.570746275233906E-4</c:v>
                </c:pt>
                <c:pt idx="37">
                  <c:v>7.1248888937852665E-3</c:v>
                </c:pt>
                <c:pt idx="38">
                  <c:v>5.4628088849903167E-3</c:v>
                </c:pt>
                <c:pt idx="39">
                  <c:v>3.5919839797561737E-3</c:v>
                </c:pt>
                <c:pt idx="40">
                  <c:v>2.2075731687173023E-3</c:v>
                </c:pt>
                <c:pt idx="41">
                  <c:v>4.319005495100324E-4</c:v>
                </c:pt>
                <c:pt idx="42">
                  <c:v>1.0273428881230717E-3</c:v>
                </c:pt>
                <c:pt idx="43">
                  <c:v>4.7271061893350286E-4</c:v>
                </c:pt>
                <c:pt idx="44">
                  <c:v>1.8419025344509392E-2</c:v>
                </c:pt>
                <c:pt idx="45">
                  <c:v>3.5517819871375124E-2</c:v>
                </c:pt>
                <c:pt idx="46">
                  <c:v>4.146518049341482E-2</c:v>
                </c:pt>
                <c:pt idx="47">
                  <c:v>0.22643797736007329</c:v>
                </c:pt>
                <c:pt idx="48">
                  <c:v>3.580239968497103E-2</c:v>
                </c:pt>
                <c:pt idx="49">
                  <c:v>6.7803556934253773E-2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29F-46EE-821A-9C637532B999}"/>
            </c:ext>
          </c:extLst>
        </c:ser>
        <c:ser>
          <c:idx val="19"/>
          <c:order val="19"/>
          <c:tx>
            <c:strRef>
              <c:f>Summer!$AS$1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Summer!$AS$2:$AS$51</c:f>
              <c:numCache>
                <c:formatCode>General</c:formatCode>
                <c:ptCount val="50"/>
                <c:pt idx="0">
                  <c:v>2.183742828164954E-3</c:v>
                </c:pt>
                <c:pt idx="1">
                  <c:v>2.3917182439514633E-3</c:v>
                </c:pt>
                <c:pt idx="2">
                  <c:v>2.7036810468290505E-3</c:v>
                </c:pt>
                <c:pt idx="3">
                  <c:v>3.119632520006424E-3</c:v>
                </c:pt>
                <c:pt idx="4">
                  <c:v>3.639570738670521E-3</c:v>
                </c:pt>
                <c:pt idx="5">
                  <c:v>4.3674850147254821E-3</c:v>
                </c:pt>
                <c:pt idx="6">
                  <c:v>5.4073627352624557E-3</c:v>
                </c:pt>
                <c:pt idx="7">
                  <c:v>7.3831295060364736E-3</c:v>
                </c:pt>
                <c:pt idx="8">
                  <c:v>1.0710737441829408E-2</c:v>
                </c:pt>
                <c:pt idx="9">
                  <c:v>1.3310431101567381E-2</c:v>
                </c:pt>
                <c:pt idx="10">
                  <c:v>1.5390185901036904E-2</c:v>
                </c:pt>
                <c:pt idx="11">
                  <c:v>1.7365953313415346E-2</c:v>
                </c:pt>
                <c:pt idx="12">
                  <c:v>1.9029756639707424E-2</c:v>
                </c:pt>
                <c:pt idx="13">
                  <c:v>2.0381597804726266E-2</c:v>
                </c:pt>
                <c:pt idx="14">
                  <c:v>2.2253377188409279E-2</c:v>
                </c:pt>
                <c:pt idx="15">
                  <c:v>2.4749082819451821E-2</c:v>
                </c:pt>
                <c:pt idx="16">
                  <c:v>2.7660739282067383E-2</c:v>
                </c:pt>
                <c:pt idx="17">
                  <c:v>3.0572396386287295E-2</c:v>
                </c:pt>
                <c:pt idx="18">
                  <c:v>3.3380065461811707E-2</c:v>
                </c:pt>
                <c:pt idx="19">
                  <c:v>3.6291721924427263E-2</c:v>
                </c:pt>
                <c:pt idx="20">
                  <c:v>3.8891415584165243E-2</c:v>
                </c:pt>
                <c:pt idx="21">
                  <c:v>4.055521955206174E-2</c:v>
                </c:pt>
                <c:pt idx="22">
                  <c:v>4.2011048104171694E-2</c:v>
                </c:pt>
                <c:pt idx="23">
                  <c:v>4.1595097272598643E-2</c:v>
                </c:pt>
                <c:pt idx="24">
                  <c:v>3.8995403612860711E-2</c:v>
                </c:pt>
                <c:pt idx="25">
                  <c:v>1.3125179820662886E-2</c:v>
                </c:pt>
                <c:pt idx="26">
                  <c:v>2.0774824501417325E-2</c:v>
                </c:pt>
                <c:pt idx="27">
                  <c:v>2.8180678142335817E-2</c:v>
                </c:pt>
                <c:pt idx="28">
                  <c:v>2.2565339991286865E-2</c:v>
                </c:pt>
                <c:pt idx="29">
                  <c:v>1.7469940700506389E-2</c:v>
                </c:pt>
                <c:pt idx="30">
                  <c:v>1.299846765708544E-2</c:v>
                </c:pt>
                <c:pt idx="31">
                  <c:v>9.0469334739329624E-3</c:v>
                </c:pt>
                <c:pt idx="32">
                  <c:v>6.0312889826219761E-3</c:v>
                </c:pt>
                <c:pt idx="33">
                  <c:v>3.5355833515794549E-3</c:v>
                </c:pt>
                <c:pt idx="34">
                  <c:v>1.871779383682983E-3</c:v>
                </c:pt>
                <c:pt idx="35">
                  <c:v>9.3588969184149151E-4</c:v>
                </c:pt>
                <c:pt idx="36">
                  <c:v>4.9257335317858129E-5</c:v>
                </c:pt>
                <c:pt idx="37">
                  <c:v>3.6669349625516632E-4</c:v>
                </c:pt>
                <c:pt idx="38">
                  <c:v>2.0797541578651226E-4</c:v>
                </c:pt>
                <c:pt idx="39">
                  <c:v>1.0398802869544246E-4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1.8048260955345598E-2</c:v>
                </c:pt>
                <c:pt idx="45">
                  <c:v>3.5197657013832588E-2</c:v>
                </c:pt>
                <c:pt idx="46">
                  <c:v>4.1531106385777221E-2</c:v>
                </c:pt>
                <c:pt idx="47">
                  <c:v>0.23047014227152168</c:v>
                </c:pt>
                <c:pt idx="48">
                  <c:v>1.695201350373764E-2</c:v>
                </c:pt>
                <c:pt idx="49">
                  <c:v>1.619644723092999E-2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29F-46EE-821A-9C637532B999}"/>
            </c:ext>
          </c:extLst>
        </c:ser>
        <c:ser>
          <c:idx val="20"/>
          <c:order val="20"/>
          <c:tx>
            <c:strRef>
              <c:f>Summer!$AT$1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Summer!$AT$2:$AT$51</c:f>
              <c:numCache>
                <c:formatCode>General</c:formatCode>
                <c:ptCount val="50"/>
                <c:pt idx="0">
                  <c:v>1.2227051604830693E-3</c:v>
                </c:pt>
                <c:pt idx="1">
                  <c:v>1.320521497958147E-3</c:v>
                </c:pt>
                <c:pt idx="2">
                  <c:v>1.4183378354331554E-3</c:v>
                </c:pt>
                <c:pt idx="3">
                  <c:v>1.6139705103831714E-3</c:v>
                </c:pt>
                <c:pt idx="4">
                  <c:v>1.8585116680858709E-3</c:v>
                </c:pt>
                <c:pt idx="5">
                  <c:v>2.1519606805108951E-3</c:v>
                </c:pt>
                <c:pt idx="6">
                  <c:v>2.6410429959162242E-3</c:v>
                </c:pt>
                <c:pt idx="7">
                  <c:v>3.668115481449278E-3</c:v>
                </c:pt>
                <c:pt idx="8">
                  <c:v>5.3309938465548436E-3</c:v>
                </c:pt>
                <c:pt idx="9">
                  <c:v>6.602607489790596E-3</c:v>
                </c:pt>
                <c:pt idx="10">
                  <c:v>7.6296799753236494E-3</c:v>
                </c:pt>
                <c:pt idx="11">
                  <c:v>8.6078439781040877E-3</c:v>
                </c:pt>
                <c:pt idx="12">
                  <c:v>9.3903753059345133E-3</c:v>
                </c:pt>
                <c:pt idx="13">
                  <c:v>9.9772733307846306E-3</c:v>
                </c:pt>
                <c:pt idx="14">
                  <c:v>1.0661988321139975E-2</c:v>
                </c:pt>
                <c:pt idx="15">
                  <c:v>1.1640152323920414E-2</c:v>
                </c:pt>
                <c:pt idx="16">
                  <c:v>1.2667224809453469E-2</c:v>
                </c:pt>
                <c:pt idx="17">
                  <c:v>1.3938837824658934E-2</c:v>
                </c:pt>
                <c:pt idx="18">
                  <c:v>1.5454991997567094E-2</c:v>
                </c:pt>
                <c:pt idx="19">
                  <c:v>1.7215687328177957E-2</c:v>
                </c:pt>
                <c:pt idx="20">
                  <c:v>1.9416556491441469E-2</c:v>
                </c:pt>
                <c:pt idx="21">
                  <c:v>2.21554158248327E-2</c:v>
                </c:pt>
                <c:pt idx="22">
                  <c:v>2.6263705138934765E-2</c:v>
                </c:pt>
                <c:pt idx="23">
                  <c:v>3.1252342118342186E-2</c:v>
                </c:pt>
                <c:pt idx="24">
                  <c:v>3.6632244447649648E-2</c:v>
                </c:pt>
                <c:pt idx="25">
                  <c:v>1.5887266489764355E-2</c:v>
                </c:pt>
                <c:pt idx="26">
                  <c:v>2.5146716284412375E-2</c:v>
                </c:pt>
                <c:pt idx="27">
                  <c:v>4.4408648615170694E-2</c:v>
                </c:pt>
                <c:pt idx="28">
                  <c:v>4.5533537438178791E-2</c:v>
                </c:pt>
                <c:pt idx="29">
                  <c:v>4.455537280736814E-2</c:v>
                </c:pt>
                <c:pt idx="30">
                  <c:v>4.0838349471196425E-2</c:v>
                </c:pt>
                <c:pt idx="31">
                  <c:v>3.4871549117038818E-2</c:v>
                </c:pt>
                <c:pt idx="32">
                  <c:v>2.8366757964723245E-2</c:v>
                </c:pt>
                <c:pt idx="33">
                  <c:v>2.1128343967329901E-2</c:v>
                </c:pt>
                <c:pt idx="34">
                  <c:v>1.5063726647667043E-2</c:v>
                </c:pt>
                <c:pt idx="35">
                  <c:v>1.0123998151012246E-2</c:v>
                </c:pt>
                <c:pt idx="36">
                  <c:v>8.3980529729593754E-4</c:v>
                </c:pt>
                <c:pt idx="37">
                  <c:v>6.2518838798697575E-3</c:v>
                </c:pt>
                <c:pt idx="38">
                  <c:v>4.7930036764271414E-3</c:v>
                </c:pt>
                <c:pt idx="39">
                  <c:v>3.0812168285689447E-3</c:v>
                </c:pt>
                <c:pt idx="40">
                  <c:v>1.8585116680858449E-3</c:v>
                </c:pt>
                <c:pt idx="41">
                  <c:v>3.7636651011580457E-4</c:v>
                </c:pt>
                <c:pt idx="42">
                  <c:v>8.9524650508968637E-4</c:v>
                </c:pt>
                <c:pt idx="43">
                  <c:v>4.6342042144782312E-4</c:v>
                </c:pt>
                <c:pt idx="44">
                  <c:v>1.550763057898662E-2</c:v>
                </c:pt>
                <c:pt idx="45">
                  <c:v>2.9933535297245691E-2</c:v>
                </c:pt>
                <c:pt idx="46">
                  <c:v>3.4734884422973331E-2</c:v>
                </c:pt>
                <c:pt idx="47">
                  <c:v>0.18929825288139734</c:v>
                </c:pt>
                <c:pt idx="48">
                  <c:v>2.4792191618153908E-2</c:v>
                </c:pt>
                <c:pt idx="49">
                  <c:v>8.0516697077649385E-2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29F-46EE-821A-9C637532B999}"/>
            </c:ext>
          </c:extLst>
        </c:ser>
        <c:ser>
          <c:idx val="21"/>
          <c:order val="21"/>
          <c:tx>
            <c:strRef>
              <c:f>Summer!$AU$1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Summer!$Y$2:$Y$51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Summer!$AU$2:$AU$51</c:f>
              <c:numCache>
                <c:formatCode>General</c:formatCode>
                <c:ptCount val="50"/>
                <c:pt idx="0">
                  <c:v>8.232800177934449E-4</c:v>
                </c:pt>
                <c:pt idx="1">
                  <c:v>8.6901790380971157E-4</c:v>
                </c:pt>
                <c:pt idx="2">
                  <c:v>9.147553072010728E-4</c:v>
                </c:pt>
                <c:pt idx="3">
                  <c:v>1.0062310792336596E-3</c:v>
                </c:pt>
                <c:pt idx="4">
                  <c:v>1.0977063686412874E-3</c:v>
                </c:pt>
                <c:pt idx="5">
                  <c:v>1.280657430081502E-3</c:v>
                </c:pt>
                <c:pt idx="6">
                  <c:v>1.5550842635543031E-3</c:v>
                </c:pt>
                <c:pt idx="7">
                  <c:v>2.1496753338912135E-3</c:v>
                </c:pt>
                <c:pt idx="8">
                  <c:v>3.064430641092286E-3</c:v>
                </c:pt>
                <c:pt idx="9">
                  <c:v>3.7047595974455168E-3</c:v>
                </c:pt>
                <c:pt idx="10">
                  <c:v>4.2078748957498401E-3</c:v>
                </c:pt>
                <c:pt idx="11">
                  <c:v>4.6652527906628554E-3</c:v>
                </c:pt>
                <c:pt idx="12">
                  <c:v>4.939679624135657E-3</c:v>
                </c:pt>
                <c:pt idx="13">
                  <c:v>5.1683680889671796E-3</c:v>
                </c:pt>
                <c:pt idx="14">
                  <c:v>5.4427949224399811E-3</c:v>
                </c:pt>
                <c:pt idx="15">
                  <c:v>5.8086970453204096E-3</c:v>
                </c:pt>
                <c:pt idx="16">
                  <c:v>6.2203370542171597E-3</c:v>
                </c:pt>
                <c:pt idx="17">
                  <c:v>6.7691902385377499E-3</c:v>
                </c:pt>
                <c:pt idx="18">
                  <c:v>7.4552570809072998E-3</c:v>
                </c:pt>
                <c:pt idx="19">
                  <c:v>8.2785366160757316E-3</c:v>
                </c:pt>
                <c:pt idx="20">
                  <c:v>9.4219808707333395E-3</c:v>
                </c:pt>
                <c:pt idx="21">
                  <c:v>1.0977065134287589E-2</c:v>
                </c:pt>
                <c:pt idx="22">
                  <c:v>1.326395412622771E-2</c:v>
                </c:pt>
                <c:pt idx="23">
                  <c:v>1.6282646881303677E-2</c:v>
                </c:pt>
                <c:pt idx="24">
                  <c:v>1.9941668592732872E-2</c:v>
                </c:pt>
                <c:pt idx="25">
                  <c:v>9.2969354893790677E-3</c:v>
                </c:pt>
                <c:pt idx="26">
                  <c:v>1.4715394823679751E-2</c:v>
                </c:pt>
                <c:pt idx="27">
                  <c:v>2.8082992033384709E-2</c:v>
                </c:pt>
                <c:pt idx="28">
                  <c:v>3.0872996323629154E-2</c:v>
                </c:pt>
                <c:pt idx="29">
                  <c:v>3.1924964806254126E-2</c:v>
                </c:pt>
                <c:pt idx="30">
                  <c:v>3.0918734209645447E-2</c:v>
                </c:pt>
                <c:pt idx="31">
                  <c:v>2.7625614621096681E-2</c:v>
                </c:pt>
                <c:pt idx="32">
                  <c:v>2.3737903962210975E-2</c:v>
                </c:pt>
                <c:pt idx="33">
                  <c:v>1.9301339636379672E-2</c:v>
                </c:pt>
                <c:pt idx="34">
                  <c:v>1.5642317924950445E-2</c:v>
                </c:pt>
                <c:pt idx="35">
                  <c:v>1.2394936222417973E-2</c:v>
                </c:pt>
                <c:pt idx="36">
                  <c:v>1.21867090751168E-3</c:v>
                </c:pt>
                <c:pt idx="37">
                  <c:v>9.0723278670313719E-3</c:v>
                </c:pt>
                <c:pt idx="38">
                  <c:v>9.0560787478528981E-3</c:v>
                </c:pt>
                <c:pt idx="39">
                  <c:v>8.8273898003963895E-3</c:v>
                </c:pt>
                <c:pt idx="40">
                  <c:v>9.1018166338691971E-3</c:v>
                </c:pt>
                <c:pt idx="41">
                  <c:v>3.0052734634734945E-3</c:v>
                </c:pt>
                <c:pt idx="42">
                  <c:v>7.1485121356456433E-3</c:v>
                </c:pt>
                <c:pt idx="43">
                  <c:v>4.4963140868689274E-3</c:v>
                </c:pt>
                <c:pt idx="44">
                  <c:v>2.6854943157374404E-2</c:v>
                </c:pt>
                <c:pt idx="45">
                  <c:v>5.1097148358022877E-2</c:v>
                </c:pt>
                <c:pt idx="46">
                  <c:v>5.7462027387647836E-2</c:v>
                </c:pt>
                <c:pt idx="47">
                  <c:v>0.26520598666267342</c:v>
                </c:pt>
                <c:pt idx="48">
                  <c:v>5.1302943551346986E-2</c:v>
                </c:pt>
                <c:pt idx="49">
                  <c:v>0.10632753431696396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29F-46EE-821A-9C637532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48767"/>
        <c:axId val="1999550687"/>
      </c:scatterChart>
      <c:valAx>
        <c:axId val="199954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0687"/>
        <c:crosses val="autoZero"/>
        <c:crossBetween val="midCat"/>
      </c:valAx>
      <c:valAx>
        <c:axId val="19995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353784</xdr:colOff>
      <xdr:row>52</xdr:row>
      <xdr:rowOff>40821</xdr:rowOff>
    </xdr:from>
    <xdr:to>
      <xdr:col>70</xdr:col>
      <xdr:colOff>311726</xdr:colOff>
      <xdr:row>89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CE794-C2AA-FEB4-FF99-25D318E2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176892</xdr:colOff>
      <xdr:row>54</xdr:row>
      <xdr:rowOff>29934</xdr:rowOff>
    </xdr:from>
    <xdr:to>
      <xdr:col>47</xdr:col>
      <xdr:colOff>435429</xdr:colOff>
      <xdr:row>86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8639B-1673-5A13-1EF1-8F02FA316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77"/>
  <sheetViews>
    <sheetView tabSelected="1" topLeftCell="AL43" zoomScale="70" zoomScaleNormal="70" workbookViewId="0">
      <selection activeCell="AY58" sqref="AY58"/>
    </sheetView>
  </sheetViews>
  <sheetFormatPr defaultRowHeight="15" x14ac:dyDescent="0.25"/>
  <cols>
    <col min="1" max="1" width="25" customWidth="1"/>
    <col min="2" max="2" width="10.140625" customWidth="1"/>
  </cols>
  <sheetData>
    <row r="1" spans="1:71" x14ac:dyDescent="0.2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Y1" s="30" t="s">
        <v>49</v>
      </c>
      <c r="Z1" s="4" t="s">
        <v>0</v>
      </c>
      <c r="AA1" s="4" t="s">
        <v>1</v>
      </c>
      <c r="AB1" s="4" t="s">
        <v>2</v>
      </c>
      <c r="AC1" s="4" t="s">
        <v>3</v>
      </c>
      <c r="AD1" s="4" t="s">
        <v>4</v>
      </c>
      <c r="AE1" s="4" t="s">
        <v>5</v>
      </c>
      <c r="AF1" s="4" t="s">
        <v>6</v>
      </c>
      <c r="AG1" s="4" t="s">
        <v>7</v>
      </c>
      <c r="AH1" s="4" t="s">
        <v>8</v>
      </c>
      <c r="AI1" s="4" t="s">
        <v>9</v>
      </c>
      <c r="AJ1" s="4" t="s">
        <v>10</v>
      </c>
      <c r="AK1" s="4" t="s">
        <v>11</v>
      </c>
      <c r="AL1" s="4" t="s">
        <v>12</v>
      </c>
      <c r="AM1" s="4" t="s">
        <v>13</v>
      </c>
      <c r="AN1" s="4" t="s">
        <v>14</v>
      </c>
      <c r="AO1" s="4" t="s">
        <v>15</v>
      </c>
      <c r="AP1" s="4" t="s">
        <v>16</v>
      </c>
      <c r="AQ1" s="4" t="s">
        <v>17</v>
      </c>
      <c r="AR1" s="4" t="s">
        <v>18</v>
      </c>
      <c r="AS1" s="4" t="s">
        <v>19</v>
      </c>
      <c r="AT1" s="4" t="s">
        <v>20</v>
      </c>
      <c r="AU1" s="4" t="s">
        <v>21</v>
      </c>
      <c r="AW1" s="30" t="s">
        <v>49</v>
      </c>
      <c r="AX1" s="4" t="s">
        <v>0</v>
      </c>
      <c r="AY1" s="4" t="s">
        <v>1</v>
      </c>
      <c r="AZ1" s="4" t="s">
        <v>2</v>
      </c>
      <c r="BA1" s="4" t="s">
        <v>3</v>
      </c>
      <c r="BB1" s="4" t="s">
        <v>4</v>
      </c>
      <c r="BC1" s="4" t="s">
        <v>5</v>
      </c>
      <c r="BD1" s="4" t="s">
        <v>6</v>
      </c>
      <c r="BE1" s="4" t="s">
        <v>7</v>
      </c>
      <c r="BF1" s="4" t="s">
        <v>8</v>
      </c>
      <c r="BG1" s="4" t="s">
        <v>9</v>
      </c>
      <c r="BH1" s="4" t="s">
        <v>10</v>
      </c>
      <c r="BI1" s="4" t="s">
        <v>11</v>
      </c>
      <c r="BJ1" s="4" t="s">
        <v>12</v>
      </c>
      <c r="BK1" s="4" t="s">
        <v>13</v>
      </c>
      <c r="BL1" s="4" t="s">
        <v>14</v>
      </c>
      <c r="BM1" s="4" t="s">
        <v>15</v>
      </c>
      <c r="BN1" s="4" t="s">
        <v>16</v>
      </c>
      <c r="BO1" s="4" t="s">
        <v>17</v>
      </c>
      <c r="BP1" s="4" t="s">
        <v>18</v>
      </c>
      <c r="BQ1" s="4" t="s">
        <v>19</v>
      </c>
      <c r="BR1" s="4" t="s">
        <v>20</v>
      </c>
      <c r="BS1" s="4" t="s">
        <v>21</v>
      </c>
    </row>
    <row r="2" spans="1:71" x14ac:dyDescent="0.25">
      <c r="A2" s="3">
        <v>460.27</v>
      </c>
      <c r="B2" s="31">
        <v>7.0289269999999999E-3</v>
      </c>
      <c r="C2" s="31">
        <v>8.8813940000000008E-3</v>
      </c>
      <c r="D2" s="31">
        <v>5.8192200000000002E-4</v>
      </c>
      <c r="E2" s="31">
        <v>5.0485899999999997E-4</v>
      </c>
      <c r="F2" s="31">
        <v>1.583861E-3</v>
      </c>
      <c r="G2" s="31">
        <v>1.486076E-3</v>
      </c>
      <c r="H2" s="31">
        <v>1.533429E-3</v>
      </c>
      <c r="I2" s="31">
        <v>5.3691279999999999E-3</v>
      </c>
      <c r="J2" s="31">
        <v>4.6685299999999998E-4</v>
      </c>
      <c r="K2" s="31">
        <v>4.5981889999999999E-3</v>
      </c>
      <c r="L2" s="31">
        <v>0</v>
      </c>
      <c r="M2" s="31">
        <v>0</v>
      </c>
      <c r="N2" s="31">
        <v>0</v>
      </c>
      <c r="O2" s="31">
        <v>2.5550659999999999E-3</v>
      </c>
      <c r="P2" s="31">
        <v>5.3319999999999999E-3</v>
      </c>
      <c r="Q2" s="31">
        <v>2.8788479999999998E-3</v>
      </c>
      <c r="R2" s="31">
        <v>1.2221423E-2</v>
      </c>
      <c r="S2" s="31">
        <v>3.7889599999999999E-4</v>
      </c>
      <c r="T2" s="31">
        <v>8.4224199999999999E-4</v>
      </c>
      <c r="U2" s="31">
        <v>0</v>
      </c>
      <c r="V2" s="31">
        <v>5.4512899999999999E-4</v>
      </c>
      <c r="W2" s="31">
        <v>2.1322971999999999E-2</v>
      </c>
      <c r="Y2" s="29">
        <v>0.37</v>
      </c>
      <c r="Z2" s="1">
        <v>7.8117072477412416E-4</v>
      </c>
      <c r="AA2" s="1">
        <v>8.4075885508351586E-4</v>
      </c>
      <c r="AB2">
        <v>8.0367425564219891E-4</v>
      </c>
      <c r="AC2">
        <v>1.199596851133813E-3</v>
      </c>
      <c r="AD2">
        <v>7.7905090116460755E-4</v>
      </c>
      <c r="AE2">
        <v>5.9664176544432952E-4</v>
      </c>
      <c r="AF2">
        <v>1.3873397183718082E-3</v>
      </c>
      <c r="AG2">
        <v>7.6809300684855478E-4</v>
      </c>
      <c r="AH2">
        <v>8.052961801971307E-4</v>
      </c>
      <c r="AI2">
        <v>8.1021100539648385E-4</v>
      </c>
      <c r="AJ2">
        <v>1.4919622824400964E-3</v>
      </c>
      <c r="AK2">
        <v>1.0461728328209723E-3</v>
      </c>
      <c r="AL2">
        <v>8.8088543615790231E-4</v>
      </c>
      <c r="AM2">
        <v>1.261826686423847E-3</v>
      </c>
      <c r="AN2">
        <v>6.1007392188300368E-4</v>
      </c>
      <c r="AO2">
        <v>7.5131288357687504E-4</v>
      </c>
      <c r="AP2">
        <v>9.0197460542067003E-4</v>
      </c>
      <c r="AQ2">
        <v>1.7658874726013663E-3</v>
      </c>
      <c r="AR2">
        <v>1.0476619700321176E-3</v>
      </c>
      <c r="AS2">
        <v>2.183742828164954E-3</v>
      </c>
      <c r="AT2">
        <v>1.2227051604830693E-3</v>
      </c>
      <c r="AU2">
        <v>8.232800177934449E-4</v>
      </c>
      <c r="AW2" s="29">
        <v>0.37</v>
      </c>
      <c r="AX2">
        <f>Z2</f>
        <v>7.8117072477412416E-4</v>
      </c>
      <c r="AY2">
        <f t="shared" ref="AY2:BT2" si="0">AA2</f>
        <v>8.4075885508351586E-4</v>
      </c>
      <c r="AZ2">
        <f t="shared" si="0"/>
        <v>8.0367425564219891E-4</v>
      </c>
      <c r="BA2">
        <f t="shared" si="0"/>
        <v>1.199596851133813E-3</v>
      </c>
      <c r="BB2">
        <f t="shared" si="0"/>
        <v>7.7905090116460755E-4</v>
      </c>
      <c r="BC2">
        <f t="shared" si="0"/>
        <v>5.9664176544432952E-4</v>
      </c>
      <c r="BD2">
        <f t="shared" si="0"/>
        <v>1.3873397183718082E-3</v>
      </c>
      <c r="BE2">
        <f t="shared" si="0"/>
        <v>7.6809300684855478E-4</v>
      </c>
      <c r="BF2">
        <f t="shared" si="0"/>
        <v>8.052961801971307E-4</v>
      </c>
      <c r="BG2">
        <f t="shared" si="0"/>
        <v>8.1021100539648385E-4</v>
      </c>
      <c r="BH2">
        <f t="shared" si="0"/>
        <v>1.4919622824400964E-3</v>
      </c>
      <c r="BI2">
        <f t="shared" si="0"/>
        <v>1.0461728328209723E-3</v>
      </c>
      <c r="BJ2">
        <f t="shared" si="0"/>
        <v>8.8088543615790231E-4</v>
      </c>
      <c r="BK2">
        <f t="shared" si="0"/>
        <v>1.261826686423847E-3</v>
      </c>
      <c r="BL2">
        <f t="shared" si="0"/>
        <v>6.1007392188300368E-4</v>
      </c>
      <c r="BM2">
        <f t="shared" si="0"/>
        <v>7.5131288357687504E-4</v>
      </c>
      <c r="BN2">
        <f t="shared" si="0"/>
        <v>9.0197460542067003E-4</v>
      </c>
      <c r="BO2">
        <f t="shared" si="0"/>
        <v>1.7658874726013663E-3</v>
      </c>
      <c r="BP2">
        <f t="shared" si="0"/>
        <v>1.0476619700321176E-3</v>
      </c>
      <c r="BQ2">
        <f t="shared" si="0"/>
        <v>2.183742828164954E-3</v>
      </c>
      <c r="BR2">
        <f t="shared" si="0"/>
        <v>1.2227051604830693E-3</v>
      </c>
      <c r="BS2">
        <f t="shared" si="0"/>
        <v>8.232800177934449E-4</v>
      </c>
    </row>
    <row r="3" spans="1:71" x14ac:dyDescent="0.25">
      <c r="A3" s="3">
        <v>390.04</v>
      </c>
      <c r="B3" s="31">
        <v>9.5971879999999996E-3</v>
      </c>
      <c r="C3" s="31">
        <v>1.2703766E-2</v>
      </c>
      <c r="D3" s="31">
        <v>1.0345269999999999E-3</v>
      </c>
      <c r="E3" s="31">
        <v>9.4661099999999998E-4</v>
      </c>
      <c r="F3" s="31">
        <v>2.7509169999999999E-3</v>
      </c>
      <c r="G3" s="31">
        <v>2.2614200000000001E-3</v>
      </c>
      <c r="H3" s="31">
        <v>4.8047430000000002E-3</v>
      </c>
      <c r="I3" s="31">
        <v>8.1147040000000004E-3</v>
      </c>
      <c r="J3" s="31">
        <v>8.6701300000000003E-4</v>
      </c>
      <c r="K3" s="31">
        <v>7.5693269999999998E-3</v>
      </c>
      <c r="L3" s="37">
        <v>9.4699999999999998E-5</v>
      </c>
      <c r="M3" s="31">
        <v>0</v>
      </c>
      <c r="N3" s="31">
        <v>0</v>
      </c>
      <c r="O3" s="31">
        <v>4.6696039999999999E-3</v>
      </c>
      <c r="P3" s="31">
        <v>8.9144380000000002E-3</v>
      </c>
      <c r="Q3" s="31">
        <v>4.6381449999999998E-3</v>
      </c>
      <c r="R3" s="31">
        <v>1.4891649999999999E-2</v>
      </c>
      <c r="S3" s="31">
        <v>1.0419629999999999E-3</v>
      </c>
      <c r="T3" s="31">
        <v>1.2957559999999999E-3</v>
      </c>
      <c r="U3" s="31">
        <v>0</v>
      </c>
      <c r="V3" s="31">
        <v>1.090258E-3</v>
      </c>
      <c r="W3" s="31">
        <v>2.3881729000000001E-2</v>
      </c>
      <c r="Y3" s="29">
        <v>0.44</v>
      </c>
      <c r="Z3" s="1">
        <v>7.8117072477412416E-4</v>
      </c>
      <c r="AA3" s="1">
        <v>8.7309611026530347E-4</v>
      </c>
      <c r="AB3">
        <v>8.3861663807961945E-4</v>
      </c>
      <c r="AC3">
        <v>1.2440260773117051E-3</v>
      </c>
      <c r="AD3">
        <v>7.7905090116460755E-4</v>
      </c>
      <c r="AE3">
        <v>6.2050743606208961E-4</v>
      </c>
      <c r="AF3">
        <v>1.4451457755775339E-3</v>
      </c>
      <c r="AG3">
        <v>7.945786133427351E-4</v>
      </c>
      <c r="AH3">
        <v>8.6494789816985698E-4</v>
      </c>
      <c r="AI3">
        <v>8.8066428785447601E-4</v>
      </c>
      <c r="AJ3">
        <v>1.602477510084333E-3</v>
      </c>
      <c r="AK3">
        <v>1.1298666594466802E-3</v>
      </c>
      <c r="AL3">
        <v>9.2092558943442234E-4</v>
      </c>
      <c r="AM3">
        <v>1.3191826224397101E-3</v>
      </c>
      <c r="AN3">
        <v>6.3659870889759562E-4</v>
      </c>
      <c r="AO3">
        <v>8.2286649153656341E-4</v>
      </c>
      <c r="AP3">
        <v>9.6640131814198398E-4</v>
      </c>
      <c r="AQ3">
        <v>1.8338063042804332E-3</v>
      </c>
      <c r="AR3">
        <v>1.0850785720909824E-3</v>
      </c>
      <c r="AS3">
        <v>2.3917182439514633E-3</v>
      </c>
      <c r="AT3">
        <v>1.320521497958147E-3</v>
      </c>
      <c r="AU3">
        <v>8.6901790380971157E-4</v>
      </c>
      <c r="AW3" s="29">
        <v>0.44</v>
      </c>
      <c r="AX3">
        <f>AX2+Z3</f>
        <v>1.5623414495482483E-3</v>
      </c>
      <c r="AY3">
        <f t="shared" ref="AY3:BT14" si="1">AY2+AA3</f>
        <v>1.7138549653488194E-3</v>
      </c>
      <c r="AZ3">
        <f t="shared" si="1"/>
        <v>1.6422908937218184E-3</v>
      </c>
      <c r="BA3">
        <f t="shared" si="1"/>
        <v>2.4436229284455178E-3</v>
      </c>
      <c r="BB3">
        <f t="shared" si="1"/>
        <v>1.5581018023292151E-3</v>
      </c>
      <c r="BC3">
        <f t="shared" si="1"/>
        <v>1.217149201506419E-3</v>
      </c>
      <c r="BD3">
        <f t="shared" si="1"/>
        <v>2.8324854939493424E-3</v>
      </c>
      <c r="BE3">
        <f t="shared" si="1"/>
        <v>1.5626716201912899E-3</v>
      </c>
      <c r="BF3">
        <f t="shared" si="1"/>
        <v>1.6702440783669878E-3</v>
      </c>
      <c r="BG3">
        <f t="shared" si="1"/>
        <v>1.6908752932509599E-3</v>
      </c>
      <c r="BH3">
        <f t="shared" si="1"/>
        <v>3.0944397925244294E-3</v>
      </c>
      <c r="BI3">
        <f t="shared" si="1"/>
        <v>2.1760394922676523E-3</v>
      </c>
      <c r="BJ3">
        <f t="shared" si="1"/>
        <v>1.8018110255923247E-3</v>
      </c>
      <c r="BK3">
        <f t="shared" si="1"/>
        <v>2.5810093088635571E-3</v>
      </c>
      <c r="BL3">
        <f t="shared" si="1"/>
        <v>1.2466726307805993E-3</v>
      </c>
      <c r="BM3">
        <f t="shared" si="1"/>
        <v>1.5741793751134383E-3</v>
      </c>
      <c r="BN3">
        <f t="shared" si="1"/>
        <v>1.8683759235626541E-3</v>
      </c>
      <c r="BO3">
        <f t="shared" si="1"/>
        <v>3.5996937768817995E-3</v>
      </c>
      <c r="BP3">
        <f t="shared" si="1"/>
        <v>2.1327405421231E-3</v>
      </c>
      <c r="BQ3">
        <f t="shared" si="1"/>
        <v>4.5754610721164173E-3</v>
      </c>
      <c r="BR3">
        <f t="shared" si="1"/>
        <v>2.5432266584412165E-3</v>
      </c>
      <c r="BS3">
        <f t="shared" si="1"/>
        <v>1.6922979216031564E-3</v>
      </c>
    </row>
    <row r="4" spans="1:71" x14ac:dyDescent="0.25">
      <c r="A4" s="18">
        <v>330.52</v>
      </c>
      <c r="B4" s="31">
        <v>1.1084076999999999E-2</v>
      </c>
      <c r="C4" s="31">
        <v>1.5458123000000001E-2</v>
      </c>
      <c r="D4" s="31">
        <v>1.745765E-3</v>
      </c>
      <c r="E4" s="31">
        <v>1.640793E-3</v>
      </c>
      <c r="F4" s="31">
        <v>4.0013339999999996E-3</v>
      </c>
      <c r="G4" s="31">
        <v>3.2952120000000001E-3</v>
      </c>
      <c r="H4" s="31">
        <v>6.2359440000000002E-3</v>
      </c>
      <c r="I4" s="31">
        <v>9.5790119999999996E-3</v>
      </c>
      <c r="J4" s="31">
        <v>1.267174E-3</v>
      </c>
      <c r="K4" s="31">
        <v>8.7719300000000007E-3</v>
      </c>
      <c r="L4" s="37">
        <v>9.4699999999999998E-5</v>
      </c>
      <c r="M4" s="31">
        <v>0</v>
      </c>
      <c r="N4" s="37">
        <v>9.7E-5</v>
      </c>
      <c r="O4" s="31">
        <v>5.9911890000000001E-3</v>
      </c>
      <c r="P4" s="31">
        <v>9.9141880000000009E-3</v>
      </c>
      <c r="Q4" s="31">
        <v>5.517793E-3</v>
      </c>
      <c r="R4" s="31">
        <v>1.7869980000000001E-2</v>
      </c>
      <c r="S4" s="31">
        <v>1.4208580000000001E-3</v>
      </c>
      <c r="T4" s="31">
        <v>1.7492709999999999E-3</v>
      </c>
      <c r="U4" s="31">
        <v>0</v>
      </c>
      <c r="V4" s="31">
        <v>1.7132619999999999E-3</v>
      </c>
      <c r="W4" s="31">
        <v>2.5208491E-2</v>
      </c>
      <c r="Y4" s="29">
        <v>0.52</v>
      </c>
      <c r="Z4" s="1">
        <v>8.1836885895251999E-4</v>
      </c>
      <c r="AA4" s="1">
        <v>9.0543279017394175E-4</v>
      </c>
      <c r="AB4">
        <v>9.0850140295446042E-4</v>
      </c>
      <c r="AC4">
        <v>1.288456007519656E-3</v>
      </c>
      <c r="AD4">
        <v>8.1800386677021233E-4</v>
      </c>
      <c r="AE4">
        <v>6.6823877729765065E-4</v>
      </c>
      <c r="AF4">
        <v>1.5607573245324561E-3</v>
      </c>
      <c r="AG4">
        <v>8.4755069454086479E-4</v>
      </c>
      <c r="AH4">
        <v>9.2459961614263302E-4</v>
      </c>
      <c r="AI4">
        <v>9.8634396255997485E-4</v>
      </c>
      <c r="AJ4">
        <v>1.7129933211410182E-3</v>
      </c>
      <c r="AK4">
        <v>1.2135604860723506E-3</v>
      </c>
      <c r="AL4">
        <v>1.0010058959875085E-3</v>
      </c>
      <c r="AM4">
        <v>1.4338938434837439E-3</v>
      </c>
      <c r="AN4">
        <v>6.8964860130571969E-4</v>
      </c>
      <c r="AO4">
        <v>8.9442009949625156E-4</v>
      </c>
      <c r="AP4">
        <v>1.0308280308632281E-3</v>
      </c>
      <c r="AQ4">
        <v>2.0375620822994569E-3</v>
      </c>
      <c r="AR4">
        <v>1.1973278007442031E-3</v>
      </c>
      <c r="AS4">
        <v>2.7036810468290505E-3</v>
      </c>
      <c r="AT4">
        <v>1.4183378354331554E-3</v>
      </c>
      <c r="AU4">
        <v>9.147553072010728E-4</v>
      </c>
      <c r="AW4" s="29">
        <v>0.52</v>
      </c>
      <c r="AX4">
        <f t="shared" ref="AX4:AX52" si="2">AX3+Z4</f>
        <v>2.3807103085007682E-3</v>
      </c>
      <c r="AY4">
        <f t="shared" si="1"/>
        <v>2.6192877555227612E-3</v>
      </c>
      <c r="AZ4">
        <f t="shared" si="1"/>
        <v>2.5507922966762787E-3</v>
      </c>
      <c r="BA4">
        <f t="shared" si="1"/>
        <v>3.7320789359651741E-3</v>
      </c>
      <c r="BB4">
        <f t="shared" si="1"/>
        <v>2.3761056690994277E-3</v>
      </c>
      <c r="BC4">
        <f t="shared" si="1"/>
        <v>1.8853879788040696E-3</v>
      </c>
      <c r="BD4">
        <f t="shared" si="1"/>
        <v>4.3932428184817983E-3</v>
      </c>
      <c r="BE4">
        <f t="shared" si="1"/>
        <v>2.4102223147321545E-3</v>
      </c>
      <c r="BF4">
        <f t="shared" si="1"/>
        <v>2.5948436945096207E-3</v>
      </c>
      <c r="BG4">
        <f t="shared" si="1"/>
        <v>2.6772192558109347E-3</v>
      </c>
      <c r="BH4">
        <f t="shared" si="1"/>
        <v>4.8074331136654476E-3</v>
      </c>
      <c r="BI4">
        <f t="shared" si="1"/>
        <v>3.3895999783400028E-3</v>
      </c>
      <c r="BJ4">
        <f t="shared" si="1"/>
        <v>2.8028169215798329E-3</v>
      </c>
      <c r="BK4">
        <f t="shared" si="1"/>
        <v>4.0149031523473008E-3</v>
      </c>
      <c r="BL4">
        <f t="shared" si="1"/>
        <v>1.9363212320863189E-3</v>
      </c>
      <c r="BM4">
        <f t="shared" si="1"/>
        <v>2.4685994746096898E-3</v>
      </c>
      <c r="BN4">
        <f t="shared" si="1"/>
        <v>2.8992039544258824E-3</v>
      </c>
      <c r="BO4">
        <f t="shared" si="1"/>
        <v>5.6372558591812564E-3</v>
      </c>
      <c r="BP4">
        <f t="shared" si="1"/>
        <v>3.3300683428673034E-3</v>
      </c>
      <c r="BQ4">
        <f t="shared" si="1"/>
        <v>7.2791421189454678E-3</v>
      </c>
      <c r="BR4">
        <f t="shared" si="1"/>
        <v>3.9615644938743718E-3</v>
      </c>
      <c r="BS4">
        <f t="shared" si="1"/>
        <v>2.6070532288042293E-3</v>
      </c>
    </row>
    <row r="5" spans="1:71" x14ac:dyDescent="0.25">
      <c r="A5" s="18">
        <v>280.08999999999997</v>
      </c>
      <c r="B5" s="31">
        <v>1.0881319E-2</v>
      </c>
      <c r="C5" s="31">
        <v>1.5458123000000001E-2</v>
      </c>
      <c r="D5" s="31">
        <v>2.5216599999999998E-3</v>
      </c>
      <c r="E5" s="31">
        <v>2.3980820000000002E-3</v>
      </c>
      <c r="F5" s="31">
        <v>4.7515839999999997E-3</v>
      </c>
      <c r="G5" s="31">
        <v>3.9413319999999996E-3</v>
      </c>
      <c r="H5" s="31">
        <v>4.1913719999999996E-3</v>
      </c>
      <c r="I5" s="31">
        <v>8.9078709999999995E-3</v>
      </c>
      <c r="J5" s="31">
        <v>1.5339469999999999E-3</v>
      </c>
      <c r="K5" s="31">
        <v>7.3571019999999999E-3</v>
      </c>
      <c r="L5" s="31">
        <v>1.8943000000000001E-4</v>
      </c>
      <c r="M5" s="31">
        <v>0</v>
      </c>
      <c r="N5" s="31">
        <v>1.93986E-4</v>
      </c>
      <c r="O5" s="31">
        <v>5.6387670000000003E-3</v>
      </c>
      <c r="P5" s="31">
        <v>7.9146879999999996E-3</v>
      </c>
      <c r="Q5" s="31">
        <v>5.037985E-3</v>
      </c>
      <c r="R5" s="31">
        <v>1.9307794999999999E-2</v>
      </c>
      <c r="S5" s="31">
        <v>1.2314100000000001E-3</v>
      </c>
      <c r="T5" s="31">
        <v>2.0732099999999998E-3</v>
      </c>
      <c r="U5" s="31">
        <v>0</v>
      </c>
      <c r="V5" s="31">
        <v>1.8690130000000001E-3</v>
      </c>
      <c r="W5" s="31">
        <v>2.3597422E-2</v>
      </c>
      <c r="Y5" s="29">
        <v>0.61</v>
      </c>
      <c r="Z5" s="1">
        <v>8.9276622809017286E-4</v>
      </c>
      <c r="AA5" s="1">
        <v>9.3776947008264401E-4</v>
      </c>
      <c r="AB5">
        <v>9.7838616782930116E-4</v>
      </c>
      <c r="AC5">
        <v>1.377315163905499E-3</v>
      </c>
      <c r="AD5">
        <v>8.9590886343165479E-4</v>
      </c>
      <c r="AE5">
        <v>7.3983578915097188E-4</v>
      </c>
      <c r="AF5">
        <v>1.7341743652365114E-3</v>
      </c>
      <c r="AG5">
        <v>9.270083822331748E-4</v>
      </c>
      <c r="AH5">
        <v>1.043902604880314E-3</v>
      </c>
      <c r="AI5">
        <v>1.0920236372654736E-3</v>
      </c>
      <c r="AJ5">
        <v>1.8787670377259816E-3</v>
      </c>
      <c r="AK5">
        <v>1.422795052636545E-3</v>
      </c>
      <c r="AL5">
        <v>1.0810866153554131E-3</v>
      </c>
      <c r="AM5">
        <v>1.5486057155156873E-3</v>
      </c>
      <c r="AN5">
        <v>7.4269849371384387E-4</v>
      </c>
      <c r="AO5">
        <v>1.0017505114358336E-3</v>
      </c>
      <c r="AP5">
        <v>1.0952547435844724E-3</v>
      </c>
      <c r="AQ5">
        <v>2.2413185773366572E-3</v>
      </c>
      <c r="AR5">
        <v>1.3469942089799195E-3</v>
      </c>
      <c r="AS5">
        <v>3.119632520006424E-3</v>
      </c>
      <c r="AT5">
        <v>1.6139705103831714E-3</v>
      </c>
      <c r="AU5">
        <v>1.0062310792336596E-3</v>
      </c>
      <c r="AW5" s="29">
        <v>0.61</v>
      </c>
      <c r="AX5">
        <f t="shared" si="2"/>
        <v>3.2734765365909409E-3</v>
      </c>
      <c r="AY5">
        <f t="shared" si="1"/>
        <v>3.5570572256054052E-3</v>
      </c>
      <c r="AZ5">
        <f t="shared" si="1"/>
        <v>3.5291784645055798E-3</v>
      </c>
      <c r="BA5">
        <f t="shared" si="1"/>
        <v>5.1093940998706731E-3</v>
      </c>
      <c r="BB5">
        <f t="shared" si="1"/>
        <v>3.2720145325310823E-3</v>
      </c>
      <c r="BC5">
        <f t="shared" si="1"/>
        <v>2.6252237679550415E-3</v>
      </c>
      <c r="BD5">
        <f t="shared" si="1"/>
        <v>6.1274171837183092E-3</v>
      </c>
      <c r="BE5">
        <f t="shared" si="1"/>
        <v>3.3372306969653293E-3</v>
      </c>
      <c r="BF5">
        <f t="shared" si="1"/>
        <v>3.6387462993899347E-3</v>
      </c>
      <c r="BG5">
        <f t="shared" si="1"/>
        <v>3.7692428930764083E-3</v>
      </c>
      <c r="BH5">
        <f t="shared" si="1"/>
        <v>6.6862001513914287E-3</v>
      </c>
      <c r="BI5">
        <f t="shared" si="1"/>
        <v>4.8123950309765483E-3</v>
      </c>
      <c r="BJ5">
        <f t="shared" si="1"/>
        <v>3.883903536935246E-3</v>
      </c>
      <c r="BK5">
        <f t="shared" si="1"/>
        <v>5.5635088678629881E-3</v>
      </c>
      <c r="BL5">
        <f t="shared" si="1"/>
        <v>2.6790197258001625E-3</v>
      </c>
      <c r="BM5">
        <f t="shared" si="1"/>
        <v>3.4703499860455232E-3</v>
      </c>
      <c r="BN5">
        <f t="shared" si="1"/>
        <v>3.9944586980103546E-3</v>
      </c>
      <c r="BO5">
        <f t="shared" si="1"/>
        <v>7.8785744365179131E-3</v>
      </c>
      <c r="BP5">
        <f t="shared" si="1"/>
        <v>4.6770625518472234E-3</v>
      </c>
      <c r="BQ5">
        <f t="shared" si="1"/>
        <v>1.0398774638951891E-2</v>
      </c>
      <c r="BR5">
        <f t="shared" si="1"/>
        <v>5.5755350042575435E-3</v>
      </c>
      <c r="BS5">
        <f t="shared" si="1"/>
        <v>3.6132843080378891E-3</v>
      </c>
    </row>
    <row r="6" spans="1:71" x14ac:dyDescent="0.25">
      <c r="A6" s="18">
        <v>237.35</v>
      </c>
      <c r="B6" s="31">
        <v>1.1286834000000001E-2</v>
      </c>
      <c r="C6" s="31">
        <v>1.5233277E-2</v>
      </c>
      <c r="D6" s="31">
        <v>3.5561880000000001E-3</v>
      </c>
      <c r="E6" s="31">
        <v>3.4709070000000001E-3</v>
      </c>
      <c r="F6" s="31">
        <v>5.7519169999999996E-3</v>
      </c>
      <c r="G6" s="31">
        <v>4.7812879999999999E-3</v>
      </c>
      <c r="H6" s="31">
        <v>2.6579429999999999E-3</v>
      </c>
      <c r="I6" s="31">
        <v>8.3587550000000007E-3</v>
      </c>
      <c r="J6" s="31">
        <v>1.867414E-3</v>
      </c>
      <c r="K6" s="31">
        <v>6.2252410000000003E-3</v>
      </c>
      <c r="L6" s="31">
        <v>1.8943000000000001E-4</v>
      </c>
      <c r="M6" s="31">
        <v>0</v>
      </c>
      <c r="N6" s="31">
        <v>4.8496599999999998E-4</v>
      </c>
      <c r="O6" s="31">
        <v>5.3744489999999999E-3</v>
      </c>
      <c r="P6" s="31">
        <v>6.5816879999999996E-3</v>
      </c>
      <c r="Q6" s="31">
        <v>4.798081E-3</v>
      </c>
      <c r="R6" s="31">
        <v>1.98213E-2</v>
      </c>
      <c r="S6" s="31">
        <v>1.0419629999999999E-3</v>
      </c>
      <c r="T6" s="31">
        <v>2.5267250000000001E-3</v>
      </c>
      <c r="U6" s="31">
        <v>0</v>
      </c>
      <c r="V6" s="31">
        <v>2.0247640000000001E-3</v>
      </c>
      <c r="W6" s="31">
        <v>2.1038666000000001E-2</v>
      </c>
      <c r="Y6" s="29">
        <v>0.72</v>
      </c>
      <c r="Z6" s="1">
        <v>9.6716359722782573E-4</v>
      </c>
      <c r="AA6" s="1">
        <v>9.7010672526443183E-4</v>
      </c>
      <c r="AB6">
        <v>1.0832133151415626E-3</v>
      </c>
      <c r="AC6">
        <v>1.5106035464693126E-3</v>
      </c>
      <c r="AD6">
        <v>9.7381386009314929E-4</v>
      </c>
      <c r="AE6">
        <v>8.1143280100429301E-4</v>
      </c>
      <c r="AF6">
        <v>1.9653980286028845E-3</v>
      </c>
      <c r="AG6">
        <v>1.0329525446294344E-3</v>
      </c>
      <c r="AH6">
        <v>1.1930316762083432E-3</v>
      </c>
      <c r="AI6">
        <v>1.2681565944289647E-3</v>
      </c>
      <c r="AJ6">
        <v>2.1550559819552462E-3</v>
      </c>
      <c r="AK6">
        <v>1.6320296192007394E-3</v>
      </c>
      <c r="AL6">
        <v>1.2012070751849736E-3</v>
      </c>
      <c r="AM6">
        <v>1.7206728725756566E-3</v>
      </c>
      <c r="AN6">
        <v>8.4879827853009211E-4</v>
      </c>
      <c r="AO6">
        <v>1.1448577273552099E-3</v>
      </c>
      <c r="AP6">
        <v>1.2241081690269608E-3</v>
      </c>
      <c r="AQ6">
        <v>2.5129939040529244E-3</v>
      </c>
      <c r="AR6">
        <v>1.5340766417509984E-3</v>
      </c>
      <c r="AS6">
        <v>3.639570738670521E-3</v>
      </c>
      <c r="AT6">
        <v>1.8585116680858709E-3</v>
      </c>
      <c r="AU6">
        <v>1.0977063686412874E-3</v>
      </c>
      <c r="AW6" s="29">
        <v>0.72</v>
      </c>
      <c r="AX6">
        <f t="shared" si="2"/>
        <v>4.2406401338187663E-3</v>
      </c>
      <c r="AY6">
        <f t="shared" si="1"/>
        <v>4.5271639508698367E-3</v>
      </c>
      <c r="AZ6">
        <f t="shared" si="1"/>
        <v>4.6123917796471424E-3</v>
      </c>
      <c r="BA6">
        <f t="shared" si="1"/>
        <v>6.6199976463399857E-3</v>
      </c>
      <c r="BB6">
        <f t="shared" si="1"/>
        <v>4.2458283926242318E-3</v>
      </c>
      <c r="BC6">
        <f t="shared" si="1"/>
        <v>3.4366565689593342E-3</v>
      </c>
      <c r="BD6">
        <f t="shared" si="1"/>
        <v>8.0928152123211933E-3</v>
      </c>
      <c r="BE6">
        <f t="shared" si="1"/>
        <v>4.3701832415947639E-3</v>
      </c>
      <c r="BF6">
        <f t="shared" si="1"/>
        <v>4.8317779755982782E-3</v>
      </c>
      <c r="BG6">
        <f t="shared" si="1"/>
        <v>5.0373994875053726E-3</v>
      </c>
      <c r="BH6">
        <f t="shared" si="1"/>
        <v>8.8412561333466744E-3</v>
      </c>
      <c r="BI6">
        <f t="shared" si="1"/>
        <v>6.4444246501772877E-3</v>
      </c>
      <c r="BJ6">
        <f t="shared" si="1"/>
        <v>5.0851106121202194E-3</v>
      </c>
      <c r="BK6">
        <f t="shared" si="1"/>
        <v>7.2841817404386451E-3</v>
      </c>
      <c r="BL6">
        <f t="shared" si="1"/>
        <v>3.5278180043302547E-3</v>
      </c>
      <c r="BM6">
        <f t="shared" si="1"/>
        <v>4.6152077134007331E-3</v>
      </c>
      <c r="BN6">
        <f t="shared" si="1"/>
        <v>5.2185668670373152E-3</v>
      </c>
      <c r="BO6">
        <f t="shared" si="1"/>
        <v>1.0391568340570837E-2</v>
      </c>
      <c r="BP6">
        <f t="shared" si="1"/>
        <v>6.2111391935982217E-3</v>
      </c>
      <c r="BQ6">
        <f t="shared" si="1"/>
        <v>1.4038345377622411E-2</v>
      </c>
      <c r="BR6">
        <f t="shared" si="1"/>
        <v>7.4340466723434142E-3</v>
      </c>
      <c r="BS6">
        <f t="shared" si="1"/>
        <v>4.7109906766791762E-3</v>
      </c>
    </row>
    <row r="7" spans="1:71" x14ac:dyDescent="0.25">
      <c r="A7" s="18">
        <v>201.13</v>
      </c>
      <c r="B7" s="31">
        <v>1.4125439E-2</v>
      </c>
      <c r="C7" s="31">
        <v>1.6807195E-2</v>
      </c>
      <c r="D7" s="31">
        <v>5.5605849999999998E-3</v>
      </c>
      <c r="E7" s="31">
        <v>5.5534520000000004E-3</v>
      </c>
      <c r="F7" s="31">
        <v>8.4194730000000002E-3</v>
      </c>
      <c r="G7" s="31">
        <v>6.7196490000000003E-3</v>
      </c>
      <c r="H7" s="31">
        <v>2.760172E-3</v>
      </c>
      <c r="I7" s="31">
        <v>9.5790119999999996E-3</v>
      </c>
      <c r="J7" s="31">
        <v>2.8678140000000002E-3</v>
      </c>
      <c r="K7" s="31">
        <v>7.0033960000000003E-3</v>
      </c>
      <c r="L7" s="31">
        <v>4.7357500000000001E-4</v>
      </c>
      <c r="M7" s="31">
        <v>0</v>
      </c>
      <c r="N7" s="31">
        <v>1.2609120000000001E-3</v>
      </c>
      <c r="O7" s="31">
        <v>6.7841409999999996E-3</v>
      </c>
      <c r="P7" s="31">
        <v>7.3315000000000003E-3</v>
      </c>
      <c r="Q7" s="31">
        <v>5.8376649999999997E-3</v>
      </c>
      <c r="R7" s="31">
        <v>2.0334805000000001E-2</v>
      </c>
      <c r="S7" s="31">
        <v>1.3261340000000001E-3</v>
      </c>
      <c r="T7" s="31">
        <v>3.822481E-3</v>
      </c>
      <c r="U7" s="31">
        <v>0</v>
      </c>
      <c r="V7" s="31">
        <v>2.9592709999999999E-3</v>
      </c>
      <c r="W7" s="31">
        <v>1.8858983999999999E-2</v>
      </c>
      <c r="Y7" s="29">
        <v>0.85</v>
      </c>
      <c r="Z7" s="1">
        <v>1.0787591005439355E-3</v>
      </c>
      <c r="AA7" s="1">
        <v>1.0994540201721985E-3</v>
      </c>
      <c r="AB7">
        <v>1.2579252273286652E-3</v>
      </c>
      <c r="AC7">
        <v>1.7327510854188908E-3</v>
      </c>
      <c r="AD7">
        <v>1.0906713550854171E-3</v>
      </c>
      <c r="AE7">
        <v>9.307611540931754E-4</v>
      </c>
      <c r="AF7">
        <v>2.2544271837183919E-3</v>
      </c>
      <c r="AG7">
        <v>1.1653823135198741E-3</v>
      </c>
      <c r="AH7">
        <v>1.4018120183012775E-3</v>
      </c>
      <c r="AI7">
        <v>1.4795164418028857E-3</v>
      </c>
      <c r="AJ7">
        <v>2.4866034151252376E-3</v>
      </c>
      <c r="AK7">
        <v>1.924958012390604E-3</v>
      </c>
      <c r="AL7">
        <v>1.3613681011059643E-3</v>
      </c>
      <c r="AM7">
        <v>1.9500959656516335E-3</v>
      </c>
      <c r="AN7">
        <v>9.5489806334637581E-4</v>
      </c>
      <c r="AO7">
        <v>1.3237417472544801E-3</v>
      </c>
      <c r="AP7">
        <v>1.4173883071907632E-3</v>
      </c>
      <c r="AQ7">
        <v>2.9205061771091488E-3</v>
      </c>
      <c r="AR7">
        <v>1.7585756765809424E-3</v>
      </c>
      <c r="AS7">
        <v>4.3674850147254821E-3</v>
      </c>
      <c r="AT7">
        <v>2.1519606805108951E-3</v>
      </c>
      <c r="AU7">
        <v>1.280657430081502E-3</v>
      </c>
      <c r="AW7" s="29">
        <v>0.85</v>
      </c>
      <c r="AX7">
        <f t="shared" si="2"/>
        <v>5.3193992343627018E-3</v>
      </c>
      <c r="AY7">
        <f t="shared" si="1"/>
        <v>5.6266179710420354E-3</v>
      </c>
      <c r="AZ7">
        <f t="shared" si="1"/>
        <v>5.8703170069758078E-3</v>
      </c>
      <c r="BA7">
        <f t="shared" si="1"/>
        <v>8.3527487317588758E-3</v>
      </c>
      <c r="BB7">
        <f t="shared" si="1"/>
        <v>5.3364997477096492E-3</v>
      </c>
      <c r="BC7">
        <f t="shared" si="1"/>
        <v>4.3674177230525095E-3</v>
      </c>
      <c r="BD7">
        <f t="shared" si="1"/>
        <v>1.0347242396039586E-2</v>
      </c>
      <c r="BE7">
        <f t="shared" si="1"/>
        <v>5.5355655551146375E-3</v>
      </c>
      <c r="BF7">
        <f t="shared" si="1"/>
        <v>6.2335899938995559E-3</v>
      </c>
      <c r="BG7">
        <f t="shared" si="1"/>
        <v>6.5169159293082587E-3</v>
      </c>
      <c r="BH7">
        <f t="shared" si="1"/>
        <v>1.1327859548471913E-2</v>
      </c>
      <c r="BI7">
        <f t="shared" si="1"/>
        <v>8.369382662567891E-3</v>
      </c>
      <c r="BJ7">
        <f t="shared" si="1"/>
        <v>6.4464787132261833E-3</v>
      </c>
      <c r="BK7">
        <f t="shared" si="1"/>
        <v>9.2342777060902791E-3</v>
      </c>
      <c r="BL7">
        <f t="shared" si="1"/>
        <v>4.4827160676766302E-3</v>
      </c>
      <c r="BM7">
        <f t="shared" si="1"/>
        <v>5.9389494606552134E-3</v>
      </c>
      <c r="BN7">
        <f t="shared" si="1"/>
        <v>6.6359551742280788E-3</v>
      </c>
      <c r="BO7">
        <f t="shared" si="1"/>
        <v>1.3312074517679986E-2</v>
      </c>
      <c r="BP7">
        <f t="shared" si="1"/>
        <v>7.9697148701791641E-3</v>
      </c>
      <c r="BQ7">
        <f t="shared" si="1"/>
        <v>1.8405830392347895E-2</v>
      </c>
      <c r="BR7">
        <f t="shared" si="1"/>
        <v>9.5860073528543088E-3</v>
      </c>
      <c r="BS7">
        <f t="shared" si="1"/>
        <v>5.991648106760678E-3</v>
      </c>
    </row>
    <row r="8" spans="1:71" x14ac:dyDescent="0.25">
      <c r="A8" s="18">
        <v>170.44</v>
      </c>
      <c r="B8" s="31">
        <v>1.8924033999999999E-2</v>
      </c>
      <c r="C8" s="31">
        <v>2.0573356000000001E-2</v>
      </c>
      <c r="D8" s="31">
        <v>9.1167720000000004E-3</v>
      </c>
      <c r="E8" s="31">
        <v>9.2136820000000008E-3</v>
      </c>
      <c r="F8" s="31">
        <v>1.3171057E-2</v>
      </c>
      <c r="G8" s="31">
        <v>1.0208696999999999E-2</v>
      </c>
      <c r="H8" s="31">
        <v>3.4757719999999998E-3</v>
      </c>
      <c r="I8" s="31">
        <v>1.2263575000000001E-2</v>
      </c>
      <c r="J8" s="31">
        <v>4.8019209999999998E-3</v>
      </c>
      <c r="K8" s="31">
        <v>9.0548950000000003E-3</v>
      </c>
      <c r="L8" s="31">
        <v>9.4714899999999999E-4</v>
      </c>
      <c r="M8" s="31">
        <v>1.22519E-4</v>
      </c>
      <c r="N8" s="31">
        <v>3.2977689999999999E-3</v>
      </c>
      <c r="O8" s="31">
        <v>9.9559469999999997E-3</v>
      </c>
      <c r="P8" s="31">
        <v>9.7475630000000008E-3</v>
      </c>
      <c r="Q8" s="31">
        <v>8.2367050000000004E-3</v>
      </c>
      <c r="R8" s="31">
        <v>2.1772619999999999E-2</v>
      </c>
      <c r="S8" s="31">
        <v>1.9892009999999999E-3</v>
      </c>
      <c r="T8" s="31">
        <v>6.2196309999999998E-3</v>
      </c>
      <c r="U8" s="31">
        <v>1.62075E-4</v>
      </c>
      <c r="V8" s="31">
        <v>4.9061599999999997E-3</v>
      </c>
      <c r="W8" s="31">
        <v>1.8290371E-2</v>
      </c>
      <c r="Y8" s="29">
        <v>1.01</v>
      </c>
      <c r="Z8" s="1">
        <v>1.3391493421352899E-3</v>
      </c>
      <c r="AA8" s="1">
        <v>1.3581491852609447E-3</v>
      </c>
      <c r="AB8">
        <v>1.5724061288469172E-3</v>
      </c>
      <c r="AC8">
        <v>2.0881870069322044E-3</v>
      </c>
      <c r="AD8">
        <v>1.3633393106754531E-3</v>
      </c>
      <c r="AE8">
        <v>1.1455521896531389E-3</v>
      </c>
      <c r="AF8">
        <v>2.7746794367436794E-3</v>
      </c>
      <c r="AG8">
        <v>1.4037558107017612E-3</v>
      </c>
      <c r="AH8">
        <v>1.7000701609572867E-3</v>
      </c>
      <c r="AI8">
        <v>1.8317818581669442E-3</v>
      </c>
      <c r="AJ8">
        <v>3.0391818869960866E-3</v>
      </c>
      <c r="AK8">
        <v>2.343426803964523E-3</v>
      </c>
      <c r="AL8">
        <v>1.6816901529479E-3</v>
      </c>
      <c r="AM8">
        <v>2.4089421518035154E-3</v>
      </c>
      <c r="AN8">
        <v>1.1670976329789078E-3</v>
      </c>
      <c r="AO8">
        <v>1.6099566264822752E-3</v>
      </c>
      <c r="AP8">
        <v>1.7395218707969844E-3</v>
      </c>
      <c r="AQ8">
        <v>3.5996937768817197E-3</v>
      </c>
      <c r="AR8">
        <v>2.170157144182029E-3</v>
      </c>
      <c r="AS8">
        <v>5.4073627352624557E-3</v>
      </c>
      <c r="AT8">
        <v>2.6410429959162242E-3</v>
      </c>
      <c r="AU8">
        <v>1.5550842635543031E-3</v>
      </c>
      <c r="AW8" s="29">
        <v>1.01</v>
      </c>
      <c r="AX8">
        <f t="shared" si="2"/>
        <v>6.6585485764979919E-3</v>
      </c>
      <c r="AY8">
        <f t="shared" si="1"/>
        <v>6.9847671563029803E-3</v>
      </c>
      <c r="AZ8">
        <f t="shared" si="1"/>
        <v>7.4427231358227246E-3</v>
      </c>
      <c r="BA8">
        <f t="shared" si="1"/>
        <v>1.0440935738691081E-2</v>
      </c>
      <c r="BB8">
        <f t="shared" si="1"/>
        <v>6.6998390583851023E-3</v>
      </c>
      <c r="BC8">
        <f t="shared" si="1"/>
        <v>5.5129699127056484E-3</v>
      </c>
      <c r="BD8">
        <f t="shared" si="1"/>
        <v>1.3121921832783266E-2</v>
      </c>
      <c r="BE8">
        <f t="shared" si="1"/>
        <v>6.9393213658163989E-3</v>
      </c>
      <c r="BF8">
        <f t="shared" si="1"/>
        <v>7.933660154856843E-3</v>
      </c>
      <c r="BG8">
        <f t="shared" si="1"/>
        <v>8.3486977874752035E-3</v>
      </c>
      <c r="BH8">
        <f t="shared" si="1"/>
        <v>1.4367041435467999E-2</v>
      </c>
      <c r="BI8">
        <f t="shared" si="1"/>
        <v>1.0712809466532414E-2</v>
      </c>
      <c r="BJ8">
        <f t="shared" si="1"/>
        <v>8.1281688661740837E-3</v>
      </c>
      <c r="BK8">
        <f t="shared" si="1"/>
        <v>1.1643219857893794E-2</v>
      </c>
      <c r="BL8">
        <f t="shared" si="1"/>
        <v>5.649813700655538E-3</v>
      </c>
      <c r="BM8">
        <f t="shared" si="1"/>
        <v>7.5489060871374884E-3</v>
      </c>
      <c r="BN8">
        <f t="shared" si="1"/>
        <v>8.3754770450250628E-3</v>
      </c>
      <c r="BO8">
        <f t="shared" si="1"/>
        <v>1.6911768294561706E-2</v>
      </c>
      <c r="BP8">
        <f t="shared" si="1"/>
        <v>1.0139872014361194E-2</v>
      </c>
      <c r="BQ8">
        <f t="shared" si="1"/>
        <v>2.3813193127610349E-2</v>
      </c>
      <c r="BR8">
        <f t="shared" si="1"/>
        <v>1.2227050348770533E-2</v>
      </c>
      <c r="BS8">
        <f t="shared" si="1"/>
        <v>7.5467323703149814E-3</v>
      </c>
    </row>
    <row r="9" spans="1:71" x14ac:dyDescent="0.25">
      <c r="A9" s="18">
        <v>144.43</v>
      </c>
      <c r="B9" s="31">
        <v>2.4736415000000001E-2</v>
      </c>
      <c r="C9" s="31">
        <v>2.5014053000000001E-2</v>
      </c>
      <c r="D9" s="31">
        <v>1.4030776999999999E-2</v>
      </c>
      <c r="E9" s="31">
        <v>1.3820522999999999E-2</v>
      </c>
      <c r="F9" s="31">
        <v>1.9173058E-2</v>
      </c>
      <c r="G9" s="31">
        <v>1.4731536999999999E-2</v>
      </c>
      <c r="H9" s="31">
        <v>4.3958290000000004E-3</v>
      </c>
      <c r="I9" s="31">
        <v>1.5619279999999999E-2</v>
      </c>
      <c r="J9" s="31">
        <v>7.6030409999999996E-3</v>
      </c>
      <c r="K9" s="31">
        <v>1.1601584999999999E-2</v>
      </c>
      <c r="L9" s="31">
        <v>1.894298E-3</v>
      </c>
      <c r="M9" s="31">
        <v>4.9007599999999999E-4</v>
      </c>
      <c r="N9" s="31">
        <v>6.6925320000000002E-3</v>
      </c>
      <c r="O9" s="31">
        <v>1.3303964999999999E-2</v>
      </c>
      <c r="P9" s="31">
        <v>1.2413563000000001E-2</v>
      </c>
      <c r="Q9" s="31">
        <v>1.1035586E-2</v>
      </c>
      <c r="R9" s="31">
        <v>2.3518537999999999E-2</v>
      </c>
      <c r="S9" s="31">
        <v>2.9364399999999998E-3</v>
      </c>
      <c r="T9" s="31">
        <v>9.4590219999999992E-3</v>
      </c>
      <c r="U9" s="31">
        <v>3.2414899999999998E-4</v>
      </c>
      <c r="V9" s="31">
        <v>7.6318039999999998E-3</v>
      </c>
      <c r="W9" s="31">
        <v>1.8764215000000001E-2</v>
      </c>
      <c r="Y9" s="29">
        <v>1.19</v>
      </c>
      <c r="Z9" s="1">
        <v>1.8227311407491723E-3</v>
      </c>
      <c r="AA9" s="1">
        <v>1.9078761953470757E-3</v>
      </c>
      <c r="AB9">
        <v>2.2013684723020139E-3</v>
      </c>
      <c r="AC9">
        <v>2.932347936552704E-3</v>
      </c>
      <c r="AD9">
        <v>1.8697227235248562E-3</v>
      </c>
      <c r="AE9">
        <v>1.5989999313908258E-3</v>
      </c>
      <c r="AF9">
        <v>3.8729899999999807E-3</v>
      </c>
      <c r="AG9">
        <v>1.9334748862635683E-3</v>
      </c>
      <c r="AH9">
        <v>2.356237269826388E-3</v>
      </c>
      <c r="AI9">
        <v>2.5010867966104222E-3</v>
      </c>
      <c r="AJ9">
        <v>4.1995967362661911E-3</v>
      </c>
      <c r="AK9">
        <v>3.2640588968469706E-3</v>
      </c>
      <c r="AL9">
        <v>2.2822936905403865E-3</v>
      </c>
      <c r="AM9">
        <v>3.2692779371035065E-3</v>
      </c>
      <c r="AN9">
        <v>1.6180218776375036E-3</v>
      </c>
      <c r="AO9">
        <v>2.2539390981195684E-3</v>
      </c>
      <c r="AP9">
        <v>2.3193622852883213E-3</v>
      </c>
      <c r="AQ9">
        <v>4.9580682594086052E-3</v>
      </c>
      <c r="AR9">
        <v>2.9933200793840747E-3</v>
      </c>
      <c r="AS9">
        <v>7.3831295060364736E-3</v>
      </c>
      <c r="AT9">
        <v>3.668115481449278E-3</v>
      </c>
      <c r="AU9">
        <v>2.1496753338912135E-3</v>
      </c>
      <c r="AW9" s="29">
        <v>1.19</v>
      </c>
      <c r="AX9">
        <f t="shared" si="2"/>
        <v>8.481279717247164E-3</v>
      </c>
      <c r="AY9">
        <f t="shared" si="1"/>
        <v>8.8926433516500567E-3</v>
      </c>
      <c r="AZ9">
        <f t="shared" si="1"/>
        <v>9.6440916081247385E-3</v>
      </c>
      <c r="BA9">
        <f t="shared" si="1"/>
        <v>1.3373283675243784E-2</v>
      </c>
      <c r="BB9">
        <f t="shared" si="1"/>
        <v>8.5695617819099585E-3</v>
      </c>
      <c r="BC9">
        <f t="shared" si="1"/>
        <v>7.1119698440964742E-3</v>
      </c>
      <c r="BD9">
        <f t="shared" si="1"/>
        <v>1.6994911832783247E-2</v>
      </c>
      <c r="BE9">
        <f t="shared" si="1"/>
        <v>8.8727962520799668E-3</v>
      </c>
      <c r="BF9">
        <f t="shared" si="1"/>
        <v>1.0289897424683231E-2</v>
      </c>
      <c r="BG9">
        <f t="shared" si="1"/>
        <v>1.0849784584085625E-2</v>
      </c>
      <c r="BH9">
        <f t="shared" si="1"/>
        <v>1.8566638171734189E-2</v>
      </c>
      <c r="BI9">
        <f t="shared" si="1"/>
        <v>1.3976868363379384E-2</v>
      </c>
      <c r="BJ9">
        <f t="shared" si="1"/>
        <v>1.041046255671447E-2</v>
      </c>
      <c r="BK9">
        <f t="shared" si="1"/>
        <v>1.4912497794997301E-2</v>
      </c>
      <c r="BL9">
        <f t="shared" si="1"/>
        <v>7.2678355782930413E-3</v>
      </c>
      <c r="BM9">
        <f t="shared" si="1"/>
        <v>9.8028451852570572E-3</v>
      </c>
      <c r="BN9">
        <f t="shared" si="1"/>
        <v>1.0694839330313384E-2</v>
      </c>
      <c r="BO9">
        <f t="shared" si="1"/>
        <v>2.1869836553970311E-2</v>
      </c>
      <c r="BP9">
        <f t="shared" si="1"/>
        <v>1.3133192093745269E-2</v>
      </c>
      <c r="BQ9">
        <f t="shared" si="1"/>
        <v>3.1196322633646821E-2</v>
      </c>
      <c r="BR9">
        <f t="shared" si="1"/>
        <v>1.5895165830219812E-2</v>
      </c>
      <c r="BS9">
        <f t="shared" si="1"/>
        <v>9.696407704206194E-3</v>
      </c>
    </row>
    <row r="10" spans="1:71" x14ac:dyDescent="0.25">
      <c r="A10" s="18">
        <v>122.39</v>
      </c>
      <c r="B10" s="31">
        <v>3.1832928000000003E-2</v>
      </c>
      <c r="C10" s="31">
        <v>3.0522766E-2</v>
      </c>
      <c r="D10" s="31">
        <v>2.0302599000000001E-2</v>
      </c>
      <c r="E10" s="31">
        <v>2.0194370999999999E-2</v>
      </c>
      <c r="F10" s="31">
        <v>2.6508836000000001E-2</v>
      </c>
      <c r="G10" s="31">
        <v>2.0740453999999998E-2</v>
      </c>
      <c r="H10" s="31">
        <v>5.5203429999999996E-3</v>
      </c>
      <c r="I10" s="31">
        <v>2.0256254000000001E-2</v>
      </c>
      <c r="J10" s="31">
        <v>1.1604642E-2</v>
      </c>
      <c r="K10" s="31">
        <v>1.5209393999999999E-2</v>
      </c>
      <c r="L10" s="31">
        <v>3.3150219999999999E-3</v>
      </c>
      <c r="M10" s="31">
        <v>1.2251899999999999E-3</v>
      </c>
      <c r="N10" s="31">
        <v>1.1833171999999999E-2</v>
      </c>
      <c r="O10" s="31">
        <v>1.8237884999999999E-2</v>
      </c>
      <c r="P10" s="31">
        <v>1.6412564000000001E-2</v>
      </c>
      <c r="Q10" s="31">
        <v>1.5113954000000001E-2</v>
      </c>
      <c r="R10" s="31">
        <v>2.8140083999999999E-2</v>
      </c>
      <c r="S10" s="31">
        <v>4.0731270000000002E-3</v>
      </c>
      <c r="T10" s="31">
        <v>1.3994169000000001E-2</v>
      </c>
      <c r="U10" s="31">
        <v>6.4829799999999995E-4</v>
      </c>
      <c r="V10" s="31">
        <v>1.1291954999999999E-2</v>
      </c>
      <c r="W10" s="31">
        <v>2.1322971999999999E-2</v>
      </c>
      <c r="Y10" s="29">
        <v>1.4</v>
      </c>
      <c r="Z10" s="1">
        <v>2.6039013151329267E-3</v>
      </c>
      <c r="AA10" s="1">
        <v>2.7486350504305917E-3</v>
      </c>
      <c r="AB10">
        <v>3.2496394050061561E-3</v>
      </c>
      <c r="AC10">
        <v>4.2652331702502525E-3</v>
      </c>
      <c r="AD10">
        <v>2.6487736246894639E-3</v>
      </c>
      <c r="AE10">
        <v>2.2911043793062366E-3</v>
      </c>
      <c r="AF10">
        <v>5.6071649306930847E-3</v>
      </c>
      <c r="AG10">
        <v>2.7545399743102049E-3</v>
      </c>
      <c r="AH10">
        <v>3.4299659572970503E-3</v>
      </c>
      <c r="AI10">
        <v>3.6283373240863261E-3</v>
      </c>
      <c r="AJ10">
        <v>6.0783637739922373E-3</v>
      </c>
      <c r="AK10">
        <v>4.7287008627963706E-3</v>
      </c>
      <c r="AL10">
        <v>3.2832995865278952E-3</v>
      </c>
      <c r="AM10">
        <v>4.7031724315751604E-3</v>
      </c>
      <c r="AN10">
        <v>2.3076704789432236E-3</v>
      </c>
      <c r="AO10">
        <v>3.2556896095554022E-3</v>
      </c>
      <c r="AP10">
        <v>3.3501903161515497E-3</v>
      </c>
      <c r="AQ10">
        <v>7.2673056684243289E-3</v>
      </c>
      <c r="AR10">
        <v>4.3028971087814344E-3</v>
      </c>
      <c r="AS10">
        <v>1.0710737441829408E-2</v>
      </c>
      <c r="AT10">
        <v>5.3309938465548436E-3</v>
      </c>
      <c r="AU10">
        <v>3.064430641092286E-3</v>
      </c>
      <c r="AW10" s="29">
        <v>1.4</v>
      </c>
      <c r="AX10">
        <f t="shared" si="2"/>
        <v>1.1085181032380091E-2</v>
      </c>
      <c r="AY10">
        <f t="shared" si="1"/>
        <v>1.1641278402080648E-2</v>
      </c>
      <c r="AZ10">
        <f t="shared" si="1"/>
        <v>1.2893731013130894E-2</v>
      </c>
      <c r="BA10">
        <f t="shared" si="1"/>
        <v>1.7638516845494036E-2</v>
      </c>
      <c r="BB10">
        <f t="shared" si="1"/>
        <v>1.1218335406599422E-2</v>
      </c>
      <c r="BC10">
        <f t="shared" si="1"/>
        <v>9.4030742234027104E-3</v>
      </c>
      <c r="BD10">
        <f t="shared" si="1"/>
        <v>2.2602076763476329E-2</v>
      </c>
      <c r="BE10">
        <f t="shared" si="1"/>
        <v>1.1627336226390173E-2</v>
      </c>
      <c r="BF10">
        <f t="shared" si="1"/>
        <v>1.3719863381980281E-2</v>
      </c>
      <c r="BG10">
        <f t="shared" si="1"/>
        <v>1.4478121908171951E-2</v>
      </c>
      <c r="BH10">
        <f t="shared" si="1"/>
        <v>2.4645001945726427E-2</v>
      </c>
      <c r="BI10">
        <f t="shared" si="1"/>
        <v>1.8705569226175753E-2</v>
      </c>
      <c r="BJ10">
        <f t="shared" si="1"/>
        <v>1.3693762143242366E-2</v>
      </c>
      <c r="BK10">
        <f t="shared" si="1"/>
        <v>1.961567022657246E-2</v>
      </c>
      <c r="BL10">
        <f t="shared" si="1"/>
        <v>9.5755060572362653E-3</v>
      </c>
      <c r="BM10">
        <f t="shared" si="1"/>
        <v>1.3058534794812459E-2</v>
      </c>
      <c r="BN10">
        <f t="shared" si="1"/>
        <v>1.4045029646464934E-2</v>
      </c>
      <c r="BO10">
        <f t="shared" si="1"/>
        <v>2.9137142222394639E-2</v>
      </c>
      <c r="BP10">
        <f t="shared" si="1"/>
        <v>1.7436089202526702E-2</v>
      </c>
      <c r="BQ10">
        <f t="shared" si="1"/>
        <v>4.1907060075476232E-2</v>
      </c>
      <c r="BR10">
        <f t="shared" si="1"/>
        <v>2.1226159676774655E-2</v>
      </c>
      <c r="BS10">
        <f t="shared" si="1"/>
        <v>1.2760838345298481E-2</v>
      </c>
    </row>
    <row r="11" spans="1:71" x14ac:dyDescent="0.25">
      <c r="A11" s="18">
        <v>103.72</v>
      </c>
      <c r="B11" s="31">
        <v>3.9334954999999998E-2</v>
      </c>
      <c r="C11" s="31">
        <v>3.6818437000000002E-2</v>
      </c>
      <c r="D11" s="31">
        <v>2.7867579999999999E-2</v>
      </c>
      <c r="E11" s="31">
        <v>2.8587655999999999E-2</v>
      </c>
      <c r="F11" s="31">
        <v>3.4761586999999997E-2</v>
      </c>
      <c r="G11" s="31">
        <v>2.7976997999999999E-2</v>
      </c>
      <c r="H11" s="31">
        <v>6.9515439999999996E-3</v>
      </c>
      <c r="I11" s="31">
        <v>2.5808419999999999E-2</v>
      </c>
      <c r="J11" s="31">
        <v>1.6806722999999999E-2</v>
      </c>
      <c r="K11" s="31">
        <v>1.9595359E-2</v>
      </c>
      <c r="L11" s="31">
        <v>5.4934650000000003E-3</v>
      </c>
      <c r="M11" s="31">
        <v>2.4503799999999998E-3</v>
      </c>
      <c r="N11" s="31">
        <v>1.9010669000000001E-2</v>
      </c>
      <c r="O11" s="31">
        <v>2.4317181E-2</v>
      </c>
      <c r="P11" s="31">
        <v>2.1411314000000001E-2</v>
      </c>
      <c r="Q11" s="31">
        <v>2.0631746999999999E-2</v>
      </c>
      <c r="R11" s="31">
        <v>3.3685939999999998E-2</v>
      </c>
      <c r="S11" s="31">
        <v>5.6834329999999999E-3</v>
      </c>
      <c r="T11" s="31">
        <v>1.9760284999999999E-2</v>
      </c>
      <c r="U11" s="31">
        <v>1.4586709999999999E-3</v>
      </c>
      <c r="V11" s="31">
        <v>1.6120240000000001E-2</v>
      </c>
      <c r="W11" s="31">
        <v>2.5682335000000001E-2</v>
      </c>
      <c r="Y11" s="29">
        <v>1.65</v>
      </c>
      <c r="Z11" s="1">
        <v>3.1618804828844622E-3</v>
      </c>
      <c r="AA11" s="1">
        <v>3.3953726755157872E-3</v>
      </c>
      <c r="AB11">
        <v>4.0882560430857756E-3</v>
      </c>
      <c r="AC11">
        <v>5.2871124126424376E-3</v>
      </c>
      <c r="AD11">
        <v>3.2330620342003089E-3</v>
      </c>
      <c r="AE11">
        <v>2.8400151728840482E-3</v>
      </c>
      <c r="AF11">
        <v>6.9366985918591665E-3</v>
      </c>
      <c r="AG11">
        <v>3.3637167375643699E-3</v>
      </c>
      <c r="AH11">
        <v>4.2650877728766081E-3</v>
      </c>
      <c r="AI11">
        <v>4.509001611940803E-3</v>
      </c>
      <c r="AJ11">
        <v>7.5150681509039913E-3</v>
      </c>
      <c r="AK11">
        <v>5.9004144355558671E-3</v>
      </c>
      <c r="AL11">
        <v>4.0040239967648527E-3</v>
      </c>
      <c r="AM11">
        <v>5.6782200889070218E-3</v>
      </c>
      <c r="AN11">
        <v>2.8381694030245354E-3</v>
      </c>
      <c r="AO11">
        <v>4.0427792971121212E-3</v>
      </c>
      <c r="AP11">
        <v>4.0588841560853057E-3</v>
      </c>
      <c r="AQ11">
        <v>8.9652743093465489E-3</v>
      </c>
      <c r="AR11">
        <v>5.3505590788134882E-3</v>
      </c>
      <c r="AS11">
        <v>1.3310431101567381E-2</v>
      </c>
      <c r="AT11">
        <v>6.602607489790596E-3</v>
      </c>
      <c r="AU11">
        <v>3.7047595974455168E-3</v>
      </c>
      <c r="AW11" s="29">
        <v>1.65</v>
      </c>
      <c r="AX11">
        <f t="shared" si="2"/>
        <v>1.4247061515264553E-2</v>
      </c>
      <c r="AY11">
        <f t="shared" si="1"/>
        <v>1.5036651077596434E-2</v>
      </c>
      <c r="AZ11">
        <f t="shared" si="1"/>
        <v>1.6981987056216671E-2</v>
      </c>
      <c r="BA11">
        <f t="shared" si="1"/>
        <v>2.2925629258136473E-2</v>
      </c>
      <c r="BB11">
        <f t="shared" si="1"/>
        <v>1.4451397440799731E-2</v>
      </c>
      <c r="BC11">
        <f t="shared" si="1"/>
        <v>1.2243089396286759E-2</v>
      </c>
      <c r="BD11">
        <f t="shared" si="1"/>
        <v>2.9538775355335497E-2</v>
      </c>
      <c r="BE11">
        <f t="shared" si="1"/>
        <v>1.4991052963954542E-2</v>
      </c>
      <c r="BF11">
        <f t="shared" si="1"/>
        <v>1.798495115485689E-2</v>
      </c>
      <c r="BG11">
        <f t="shared" si="1"/>
        <v>1.8987123520112753E-2</v>
      </c>
      <c r="BH11">
        <f t="shared" si="1"/>
        <v>3.2160070096630418E-2</v>
      </c>
      <c r="BI11">
        <f t="shared" si="1"/>
        <v>2.4605983661731619E-2</v>
      </c>
      <c r="BJ11">
        <f t="shared" si="1"/>
        <v>1.7697786140007218E-2</v>
      </c>
      <c r="BK11">
        <f t="shared" si="1"/>
        <v>2.5293890315479482E-2</v>
      </c>
      <c r="BL11">
        <f t="shared" si="1"/>
        <v>1.2413675460260801E-2</v>
      </c>
      <c r="BM11">
        <f t="shared" si="1"/>
        <v>1.7101314091924578E-2</v>
      </c>
      <c r="BN11">
        <f t="shared" si="1"/>
        <v>1.8103913802550241E-2</v>
      </c>
      <c r="BO11">
        <f t="shared" si="1"/>
        <v>3.8102416531741186E-2</v>
      </c>
      <c r="BP11">
        <f t="shared" si="1"/>
        <v>2.278664828134019E-2</v>
      </c>
      <c r="BQ11">
        <f t="shared" si="1"/>
        <v>5.5217491177043609E-2</v>
      </c>
      <c r="BR11">
        <f t="shared" si="1"/>
        <v>2.7828767166565252E-2</v>
      </c>
      <c r="BS11">
        <f t="shared" si="1"/>
        <v>1.6465597942743999E-2</v>
      </c>
    </row>
    <row r="12" spans="1:71" x14ac:dyDescent="0.25">
      <c r="A12" s="18">
        <v>87.89</v>
      </c>
      <c r="B12" s="31">
        <v>5.0419032000000003E-2</v>
      </c>
      <c r="C12" s="31">
        <v>4.6824058000000002E-2</v>
      </c>
      <c r="D12" s="31">
        <v>3.8794776000000003E-2</v>
      </c>
      <c r="E12" s="31">
        <v>4.1335352999999998E-2</v>
      </c>
      <c r="F12" s="31">
        <v>4.6515504999999999E-2</v>
      </c>
      <c r="G12" s="31">
        <v>3.8702591000000001E-2</v>
      </c>
      <c r="H12" s="31">
        <v>9.7117149999999992E-3</v>
      </c>
      <c r="I12" s="31">
        <v>3.4899329E-2</v>
      </c>
      <c r="J12" s="31">
        <v>2.5410163999999999E-2</v>
      </c>
      <c r="K12" s="31">
        <v>2.7376910000000001E-2</v>
      </c>
      <c r="L12" s="31">
        <v>9.1873460000000007E-3</v>
      </c>
      <c r="M12" s="31">
        <v>4.9007599999999997E-3</v>
      </c>
      <c r="N12" s="31">
        <v>2.8612997000000001E-2</v>
      </c>
      <c r="O12" s="31">
        <v>3.3480176E-2</v>
      </c>
      <c r="P12" s="31">
        <v>2.9159377E-2</v>
      </c>
      <c r="Q12" s="31">
        <v>2.8788484999999999E-2</v>
      </c>
      <c r="R12" s="31">
        <v>4.2415528000000001E-2</v>
      </c>
      <c r="S12" s="31">
        <v>8.6198730000000001E-3</v>
      </c>
      <c r="T12" s="31">
        <v>2.8636215999999999E-2</v>
      </c>
      <c r="U12" s="31">
        <v>2.9173419999999999E-3</v>
      </c>
      <c r="V12" s="31">
        <v>2.3985671E-2</v>
      </c>
      <c r="W12" s="31">
        <v>3.2410916999999997E-2</v>
      </c>
      <c r="Y12" s="29">
        <v>1.95</v>
      </c>
      <c r="Z12" s="1">
        <v>3.5710649123607526E-3</v>
      </c>
      <c r="AA12" s="1">
        <v>3.9774369407837053E-3</v>
      </c>
      <c r="AB12">
        <v>4.7871031514156526E-3</v>
      </c>
      <c r="AC12">
        <v>6.1757025684408291E-3</v>
      </c>
      <c r="AD12">
        <v>3.7004924814441078E-3</v>
      </c>
      <c r="AE12">
        <v>3.269597244003975E-3</v>
      </c>
      <c r="AF12">
        <v>8.0350091551155307E-3</v>
      </c>
      <c r="AG12">
        <v>3.8404641660329079E-3</v>
      </c>
      <c r="AH12">
        <v>4.9212553289535313E-3</v>
      </c>
      <c r="AI12">
        <v>5.2135334405947103E-3</v>
      </c>
      <c r="AJ12">
        <v>8.6754830001740963E-3</v>
      </c>
      <c r="AK12">
        <v>6.8210461868838442E-3</v>
      </c>
      <c r="AL12">
        <v>4.5245472278042992E-3</v>
      </c>
      <c r="AM12">
        <v>6.4812005891789152E-3</v>
      </c>
      <c r="AN12">
        <v>3.2095186498814392E-3</v>
      </c>
      <c r="AO12">
        <v>4.6509854121585632E-3</v>
      </c>
      <c r="AP12">
        <v>4.5742984851785103E-3</v>
      </c>
      <c r="AQ12">
        <v>1.0459487172249825E-2</v>
      </c>
      <c r="AR12">
        <v>6.1363054119566683E-3</v>
      </c>
      <c r="AS12">
        <v>1.5390185901036904E-2</v>
      </c>
      <c r="AT12">
        <v>7.6296799753236494E-3</v>
      </c>
      <c r="AU12">
        <v>4.2078748957498401E-3</v>
      </c>
      <c r="AW12" s="29">
        <v>1.95</v>
      </c>
      <c r="AX12">
        <f t="shared" si="2"/>
        <v>1.7818126427625307E-2</v>
      </c>
      <c r="AY12">
        <f t="shared" si="1"/>
        <v>1.901408801838014E-2</v>
      </c>
      <c r="AZ12">
        <f t="shared" si="1"/>
        <v>2.1769090207632322E-2</v>
      </c>
      <c r="BA12">
        <f t="shared" si="1"/>
        <v>2.9101331826577301E-2</v>
      </c>
      <c r="BB12">
        <f t="shared" si="1"/>
        <v>1.8151889922243838E-2</v>
      </c>
      <c r="BC12">
        <f t="shared" si="1"/>
        <v>1.5512686640290735E-2</v>
      </c>
      <c r="BD12">
        <f t="shared" si="1"/>
        <v>3.7573784510451028E-2</v>
      </c>
      <c r="BE12">
        <f t="shared" si="1"/>
        <v>1.883151712998745E-2</v>
      </c>
      <c r="BF12">
        <f t="shared" si="1"/>
        <v>2.2906206483810421E-2</v>
      </c>
      <c r="BG12">
        <f t="shared" si="1"/>
        <v>2.4200656960707462E-2</v>
      </c>
      <c r="BH12">
        <f t="shared" si="1"/>
        <v>4.0835553096804512E-2</v>
      </c>
      <c r="BI12">
        <f t="shared" si="1"/>
        <v>3.1427029848615465E-2</v>
      </c>
      <c r="BJ12">
        <f t="shared" si="1"/>
        <v>2.2222333367811518E-2</v>
      </c>
      <c r="BK12">
        <f t="shared" si="1"/>
        <v>3.1775090904658396E-2</v>
      </c>
      <c r="BL12">
        <f t="shared" si="1"/>
        <v>1.5623194110142239E-2</v>
      </c>
      <c r="BM12">
        <f t="shared" si="1"/>
        <v>2.1752299504083143E-2</v>
      </c>
      <c r="BN12">
        <f t="shared" si="1"/>
        <v>2.267821228772875E-2</v>
      </c>
      <c r="BO12">
        <f t="shared" si="1"/>
        <v>4.8561903703991008E-2</v>
      </c>
      <c r="BP12">
        <f t="shared" si="1"/>
        <v>2.8922953693296859E-2</v>
      </c>
      <c r="BQ12">
        <f t="shared" si="1"/>
        <v>7.0607677078080508E-2</v>
      </c>
      <c r="BR12">
        <f t="shared" si="1"/>
        <v>3.5458447141888901E-2</v>
      </c>
      <c r="BS12">
        <f t="shared" si="1"/>
        <v>2.0673472838493839E-2</v>
      </c>
    </row>
    <row r="13" spans="1:71" x14ac:dyDescent="0.25">
      <c r="A13" s="18">
        <v>74.48</v>
      </c>
      <c r="B13" s="31">
        <v>6.1773452E-2</v>
      </c>
      <c r="C13" s="31">
        <v>5.7729060999999998E-2</v>
      </c>
      <c r="D13" s="31">
        <v>5.0756497999999997E-2</v>
      </c>
      <c r="E13" s="31">
        <v>5.5345197999999998E-2</v>
      </c>
      <c r="F13" s="31">
        <v>5.8686228999999999E-2</v>
      </c>
      <c r="G13" s="31">
        <v>5.0332752000000001E-2</v>
      </c>
      <c r="H13" s="31">
        <v>1.3800859E-2</v>
      </c>
      <c r="I13" s="31">
        <v>4.5637584000000002E-2</v>
      </c>
      <c r="J13" s="31">
        <v>3.6147791999999998E-2</v>
      </c>
      <c r="K13" s="31">
        <v>3.6926994999999997E-2</v>
      </c>
      <c r="L13" s="31">
        <v>1.4586096E-2</v>
      </c>
      <c r="M13" s="31">
        <v>8.8213670000000001E-3</v>
      </c>
      <c r="N13" s="31">
        <v>3.9088263999999998E-2</v>
      </c>
      <c r="O13" s="31">
        <v>4.3348018000000002E-2</v>
      </c>
      <c r="P13" s="31">
        <v>3.7740564999999997E-2</v>
      </c>
      <c r="Q13" s="31">
        <v>3.8144742000000002E-2</v>
      </c>
      <c r="R13" s="31">
        <v>5.0631611E-2</v>
      </c>
      <c r="S13" s="31">
        <v>1.2787724E-2</v>
      </c>
      <c r="T13" s="31">
        <v>3.9002268E-2</v>
      </c>
      <c r="U13" s="31">
        <v>5.5105350000000004E-3</v>
      </c>
      <c r="V13" s="31">
        <v>3.3642239999999997E-2</v>
      </c>
      <c r="W13" s="31">
        <v>3.9992418000000002E-2</v>
      </c>
      <c r="Y13" s="29">
        <v>2.2999999999999998</v>
      </c>
      <c r="Z13" s="1">
        <v>3.9430506572681549E-3</v>
      </c>
      <c r="AA13" s="1">
        <v>4.462490015779347E-3</v>
      </c>
      <c r="AB13">
        <v>5.4859508001641223E-3</v>
      </c>
      <c r="AC13">
        <v>6.9754335678533777E-3</v>
      </c>
      <c r="AD13">
        <v>4.0900183993012431E-3</v>
      </c>
      <c r="AE13">
        <v>3.6753136445061008E-3</v>
      </c>
      <c r="AF13">
        <v>9.1333197183718334E-3</v>
      </c>
      <c r="AG13">
        <v>4.2642395133033646E-3</v>
      </c>
      <c r="AH13">
        <v>5.5475968024401552E-3</v>
      </c>
      <c r="AI13">
        <v>5.9180647712856957E-3</v>
      </c>
      <c r="AJ13">
        <v>9.7806399439158576E-3</v>
      </c>
      <c r="AK13">
        <v>7.6998313664534759E-3</v>
      </c>
      <c r="AL13">
        <v>5.0050298927523159E-3</v>
      </c>
      <c r="AM13">
        <v>7.1694698684067748E-3</v>
      </c>
      <c r="AN13">
        <v>3.5543431097237871E-3</v>
      </c>
      <c r="AO13">
        <v>5.2234142758361682E-3</v>
      </c>
      <c r="AP13">
        <v>5.1541388996697779E-3</v>
      </c>
      <c r="AQ13">
        <v>1.1885780486455779E-2</v>
      </c>
      <c r="AR13">
        <v>6.9220523226234155E-3</v>
      </c>
      <c r="AS13">
        <v>1.7365953313415346E-2</v>
      </c>
      <c r="AT13">
        <v>8.6078439781040877E-3</v>
      </c>
      <c r="AU13">
        <v>4.6652527906628554E-3</v>
      </c>
      <c r="AW13" s="29">
        <v>2.2999999999999998</v>
      </c>
      <c r="AX13">
        <f t="shared" si="2"/>
        <v>2.176117708489346E-2</v>
      </c>
      <c r="AY13">
        <f t="shared" si="1"/>
        <v>2.3476578034159486E-2</v>
      </c>
      <c r="AZ13">
        <f t="shared" si="1"/>
        <v>2.7255041007796445E-2</v>
      </c>
      <c r="BA13">
        <f t="shared" si="1"/>
        <v>3.6076765394430679E-2</v>
      </c>
      <c r="BB13">
        <f t="shared" si="1"/>
        <v>2.224190832154508E-2</v>
      </c>
      <c r="BC13">
        <f t="shared" si="1"/>
        <v>1.9188000284796836E-2</v>
      </c>
      <c r="BD13">
        <f t="shared" si="1"/>
        <v>4.6707104228822863E-2</v>
      </c>
      <c r="BE13">
        <f t="shared" si="1"/>
        <v>2.3095756643290815E-2</v>
      </c>
      <c r="BF13">
        <f t="shared" si="1"/>
        <v>2.8453803286250575E-2</v>
      </c>
      <c r="BG13">
        <f t="shared" si="1"/>
        <v>3.0118721731993158E-2</v>
      </c>
      <c r="BH13">
        <f t="shared" si="1"/>
        <v>5.0616193040720368E-2</v>
      </c>
      <c r="BI13">
        <f t="shared" si="1"/>
        <v>3.9126861215068941E-2</v>
      </c>
      <c r="BJ13">
        <f t="shared" si="1"/>
        <v>2.7227363260563832E-2</v>
      </c>
      <c r="BK13">
        <f t="shared" si="1"/>
        <v>3.8944560773065171E-2</v>
      </c>
      <c r="BL13">
        <f t="shared" si="1"/>
        <v>1.9177537219866026E-2</v>
      </c>
      <c r="BM13">
        <f t="shared" si="1"/>
        <v>2.6975713779919312E-2</v>
      </c>
      <c r="BN13">
        <f t="shared" si="1"/>
        <v>2.7832351187398529E-2</v>
      </c>
      <c r="BO13">
        <f t="shared" si="1"/>
        <v>6.0447684190446785E-2</v>
      </c>
      <c r="BP13">
        <f t="shared" si="1"/>
        <v>3.5845006015920278E-2</v>
      </c>
      <c r="BQ13">
        <f t="shared" si="1"/>
        <v>8.7973630391495861E-2</v>
      </c>
      <c r="BR13">
        <f t="shared" si="1"/>
        <v>4.4066291119992988E-2</v>
      </c>
      <c r="BS13">
        <f t="shared" si="1"/>
        <v>2.5338725629156695E-2</v>
      </c>
    </row>
    <row r="14" spans="1:71" x14ac:dyDescent="0.25">
      <c r="A14" s="18">
        <v>63.11</v>
      </c>
      <c r="B14" s="31">
        <v>7.1978913000000005E-2</v>
      </c>
      <c r="C14" s="31">
        <v>6.7847105000000005E-2</v>
      </c>
      <c r="D14" s="31">
        <v>6.2782879E-2</v>
      </c>
      <c r="E14" s="31">
        <v>6.7588035000000005E-2</v>
      </c>
      <c r="F14" s="31">
        <v>6.9856618999999995E-2</v>
      </c>
      <c r="G14" s="31">
        <v>6.2027525E-2</v>
      </c>
      <c r="H14" s="31">
        <v>1.9525659000000001E-2</v>
      </c>
      <c r="I14" s="31">
        <v>5.7352043999999998E-2</v>
      </c>
      <c r="J14" s="31">
        <v>4.8819528000000001E-2</v>
      </c>
      <c r="K14" s="31">
        <v>4.7962649000000003E-2</v>
      </c>
      <c r="L14" s="31">
        <v>2.2258002999999998E-2</v>
      </c>
      <c r="M14" s="31">
        <v>1.4457240999999999E-2</v>
      </c>
      <c r="N14" s="31">
        <v>5.1503395E-2</v>
      </c>
      <c r="O14" s="31">
        <v>5.4977973999999999E-2</v>
      </c>
      <c r="P14" s="31">
        <v>4.8654503000000002E-2</v>
      </c>
      <c r="Q14" s="31">
        <v>4.990004E-2</v>
      </c>
      <c r="R14" s="31">
        <v>5.9669303E-2</v>
      </c>
      <c r="S14" s="31">
        <v>1.8850051999999999E-2</v>
      </c>
      <c r="T14" s="31">
        <v>5.1182378000000001E-2</v>
      </c>
      <c r="U14" s="31">
        <v>9.4003239999999998E-3</v>
      </c>
      <c r="V14" s="31">
        <v>4.5167822000000003E-2</v>
      </c>
      <c r="W14" s="31">
        <v>4.9184988999999998E-2</v>
      </c>
      <c r="Y14" s="29">
        <v>2.72</v>
      </c>
      <c r="Z14" s="1">
        <v>4.2406395834283976E-3</v>
      </c>
      <c r="AA14" s="1">
        <v>4.8181957958672219E-3</v>
      </c>
      <c r="AB14">
        <v>6.0100859963069572E-3</v>
      </c>
      <c r="AC14">
        <v>7.5974469585242989E-3</v>
      </c>
      <c r="AD14">
        <v>4.4016388532220523E-3</v>
      </c>
      <c r="AE14">
        <v>4.0094330331549464E-3</v>
      </c>
      <c r="AF14">
        <v>1.005821267546755E-2</v>
      </c>
      <c r="AG14">
        <v>4.6085567387766022E-3</v>
      </c>
      <c r="AH14">
        <v>5.9949835692163231E-3</v>
      </c>
      <c r="AI14">
        <v>6.446463642776114E-3</v>
      </c>
      <c r="AJ14">
        <v>1.0720023171072656E-2</v>
      </c>
      <c r="AK14">
        <v>8.4112288927717296E-3</v>
      </c>
      <c r="AL14">
        <v>5.3653920978708166E-3</v>
      </c>
      <c r="AM14">
        <v>7.6283160545586549E-3</v>
      </c>
      <c r="AN14">
        <v>3.7930674663709109E-3</v>
      </c>
      <c r="AO14">
        <v>5.652735923594397E-3</v>
      </c>
      <c r="AP14">
        <v>5.4762724632760693E-3</v>
      </c>
      <c r="AQ14">
        <v>1.3108318022642706E-2</v>
      </c>
      <c r="AR14">
        <v>7.5207162229955164E-3</v>
      </c>
      <c r="AS14">
        <v>1.9029756639707424E-2</v>
      </c>
      <c r="AT14">
        <v>9.3903753059345133E-3</v>
      </c>
      <c r="AU14">
        <v>4.939679624135657E-3</v>
      </c>
      <c r="AW14" s="29">
        <v>2.72</v>
      </c>
      <c r="AX14">
        <f t="shared" si="2"/>
        <v>2.6001816668321857E-2</v>
      </c>
      <c r="AY14">
        <f t="shared" si="1"/>
        <v>2.8294773830026709E-2</v>
      </c>
      <c r="AZ14">
        <f t="shared" si="1"/>
        <v>3.3265127004103404E-2</v>
      </c>
      <c r="BA14">
        <f t="shared" si="1"/>
        <v>4.3674212352954975E-2</v>
      </c>
      <c r="BB14">
        <f t="shared" si="1"/>
        <v>2.6643547174767131E-2</v>
      </c>
      <c r="BC14">
        <f t="shared" si="1"/>
        <v>2.3197433317951783E-2</v>
      </c>
      <c r="BD14">
        <f t="shared" si="1"/>
        <v>5.6765316904290417E-2</v>
      </c>
      <c r="BE14">
        <f t="shared" si="1"/>
        <v>2.7704313382067417E-2</v>
      </c>
      <c r="BF14">
        <f t="shared" si="1"/>
        <v>3.4448786855466901E-2</v>
      </c>
      <c r="BG14">
        <f t="shared" si="1"/>
        <v>3.6565185374769271E-2</v>
      </c>
      <c r="BH14">
        <f t="shared" si="1"/>
        <v>6.1336216211793027E-2</v>
      </c>
      <c r="BI14">
        <f t="shared" si="1"/>
        <v>4.7538090107840672E-2</v>
      </c>
      <c r="BJ14">
        <f t="shared" si="1"/>
        <v>3.2592755358434651E-2</v>
      </c>
      <c r="BK14">
        <f t="shared" si="1"/>
        <v>4.6572876827623823E-2</v>
      </c>
      <c r="BL14">
        <f t="shared" ref="BL14:BL52" si="3">BL13+AN14</f>
        <v>2.2970604686236937E-2</v>
      </c>
      <c r="BM14">
        <f t="shared" ref="BM14:BM52" si="4">BM13+AO14</f>
        <v>3.2628449703513709E-2</v>
      </c>
      <c r="BN14">
        <f t="shared" ref="BN14:BN52" si="5">BN13+AP14</f>
        <v>3.33086236506746E-2</v>
      </c>
      <c r="BO14">
        <f t="shared" ref="BO14:BO52" si="6">BO13+AQ14</f>
        <v>7.3556002213089486E-2</v>
      </c>
      <c r="BP14">
        <f t="shared" ref="BP14:BP52" si="7">BP13+AR14</f>
        <v>4.3365722238915792E-2</v>
      </c>
      <c r="BQ14">
        <f t="shared" ref="BQ14:BQ52" si="8">BQ13+AS14</f>
        <v>0.10700338703120328</v>
      </c>
      <c r="BR14">
        <f t="shared" ref="BR14:BR52" si="9">BR13+AT14</f>
        <v>5.3456666425927502E-2</v>
      </c>
      <c r="BS14">
        <f t="shared" ref="BS14:BS52" si="10">BS13+AU14</f>
        <v>3.0278405253292354E-2</v>
      </c>
    </row>
    <row r="15" spans="1:71" x14ac:dyDescent="0.25">
      <c r="A15" s="18">
        <v>53.48</v>
      </c>
      <c r="B15" s="31">
        <v>7.6980265000000006E-2</v>
      </c>
      <c r="C15" s="31">
        <v>7.262507E-2</v>
      </c>
      <c r="D15" s="31">
        <v>7.0541833999999998E-2</v>
      </c>
      <c r="E15" s="31">
        <v>7.4024990999999998E-2</v>
      </c>
      <c r="F15" s="31">
        <v>7.6108703E-2</v>
      </c>
      <c r="G15" s="31">
        <v>6.9910188999999998E-2</v>
      </c>
      <c r="H15" s="31">
        <v>2.6170517000000001E-2</v>
      </c>
      <c r="I15" s="31">
        <v>6.6931056000000003E-2</v>
      </c>
      <c r="J15" s="31">
        <v>6.0624249999999998E-2</v>
      </c>
      <c r="K15" s="31">
        <v>5.7795698999999999E-2</v>
      </c>
      <c r="L15" s="31">
        <v>3.0403486E-2</v>
      </c>
      <c r="M15" s="31">
        <v>2.0215633E-2</v>
      </c>
      <c r="N15" s="31">
        <v>6.3045587E-2</v>
      </c>
      <c r="O15" s="31">
        <v>6.5726872000000006E-2</v>
      </c>
      <c r="P15" s="31">
        <v>5.9401816000000003E-2</v>
      </c>
      <c r="Q15" s="31">
        <v>6.077569E-2</v>
      </c>
      <c r="R15" s="31">
        <v>6.7063777000000005E-2</v>
      </c>
      <c r="S15" s="31">
        <v>2.5670170999999999E-2</v>
      </c>
      <c r="T15" s="31">
        <v>6.1030125999999997E-2</v>
      </c>
      <c r="U15" s="31">
        <v>1.4100486000000001E-2</v>
      </c>
      <c r="V15" s="31">
        <v>5.5525271000000001E-2</v>
      </c>
      <c r="W15" s="31">
        <v>5.7240333999999997E-2</v>
      </c>
      <c r="Y15" s="29">
        <v>3.2</v>
      </c>
      <c r="Z15" s="1">
        <v>4.5010298250197514E-3</v>
      </c>
      <c r="AA15" s="1">
        <v>5.1415643207732443E-3</v>
      </c>
      <c r="AB15">
        <v>6.4643364275748915E-3</v>
      </c>
      <c r="AC15">
        <v>8.1306011928092992E-3</v>
      </c>
      <c r="AD15">
        <v>4.6743063415372564E-3</v>
      </c>
      <c r="AE15">
        <v>4.2958210805682318E-3</v>
      </c>
      <c r="AF15">
        <v>1.0925300140814069E-2</v>
      </c>
      <c r="AG15">
        <v>4.8734167106623903E-3</v>
      </c>
      <c r="AH15">
        <v>6.4125447006100613E-3</v>
      </c>
      <c r="AI15">
        <v>6.8691823415981635E-3</v>
      </c>
      <c r="AJ15">
        <v>1.1604149076113561E-2</v>
      </c>
      <c r="AK15">
        <v>9.0389325924643514E-3</v>
      </c>
      <c r="AL15">
        <v>5.6456739964362325E-3</v>
      </c>
      <c r="AM15">
        <v>8.0298063046946016E-3</v>
      </c>
      <c r="AN15">
        <v>4.0052670360034431E-3</v>
      </c>
      <c r="AO15">
        <v>6.0462807673727316E-3</v>
      </c>
      <c r="AP15">
        <v>5.7984060268823591E-3</v>
      </c>
      <c r="AQ15">
        <v>1.4195017895471502E-2</v>
      </c>
      <c r="AR15">
        <v>8.0445469192496951E-3</v>
      </c>
      <c r="AS15">
        <v>2.0381597804726266E-2</v>
      </c>
      <c r="AT15">
        <v>9.9772733307846306E-3</v>
      </c>
      <c r="AU15">
        <v>5.1683680889671796E-3</v>
      </c>
      <c r="AW15" s="29">
        <v>3.2</v>
      </c>
      <c r="AX15">
        <f t="shared" si="2"/>
        <v>3.0502846493341607E-2</v>
      </c>
      <c r="AY15">
        <f t="shared" ref="AY15:AY52" si="11">AY14+AA15</f>
        <v>3.3436338150799952E-2</v>
      </c>
      <c r="AZ15">
        <f t="shared" ref="AZ15:AZ52" si="12">AZ14+AB15</f>
        <v>3.9729463431678297E-2</v>
      </c>
      <c r="BA15">
        <f t="shared" ref="BA15:BA52" si="13">BA14+AC15</f>
        <v>5.1804813545764272E-2</v>
      </c>
      <c r="BB15">
        <f t="shared" ref="BB15:BB52" si="14">BB14+AD15</f>
        <v>3.1317853516304388E-2</v>
      </c>
      <c r="BC15">
        <f t="shared" ref="BC15:BC52" si="15">BC14+AE15</f>
        <v>2.7493254398520014E-2</v>
      </c>
      <c r="BD15">
        <f t="shared" ref="BD15:BD52" si="16">BD14+AF15</f>
        <v>6.7690617045104484E-2</v>
      </c>
      <c r="BE15">
        <f t="shared" ref="BE15:BE52" si="17">BE14+AG15</f>
        <v>3.2577730092729809E-2</v>
      </c>
      <c r="BF15">
        <f t="shared" ref="BF15:BF52" si="18">BF14+AH15</f>
        <v>4.0861331556076963E-2</v>
      </c>
      <c r="BG15">
        <f t="shared" ref="BG15:BG52" si="19">BG14+AI15</f>
        <v>4.3434367716367432E-2</v>
      </c>
      <c r="BH15">
        <f t="shared" ref="BH15:BH52" si="20">BH14+AJ15</f>
        <v>7.2940365287906594E-2</v>
      </c>
      <c r="BI15">
        <f t="shared" ref="BI15:BI52" si="21">BI14+AK15</f>
        <v>5.6577022700305027E-2</v>
      </c>
      <c r="BJ15">
        <f t="shared" ref="BJ15:BJ52" si="22">BJ14+AL15</f>
        <v>3.8238429354870887E-2</v>
      </c>
      <c r="BK15">
        <f t="shared" ref="BK15:BK52" si="23">BK14+AM15</f>
        <v>5.4602683132318426E-2</v>
      </c>
      <c r="BL15">
        <f t="shared" si="3"/>
        <v>2.6975871722240381E-2</v>
      </c>
      <c r="BM15">
        <f t="shared" si="4"/>
        <v>3.8674730470886438E-2</v>
      </c>
      <c r="BN15">
        <f t="shared" si="5"/>
        <v>3.9107029677556956E-2</v>
      </c>
      <c r="BO15">
        <f t="shared" si="6"/>
        <v>8.7751020108560993E-2</v>
      </c>
      <c r="BP15">
        <f t="shared" si="7"/>
        <v>5.1410269158165489E-2</v>
      </c>
      <c r="BQ15">
        <f t="shared" si="8"/>
        <v>0.12738498483592955</v>
      </c>
      <c r="BR15">
        <f t="shared" si="9"/>
        <v>6.3433939756712132E-2</v>
      </c>
      <c r="BS15">
        <f t="shared" si="10"/>
        <v>3.5446773342259534E-2</v>
      </c>
    </row>
    <row r="16" spans="1:71" x14ac:dyDescent="0.25">
      <c r="A16" s="18">
        <v>45.32</v>
      </c>
      <c r="B16" s="31">
        <v>7.6980265000000006E-2</v>
      </c>
      <c r="C16" s="31">
        <v>7.3805509000000005E-2</v>
      </c>
      <c r="D16" s="31">
        <v>7.5326523000000006E-2</v>
      </c>
      <c r="E16" s="31">
        <v>7.7180361000000003E-2</v>
      </c>
      <c r="F16" s="31">
        <v>7.9109703000000003E-2</v>
      </c>
      <c r="G16" s="31">
        <v>7.5208373999999995E-2</v>
      </c>
      <c r="H16" s="31">
        <v>3.4655489999999997E-2</v>
      </c>
      <c r="I16" s="31">
        <v>7.3398413999999995E-2</v>
      </c>
      <c r="J16" s="31">
        <v>7.0828330999999994E-2</v>
      </c>
      <c r="K16" s="31">
        <v>6.6426146000000005E-2</v>
      </c>
      <c r="L16" s="31">
        <v>4.0727409999999999E-2</v>
      </c>
      <c r="M16" s="31">
        <v>2.7444254000000001E-2</v>
      </c>
      <c r="N16" s="31">
        <v>7.3811832999999993E-2</v>
      </c>
      <c r="O16" s="31">
        <v>7.3832598999999999E-2</v>
      </c>
      <c r="P16" s="31">
        <v>6.9066066999999995E-2</v>
      </c>
      <c r="Q16" s="31">
        <v>7.0371850999999999E-2</v>
      </c>
      <c r="R16" s="31">
        <v>7.0761014999999997E-2</v>
      </c>
      <c r="S16" s="31">
        <v>3.4953112000000001E-2</v>
      </c>
      <c r="T16" s="31">
        <v>6.9776482000000001E-2</v>
      </c>
      <c r="U16" s="31">
        <v>2.0259319000000001E-2</v>
      </c>
      <c r="V16" s="31">
        <v>6.5026087999999996E-2</v>
      </c>
      <c r="W16" s="31">
        <v>6.4063684999999995E-2</v>
      </c>
      <c r="Y16" s="29">
        <v>3.78</v>
      </c>
      <c r="Z16" s="1">
        <v>4.8730155699272153E-3</v>
      </c>
      <c r="AA16" s="1">
        <v>5.5296073560429709E-3</v>
      </c>
      <c r="AB16">
        <v>7.0234145465736799E-3</v>
      </c>
      <c r="AC16">
        <v>8.7970438096581123E-3</v>
      </c>
      <c r="AD16">
        <v>4.9859267954580665E-3</v>
      </c>
      <c r="AE16">
        <v>4.6538061398348381E-3</v>
      </c>
      <c r="AF16">
        <v>1.2139222253025293E-2</v>
      </c>
      <c r="AG16">
        <v>5.2177339361355801E-3</v>
      </c>
      <c r="AH16">
        <v>6.9195831853590059E-3</v>
      </c>
      <c r="AI16">
        <v>7.3975812130885809E-3</v>
      </c>
      <c r="AJ16">
        <v>1.2709306019855324E-2</v>
      </c>
      <c r="AK16">
        <v>9.8758708587211291E-3</v>
      </c>
      <c r="AL16">
        <v>6.0460763548312079E-3</v>
      </c>
      <c r="AM16">
        <v>8.5460077758745812E-3</v>
      </c>
      <c r="AN16">
        <v>4.2705164980440993E-3</v>
      </c>
      <c r="AO16">
        <v>6.5113792191108045E-3</v>
      </c>
      <c r="AP16">
        <v>6.1205402178117615E-3</v>
      </c>
      <c r="AQ16">
        <v>1.5689230041356521E-2</v>
      </c>
      <c r="AR16">
        <v>8.6806274216807266E-3</v>
      </c>
      <c r="AS16">
        <v>2.2253377188409279E-2</v>
      </c>
      <c r="AT16">
        <v>1.0661988321139975E-2</v>
      </c>
      <c r="AU16">
        <v>5.4427949224399811E-3</v>
      </c>
      <c r="AW16" s="29">
        <v>3.78</v>
      </c>
      <c r="AX16">
        <f t="shared" si="2"/>
        <v>3.5375862063268822E-2</v>
      </c>
      <c r="AY16">
        <f t="shared" si="11"/>
        <v>3.8965945506842924E-2</v>
      </c>
      <c r="AZ16">
        <f t="shared" si="12"/>
        <v>4.6752877978251978E-2</v>
      </c>
      <c r="BA16">
        <f t="shared" si="13"/>
        <v>6.0601857355422381E-2</v>
      </c>
      <c r="BB16">
        <f t="shared" si="14"/>
        <v>3.6303780311762457E-2</v>
      </c>
      <c r="BC16">
        <f t="shared" si="15"/>
        <v>3.2147060538354852E-2</v>
      </c>
      <c r="BD16">
        <f t="shared" si="16"/>
        <v>7.9829839298129784E-2</v>
      </c>
      <c r="BE16">
        <f t="shared" si="17"/>
        <v>3.779546402886539E-2</v>
      </c>
      <c r="BF16">
        <f t="shared" si="18"/>
        <v>4.7780914741435969E-2</v>
      </c>
      <c r="BG16">
        <f t="shared" si="19"/>
        <v>5.0831948929456014E-2</v>
      </c>
      <c r="BH16">
        <f t="shared" si="20"/>
        <v>8.5649671307761924E-2</v>
      </c>
      <c r="BI16">
        <f t="shared" si="21"/>
        <v>6.6452893559026158E-2</v>
      </c>
      <c r="BJ16">
        <f t="shared" si="22"/>
        <v>4.4284505709702097E-2</v>
      </c>
      <c r="BK16">
        <f t="shared" si="23"/>
        <v>6.3148690908193E-2</v>
      </c>
      <c r="BL16">
        <f t="shared" si="3"/>
        <v>3.1246388220284478E-2</v>
      </c>
      <c r="BM16">
        <f t="shared" si="4"/>
        <v>4.5186109689997242E-2</v>
      </c>
      <c r="BN16">
        <f t="shared" si="5"/>
        <v>4.5227569895368719E-2</v>
      </c>
      <c r="BO16">
        <f t="shared" si="6"/>
        <v>0.10344025014991751</v>
      </c>
      <c r="BP16">
        <f t="shared" si="7"/>
        <v>6.0090896579846217E-2</v>
      </c>
      <c r="BQ16">
        <f t="shared" si="8"/>
        <v>0.14963836202433883</v>
      </c>
      <c r="BR16">
        <f t="shared" si="9"/>
        <v>7.4095928077852105E-2</v>
      </c>
      <c r="BS16">
        <f t="shared" si="10"/>
        <v>4.0889568264699513E-2</v>
      </c>
    </row>
    <row r="17" spans="1:71" x14ac:dyDescent="0.25">
      <c r="A17" s="18">
        <v>38.409999999999997</v>
      </c>
      <c r="B17" s="31">
        <v>7.0897539999999995E-2</v>
      </c>
      <c r="C17" s="31">
        <v>6.8690274999999995E-2</v>
      </c>
      <c r="D17" s="31">
        <v>7.4485968999999999E-2</v>
      </c>
      <c r="E17" s="31">
        <v>7.4845386999999999E-2</v>
      </c>
      <c r="F17" s="31">
        <v>7.6108703E-2</v>
      </c>
      <c r="G17" s="31">
        <v>7.5014538000000006E-2</v>
      </c>
      <c r="H17" s="31">
        <v>4.4060518999999999E-2</v>
      </c>
      <c r="I17" s="31">
        <v>7.4130566999999994E-2</v>
      </c>
      <c r="J17" s="31">
        <v>7.6163799000000004E-2</v>
      </c>
      <c r="K17" s="31">
        <v>7.1024334999999994E-2</v>
      </c>
      <c r="L17" s="31">
        <v>5.0956621000000001E-2</v>
      </c>
      <c r="M17" s="31">
        <v>3.5162949999999998E-2</v>
      </c>
      <c r="N17" s="31">
        <v>7.8855480000000006E-2</v>
      </c>
      <c r="O17" s="31">
        <v>7.5947136999999998E-2</v>
      </c>
      <c r="P17" s="31">
        <v>7.3481630000000006E-2</v>
      </c>
      <c r="Q17" s="31">
        <v>7.4370251999999998E-2</v>
      </c>
      <c r="R17" s="31">
        <v>6.8912396000000001E-2</v>
      </c>
      <c r="S17" s="31">
        <v>4.5088567000000003E-2</v>
      </c>
      <c r="T17" s="31">
        <v>7.3922901999999999E-2</v>
      </c>
      <c r="U17" s="31">
        <v>2.7228525E-2</v>
      </c>
      <c r="V17" s="31">
        <v>7.0944629999999995E-2</v>
      </c>
      <c r="W17" s="31">
        <v>6.6148597000000003E-2</v>
      </c>
      <c r="Y17" s="29">
        <v>4.46</v>
      </c>
      <c r="Z17" s="1">
        <v>5.3937960531099246E-3</v>
      </c>
      <c r="AA17" s="1">
        <v>6.0469971109472507E-3</v>
      </c>
      <c r="AB17">
        <v>7.8270888022158175E-3</v>
      </c>
      <c r="AC17">
        <v>9.6856339654565037E-3</v>
      </c>
      <c r="AD17">
        <v>5.4533577099766962E-3</v>
      </c>
      <c r="AE17">
        <v>5.1311195521902848E-3</v>
      </c>
      <c r="AF17">
        <v>1.3815591126512672E-2</v>
      </c>
      <c r="AG17">
        <v>5.7209674052032073E-3</v>
      </c>
      <c r="AH17">
        <v>7.6055763768184048E-3</v>
      </c>
      <c r="AI17">
        <v>8.06688615153206E-3</v>
      </c>
      <c r="AJ17">
        <v>1.4367041435467999E-2</v>
      </c>
      <c r="AK17">
        <v>1.1089431003238972E-2</v>
      </c>
      <c r="AL17">
        <v>6.5665995858706552E-3</v>
      </c>
      <c r="AM17">
        <v>9.3489882761464745E-3</v>
      </c>
      <c r="AN17">
        <v>4.668390850294535E-3</v>
      </c>
      <c r="AO17">
        <v>7.1911389421169336E-3</v>
      </c>
      <c r="AP17">
        <v>6.5715272068605415E-3</v>
      </c>
      <c r="AQ17">
        <v>1.7794711672353223E-2</v>
      </c>
      <c r="AR17">
        <v>9.5412069589417663E-3</v>
      </c>
      <c r="AS17">
        <v>2.4749082819451821E-2</v>
      </c>
      <c r="AT17">
        <v>1.1640152323920414E-2</v>
      </c>
      <c r="AU17">
        <v>5.8086970453204096E-3</v>
      </c>
      <c r="AW17" s="29">
        <v>4.46</v>
      </c>
      <c r="AX17">
        <f t="shared" si="2"/>
        <v>4.0769658116378747E-2</v>
      </c>
      <c r="AY17">
        <f t="shared" si="11"/>
        <v>4.5012942617790173E-2</v>
      </c>
      <c r="AZ17">
        <f t="shared" si="12"/>
        <v>5.4579966780467795E-2</v>
      </c>
      <c r="BA17">
        <f t="shared" si="13"/>
        <v>7.0287491320878887E-2</v>
      </c>
      <c r="BB17">
        <f t="shared" si="14"/>
        <v>4.1757138021739151E-2</v>
      </c>
      <c r="BC17">
        <f t="shared" si="15"/>
        <v>3.7278180090545135E-2</v>
      </c>
      <c r="BD17">
        <f t="shared" si="16"/>
        <v>9.3645430424642462E-2</v>
      </c>
      <c r="BE17">
        <f t="shared" si="17"/>
        <v>4.3516431434068595E-2</v>
      </c>
      <c r="BF17">
        <f t="shared" si="18"/>
        <v>5.5386491118254375E-2</v>
      </c>
      <c r="BG17">
        <f t="shared" si="19"/>
        <v>5.8898835080988074E-2</v>
      </c>
      <c r="BH17">
        <f t="shared" si="20"/>
        <v>0.10001671274322993</v>
      </c>
      <c r="BI17">
        <f t="shared" si="21"/>
        <v>7.7542324562265133E-2</v>
      </c>
      <c r="BJ17">
        <f t="shared" si="22"/>
        <v>5.0851105295572754E-2</v>
      </c>
      <c r="BK17">
        <f t="shared" si="23"/>
        <v>7.249767918433947E-2</v>
      </c>
      <c r="BL17">
        <f t="shared" si="3"/>
        <v>3.5914779070579016E-2</v>
      </c>
      <c r="BM17">
        <f t="shared" si="4"/>
        <v>5.2377248632114175E-2</v>
      </c>
      <c r="BN17">
        <f t="shared" si="5"/>
        <v>5.1799097102229262E-2</v>
      </c>
      <c r="BO17">
        <f t="shared" si="6"/>
        <v>0.12123496182227073</v>
      </c>
      <c r="BP17">
        <f t="shared" si="7"/>
        <v>6.9632103538787987E-2</v>
      </c>
      <c r="BQ17">
        <f t="shared" si="8"/>
        <v>0.17438744484379065</v>
      </c>
      <c r="BR17">
        <f t="shared" si="9"/>
        <v>8.5736080401772524E-2</v>
      </c>
      <c r="BS17">
        <f t="shared" si="10"/>
        <v>4.6698265310019922E-2</v>
      </c>
    </row>
    <row r="18" spans="1:71" x14ac:dyDescent="0.25">
      <c r="A18" s="18">
        <v>32.549999999999997</v>
      </c>
      <c r="B18" s="31">
        <v>6.2043795999999998E-2</v>
      </c>
      <c r="C18" s="31">
        <v>6.1045531E-2</v>
      </c>
      <c r="D18" s="31">
        <v>7.0218543999999994E-2</v>
      </c>
      <c r="E18" s="31">
        <v>6.9859902000000001E-2</v>
      </c>
      <c r="F18" s="31">
        <v>6.9189730000000005E-2</v>
      </c>
      <c r="G18" s="31">
        <v>7.0750145E-2</v>
      </c>
      <c r="H18" s="31">
        <v>5.4590063000000001E-2</v>
      </c>
      <c r="I18" s="31">
        <v>7.0713849999999995E-2</v>
      </c>
      <c r="J18" s="31">
        <v>7.7230891999999995E-2</v>
      </c>
      <c r="K18" s="31">
        <v>7.2014713999999994E-2</v>
      </c>
      <c r="L18" s="31">
        <v>6.0428111E-2</v>
      </c>
      <c r="M18" s="31">
        <v>4.3371723000000001E-2</v>
      </c>
      <c r="N18" s="31">
        <v>7.8758487000000002E-2</v>
      </c>
      <c r="O18" s="31">
        <v>7.3920705000000003E-2</v>
      </c>
      <c r="P18" s="31">
        <v>7.3898192000000001E-2</v>
      </c>
      <c r="Q18" s="31">
        <v>7.3970411999999999E-2</v>
      </c>
      <c r="R18" s="31">
        <v>6.3469240999999996E-2</v>
      </c>
      <c r="S18" s="31">
        <v>5.5981812999999998E-2</v>
      </c>
      <c r="T18" s="31">
        <v>7.34046E-2</v>
      </c>
      <c r="U18" s="31">
        <v>3.5170178000000003E-2</v>
      </c>
      <c r="V18" s="31">
        <v>7.2502142000000006E-2</v>
      </c>
      <c r="W18" s="31">
        <v>6.3968916000000001E-2</v>
      </c>
      <c r="Y18" s="29">
        <v>5.27</v>
      </c>
      <c r="Z18" s="1">
        <v>5.9889733550399166E-3</v>
      </c>
      <c r="AA18" s="1">
        <v>6.6290613762151696E-3</v>
      </c>
      <c r="AB18">
        <v>8.7006478227328581E-3</v>
      </c>
      <c r="AC18">
        <v>1.0663083277640737E-2</v>
      </c>
      <c r="AD18">
        <v>5.9597406555512676E-3</v>
      </c>
      <c r="AE18">
        <v>5.6561643057812926E-3</v>
      </c>
      <c r="AF18">
        <v>1.5896600704070417E-2</v>
      </c>
      <c r="AG18">
        <v>6.303658127858284E-3</v>
      </c>
      <c r="AH18">
        <v>8.4108725570154873E-3</v>
      </c>
      <c r="AI18">
        <v>8.8418707646809817E-3</v>
      </c>
      <c r="AJ18">
        <v>1.6301066378722324E-2</v>
      </c>
      <c r="AK18">
        <v>1.2512226055875516E-2</v>
      </c>
      <c r="AL18">
        <v>7.1672031234631412E-3</v>
      </c>
      <c r="AM18">
        <v>1.0151969427406204E-2</v>
      </c>
      <c r="AN18">
        <v>5.0927899895595987E-3</v>
      </c>
      <c r="AO18">
        <v>7.9066750217139641E-3</v>
      </c>
      <c r="AP18">
        <v>7.0869409086305657E-3</v>
      </c>
      <c r="AQ18">
        <v>2.0375623691067036E-2</v>
      </c>
      <c r="AR18">
        <v>1.0476619700320662E-2</v>
      </c>
      <c r="AS18">
        <v>2.7660739282067383E-2</v>
      </c>
      <c r="AT18">
        <v>1.2667224809453469E-2</v>
      </c>
      <c r="AU18">
        <v>6.2203370542171597E-3</v>
      </c>
      <c r="AW18" s="29">
        <v>5.27</v>
      </c>
      <c r="AX18">
        <f t="shared" si="2"/>
        <v>4.6758631471418663E-2</v>
      </c>
      <c r="AY18">
        <f t="shared" si="11"/>
        <v>5.1642003994005342E-2</v>
      </c>
      <c r="AZ18">
        <f t="shared" si="12"/>
        <v>6.3280614603200655E-2</v>
      </c>
      <c r="BA18">
        <f t="shared" si="13"/>
        <v>8.095057459851962E-2</v>
      </c>
      <c r="BB18">
        <f t="shared" si="14"/>
        <v>4.7716878677290422E-2</v>
      </c>
      <c r="BC18">
        <f t="shared" si="15"/>
        <v>4.2934344396326429E-2</v>
      </c>
      <c r="BD18">
        <f t="shared" si="16"/>
        <v>0.10954203112871289</v>
      </c>
      <c r="BE18">
        <f t="shared" si="17"/>
        <v>4.9820089561926878E-2</v>
      </c>
      <c r="BF18">
        <f t="shared" si="18"/>
        <v>6.3797363675269864E-2</v>
      </c>
      <c r="BG18">
        <f t="shared" si="19"/>
        <v>6.7740705845669061E-2</v>
      </c>
      <c r="BH18">
        <f t="shared" si="20"/>
        <v>0.11631777912195225</v>
      </c>
      <c r="BI18">
        <f t="shared" si="21"/>
        <v>9.0054550618140647E-2</v>
      </c>
      <c r="BJ18">
        <f t="shared" si="22"/>
        <v>5.8018308419035894E-2</v>
      </c>
      <c r="BK18">
        <f t="shared" si="23"/>
        <v>8.2649648611745674E-2</v>
      </c>
      <c r="BL18">
        <f t="shared" si="3"/>
        <v>4.1007569060138617E-2</v>
      </c>
      <c r="BM18">
        <f t="shared" si="4"/>
        <v>6.0283923653828141E-2</v>
      </c>
      <c r="BN18">
        <f t="shared" si="5"/>
        <v>5.8886038010859829E-2</v>
      </c>
      <c r="BO18">
        <f t="shared" si="6"/>
        <v>0.14161058551333777</v>
      </c>
      <c r="BP18">
        <f t="shared" si="7"/>
        <v>8.0108723239108642E-2</v>
      </c>
      <c r="BQ18">
        <f t="shared" si="8"/>
        <v>0.20204818412585804</v>
      </c>
      <c r="BR18">
        <f t="shared" si="9"/>
        <v>9.8403305211225992E-2</v>
      </c>
      <c r="BS18">
        <f t="shared" si="10"/>
        <v>5.291860236423708E-2</v>
      </c>
    </row>
    <row r="19" spans="1:71" x14ac:dyDescent="0.25">
      <c r="A19" s="18">
        <v>27.58</v>
      </c>
      <c r="B19" s="31">
        <v>5.2716950999999998E-2</v>
      </c>
      <c r="C19" s="31">
        <v>5.2051713999999999E-2</v>
      </c>
      <c r="D19" s="31">
        <v>6.3688090000000003E-2</v>
      </c>
      <c r="E19" s="31">
        <v>6.2476335000000001E-2</v>
      </c>
      <c r="F19" s="31">
        <v>5.9936646000000003E-2</v>
      </c>
      <c r="G19" s="31">
        <v>6.3772048999999997E-2</v>
      </c>
      <c r="H19" s="31">
        <v>6.4301779000000003E-2</v>
      </c>
      <c r="I19" s="31">
        <v>6.3880414999999996E-2</v>
      </c>
      <c r="J19" s="31">
        <v>7.3429372000000007E-2</v>
      </c>
      <c r="K19" s="31">
        <v>6.868987E-2</v>
      </c>
      <c r="L19" s="31">
        <v>6.8573593000000002E-2</v>
      </c>
      <c r="M19" s="31">
        <v>5.2193089999999998E-2</v>
      </c>
      <c r="N19" s="31">
        <v>7.3714840000000004E-2</v>
      </c>
      <c r="O19" s="31">
        <v>6.7577093000000005E-2</v>
      </c>
      <c r="P19" s="31">
        <v>6.9482629000000004E-2</v>
      </c>
      <c r="Q19" s="31">
        <v>6.9252299000000003E-2</v>
      </c>
      <c r="R19" s="31">
        <v>5.5869363999999998E-2</v>
      </c>
      <c r="S19" s="31">
        <v>6.6401440000000006E-2</v>
      </c>
      <c r="T19" s="31">
        <v>6.9841269999999997E-2</v>
      </c>
      <c r="U19" s="31">
        <v>4.3922203999999999E-2</v>
      </c>
      <c r="V19" s="31">
        <v>7.0711003999999994E-2</v>
      </c>
      <c r="W19" s="31">
        <v>5.8188020999999999E-2</v>
      </c>
      <c r="Y19" s="29">
        <v>6.21</v>
      </c>
      <c r="Z19" s="1">
        <v>6.6957467106763873E-3</v>
      </c>
      <c r="AA19" s="1">
        <v>7.3404729363908553E-3</v>
      </c>
      <c r="AB19">
        <v>9.6790339905621584E-3</v>
      </c>
      <c r="AC19">
        <v>1.1818250902596658E-2</v>
      </c>
      <c r="AD19">
        <v>6.5440290650621126E-3</v>
      </c>
      <c r="AE19">
        <v>6.2766717418434237E-3</v>
      </c>
      <c r="AF19">
        <v>1.8382250985698588E-2</v>
      </c>
      <c r="AG19">
        <v>6.9922934470145279E-3</v>
      </c>
      <c r="AH19">
        <v>9.3056460905678214E-3</v>
      </c>
      <c r="AI19">
        <v>9.7577614447830197E-3</v>
      </c>
      <c r="AJ19">
        <v>1.8566638171734255E-2</v>
      </c>
      <c r="AK19">
        <v>1.4186102588389111E-2</v>
      </c>
      <c r="AL19">
        <v>7.8879271208852336E-3</v>
      </c>
      <c r="AM19">
        <v>1.1184373020754004E-2</v>
      </c>
      <c r="AN19">
        <v>5.6498140190344784E-3</v>
      </c>
      <c r="AO19">
        <v>8.7295415132505293E-3</v>
      </c>
      <c r="AP19">
        <v>7.731208035843146E-3</v>
      </c>
      <c r="AQ19">
        <v>2.3567804477874276E-2</v>
      </c>
      <c r="AR19">
        <v>1.1599114296946943E-2</v>
      </c>
      <c r="AS19">
        <v>3.0572396386287295E-2</v>
      </c>
      <c r="AT19">
        <v>1.3938837824658934E-2</v>
      </c>
      <c r="AU19">
        <v>6.7691902385377499E-3</v>
      </c>
      <c r="AW19" s="29">
        <v>6.21</v>
      </c>
      <c r="AX19">
        <f t="shared" si="2"/>
        <v>5.3454378182095051E-2</v>
      </c>
      <c r="AY19">
        <f t="shared" si="11"/>
        <v>5.8982476930396197E-2</v>
      </c>
      <c r="AZ19">
        <f t="shared" si="12"/>
        <v>7.2959648593762819E-2</v>
      </c>
      <c r="BA19">
        <f t="shared" si="13"/>
        <v>9.2768825501116273E-2</v>
      </c>
      <c r="BB19">
        <f t="shared" si="14"/>
        <v>5.4260907742352538E-2</v>
      </c>
      <c r="BC19">
        <f t="shared" si="15"/>
        <v>4.9211016138169854E-2</v>
      </c>
      <c r="BD19">
        <f t="shared" si="16"/>
        <v>0.12792428211441148</v>
      </c>
      <c r="BE19">
        <f t="shared" si="17"/>
        <v>5.6812383008941404E-2</v>
      </c>
      <c r="BF19">
        <f t="shared" si="18"/>
        <v>7.3103009765837682E-2</v>
      </c>
      <c r="BG19">
        <f t="shared" si="19"/>
        <v>7.749846729045208E-2</v>
      </c>
      <c r="BH19">
        <f t="shared" si="20"/>
        <v>0.1348844172936865</v>
      </c>
      <c r="BI19">
        <f t="shared" si="21"/>
        <v>0.10424065320652975</v>
      </c>
      <c r="BJ19">
        <f t="shared" si="22"/>
        <v>6.5906235539921129E-2</v>
      </c>
      <c r="BK19">
        <f t="shared" si="23"/>
        <v>9.3834021632499681E-2</v>
      </c>
      <c r="BL19">
        <f t="shared" si="3"/>
        <v>4.6657383079173095E-2</v>
      </c>
      <c r="BM19">
        <f t="shared" si="4"/>
        <v>6.9013465167078666E-2</v>
      </c>
      <c r="BN19">
        <f t="shared" si="5"/>
        <v>6.661724604670298E-2</v>
      </c>
      <c r="BO19">
        <f t="shared" si="6"/>
        <v>0.16517838999121204</v>
      </c>
      <c r="BP19">
        <f t="shared" si="7"/>
        <v>9.1707837536055589E-2</v>
      </c>
      <c r="BQ19">
        <f t="shared" si="8"/>
        <v>0.23262058051214535</v>
      </c>
      <c r="BR19">
        <f t="shared" si="9"/>
        <v>0.11234214303588493</v>
      </c>
      <c r="BS19">
        <f t="shared" si="10"/>
        <v>5.9687792602774833E-2</v>
      </c>
    </row>
    <row r="20" spans="1:71" x14ac:dyDescent="0.25">
      <c r="A20" s="18">
        <v>23.37</v>
      </c>
      <c r="B20" s="31">
        <v>4.3660448999999997E-2</v>
      </c>
      <c r="C20" s="31">
        <v>4.2776841000000003E-2</v>
      </c>
      <c r="D20" s="31">
        <v>5.5411871000000001E-2</v>
      </c>
      <c r="E20" s="31">
        <v>5.3388867999999999E-2</v>
      </c>
      <c r="F20" s="31">
        <v>4.9933311000000001E-2</v>
      </c>
      <c r="G20" s="31">
        <v>5.4984815999999999E-2</v>
      </c>
      <c r="H20" s="31">
        <v>7.0946637000000007E-2</v>
      </c>
      <c r="I20" s="31">
        <v>5.4911531E-2</v>
      </c>
      <c r="J20" s="31">
        <v>6.5492863999999998E-2</v>
      </c>
      <c r="K20" s="31">
        <v>6.1403509000000002E-2</v>
      </c>
      <c r="L20" s="31">
        <v>7.3025194000000002E-2</v>
      </c>
      <c r="M20" s="31">
        <v>6.0156823999999998E-2</v>
      </c>
      <c r="N20" s="31">
        <v>6.4791465000000006E-2</v>
      </c>
      <c r="O20" s="31">
        <v>5.8414096999999998E-2</v>
      </c>
      <c r="P20" s="31">
        <v>6.1234691000000001E-2</v>
      </c>
      <c r="Q20" s="31">
        <v>6.1255497999999999E-2</v>
      </c>
      <c r="R20" s="31">
        <v>4.6626270999999997E-2</v>
      </c>
      <c r="S20" s="31">
        <v>7.3505731000000005E-2</v>
      </c>
      <c r="T20" s="31">
        <v>6.3103336999999995E-2</v>
      </c>
      <c r="U20" s="31">
        <v>5.2836305E-2</v>
      </c>
      <c r="V20" s="31">
        <v>6.5337591E-2</v>
      </c>
      <c r="W20" s="31">
        <v>4.9753601000000001E-2</v>
      </c>
      <c r="Y20" s="29">
        <v>7.33</v>
      </c>
      <c r="Z20" s="1">
        <v>7.5141155696289083E-3</v>
      </c>
      <c r="AA20" s="1">
        <v>8.1488945362925818E-3</v>
      </c>
      <c r="AB20">
        <v>1.0727304923266302E-2</v>
      </c>
      <c r="AC20">
        <v>1.3195565362472099E-2</v>
      </c>
      <c r="AD20">
        <v>7.2451749695652268E-3</v>
      </c>
      <c r="AE20">
        <v>6.9449105191410742E-3</v>
      </c>
      <c r="AF20">
        <v>2.1041318873487348E-2</v>
      </c>
      <c r="AG20">
        <v>7.8398441415553927E-3</v>
      </c>
      <c r="AH20">
        <v>1.0319723060065707E-2</v>
      </c>
      <c r="AI20">
        <v>1.0814558689800987E-2</v>
      </c>
      <c r="AJ20">
        <v>2.1219015303444458E-2</v>
      </c>
      <c r="AK20">
        <v>1.5985519519286718E-2</v>
      </c>
      <c r="AL20">
        <v>8.8088527103196562E-3</v>
      </c>
      <c r="AM20">
        <v>1.2331487835145906E-2</v>
      </c>
      <c r="AN20">
        <v>6.2598876225385064E-3</v>
      </c>
      <c r="AO20">
        <v>9.588184808766935E-3</v>
      </c>
      <c r="AP20">
        <v>8.5043292158213275E-3</v>
      </c>
      <c r="AQ20">
        <v>2.7167498254755996E-2</v>
      </c>
      <c r="AR20">
        <v>1.2908691903867935E-2</v>
      </c>
      <c r="AS20">
        <v>3.3380065461811707E-2</v>
      </c>
      <c r="AT20">
        <v>1.5454991997567094E-2</v>
      </c>
      <c r="AU20">
        <v>7.4552570809072998E-3</v>
      </c>
      <c r="AW20" s="29">
        <v>7.33</v>
      </c>
      <c r="AX20">
        <f t="shared" si="2"/>
        <v>6.0968493751723959E-2</v>
      </c>
      <c r="AY20">
        <f t="shared" si="11"/>
        <v>6.713137146668878E-2</v>
      </c>
      <c r="AZ20">
        <f t="shared" si="12"/>
        <v>8.3686953517029122E-2</v>
      </c>
      <c r="BA20">
        <f t="shared" si="13"/>
        <v>0.10596439086358837</v>
      </c>
      <c r="BB20">
        <f t="shared" si="14"/>
        <v>6.1506082711917764E-2</v>
      </c>
      <c r="BC20">
        <f t="shared" si="15"/>
        <v>5.615592665731093E-2</v>
      </c>
      <c r="BD20">
        <f t="shared" si="16"/>
        <v>0.14896560098789882</v>
      </c>
      <c r="BE20">
        <f t="shared" si="17"/>
        <v>6.4652227150496802E-2</v>
      </c>
      <c r="BF20">
        <f t="shared" si="18"/>
        <v>8.3422732825903387E-2</v>
      </c>
      <c r="BG20">
        <f t="shared" si="19"/>
        <v>8.8313025980253063E-2</v>
      </c>
      <c r="BH20">
        <f t="shared" si="20"/>
        <v>0.15610343259713094</v>
      </c>
      <c r="BI20">
        <f t="shared" si="21"/>
        <v>0.12022617272581647</v>
      </c>
      <c r="BJ20">
        <f t="shared" si="22"/>
        <v>7.4715088250240785E-2</v>
      </c>
      <c r="BK20">
        <f t="shared" si="23"/>
        <v>0.10616550946764558</v>
      </c>
      <c r="BL20">
        <f t="shared" si="3"/>
        <v>5.2917270701711601E-2</v>
      </c>
      <c r="BM20">
        <f t="shared" si="4"/>
        <v>7.8601649975845594E-2</v>
      </c>
      <c r="BN20">
        <f t="shared" si="5"/>
        <v>7.5121575262524304E-2</v>
      </c>
      <c r="BO20">
        <f t="shared" si="6"/>
        <v>0.19234588824596804</v>
      </c>
      <c r="BP20">
        <f t="shared" si="7"/>
        <v>0.10461652943992353</v>
      </c>
      <c r="BQ20">
        <f t="shared" si="8"/>
        <v>0.26600064597395706</v>
      </c>
      <c r="BR20">
        <f t="shared" si="9"/>
        <v>0.12779713503345203</v>
      </c>
      <c r="BS20">
        <f t="shared" si="10"/>
        <v>6.7143049683682135E-2</v>
      </c>
    </row>
    <row r="21" spans="1:71" x14ac:dyDescent="0.25">
      <c r="A21" s="3">
        <v>19.809999999999999</v>
      </c>
      <c r="B21" s="31">
        <v>3.6293592999999999E-2</v>
      </c>
      <c r="C21" s="31">
        <v>3.5413153000000003E-2</v>
      </c>
      <c r="D21" s="31">
        <v>4.7652915999999997E-2</v>
      </c>
      <c r="E21" s="31">
        <v>4.5374227000000003E-2</v>
      </c>
      <c r="F21" s="31">
        <v>4.1263754999999999E-2</v>
      </c>
      <c r="G21" s="31">
        <v>4.6972927999999997E-2</v>
      </c>
      <c r="H21" s="31">
        <v>7.3604580000000003E-2</v>
      </c>
      <c r="I21" s="31">
        <v>4.6308725000000002E-2</v>
      </c>
      <c r="J21" s="31">
        <v>5.6489261999999998E-2</v>
      </c>
      <c r="K21" s="31">
        <v>5.3197510000000003E-2</v>
      </c>
      <c r="L21" s="31">
        <v>7.3877628000000001E-2</v>
      </c>
      <c r="M21" s="31">
        <v>6.6650330999999993E-2</v>
      </c>
      <c r="N21" s="31">
        <v>5.5771095999999999E-2</v>
      </c>
      <c r="O21" s="31">
        <v>4.9074890000000003E-2</v>
      </c>
      <c r="P21" s="31">
        <v>5.2320252999999997E-2</v>
      </c>
      <c r="Q21" s="31">
        <v>5.2698920000000003E-2</v>
      </c>
      <c r="R21" s="31">
        <v>3.7793981999999997E-2</v>
      </c>
      <c r="S21" s="31">
        <v>7.6726343000000002E-2</v>
      </c>
      <c r="T21" s="31">
        <v>5.5458373999999998E-2</v>
      </c>
      <c r="U21" s="31">
        <v>6.0777958E-2</v>
      </c>
      <c r="V21" s="31">
        <v>5.8328790999999998E-2</v>
      </c>
      <c r="W21" s="31">
        <v>4.1319181000000003E-2</v>
      </c>
      <c r="Y21" s="29">
        <v>8.65</v>
      </c>
      <c r="Z21" s="1">
        <v>8.4440804822879072E-3</v>
      </c>
      <c r="AA21" s="1">
        <v>9.0866645816483765E-3</v>
      </c>
      <c r="AB21">
        <v>1.1950287227739014E-2</v>
      </c>
      <c r="AC21">
        <v>1.4750598839149365E-2</v>
      </c>
      <c r="AD21">
        <v>8.1021313346661596E-3</v>
      </c>
      <c r="AE21">
        <v>7.8040750307499301E-3</v>
      </c>
      <c r="AF21">
        <v>2.4278445071507115E-2</v>
      </c>
      <c r="AG21">
        <v>8.7933385643876091E-3</v>
      </c>
      <c r="AH21">
        <v>1.1453103018301275E-2</v>
      </c>
      <c r="AI21">
        <v>1.2012262499734883E-2</v>
      </c>
      <c r="AJ21">
        <v>2.4313455095968887E-2</v>
      </c>
      <c r="AK21">
        <v>1.7952324444990141E-2</v>
      </c>
      <c r="AL21">
        <v>9.9299794789515904E-3</v>
      </c>
      <c r="AM21">
        <v>1.3650670457585615E-2</v>
      </c>
      <c r="AN21">
        <v>6.9760613292377581E-3</v>
      </c>
      <c r="AO21">
        <v>1.0625712571571605E-2</v>
      </c>
      <c r="AP21">
        <v>9.3418764811976432E-3</v>
      </c>
      <c r="AQ21">
        <v>3.1378460799731216E-2</v>
      </c>
      <c r="AR21">
        <v>1.4480184570154229E-2</v>
      </c>
      <c r="AS21">
        <v>3.6291721924427263E-2</v>
      </c>
      <c r="AT21">
        <v>1.7215687328177957E-2</v>
      </c>
      <c r="AU21">
        <v>8.2785366160757316E-3</v>
      </c>
      <c r="AW21" s="29">
        <v>8.65</v>
      </c>
      <c r="AX21">
        <f t="shared" si="2"/>
        <v>6.941257423401187E-2</v>
      </c>
      <c r="AY21">
        <f t="shared" si="11"/>
        <v>7.6218036048337157E-2</v>
      </c>
      <c r="AZ21">
        <f t="shared" si="12"/>
        <v>9.5637240744768134E-2</v>
      </c>
      <c r="BA21">
        <f t="shared" si="13"/>
        <v>0.12071498970273774</v>
      </c>
      <c r="BB21">
        <f t="shared" si="14"/>
        <v>6.9608214046583919E-2</v>
      </c>
      <c r="BC21">
        <f t="shared" si="15"/>
        <v>6.3960001688060861E-2</v>
      </c>
      <c r="BD21">
        <f t="shared" si="16"/>
        <v>0.17324404605940594</v>
      </c>
      <c r="BE21">
        <f t="shared" si="17"/>
        <v>7.3445565714884406E-2</v>
      </c>
      <c r="BF21">
        <f t="shared" si="18"/>
        <v>9.4875835844204656E-2</v>
      </c>
      <c r="BG21">
        <f t="shared" si="19"/>
        <v>0.10032528847998795</v>
      </c>
      <c r="BH21">
        <f t="shared" si="20"/>
        <v>0.18041688769309983</v>
      </c>
      <c r="BI21">
        <f t="shared" si="21"/>
        <v>0.1381784971708066</v>
      </c>
      <c r="BJ21">
        <f t="shared" si="22"/>
        <v>8.4645067729192378E-2</v>
      </c>
      <c r="BK21">
        <f t="shared" si="23"/>
        <v>0.11981617992523119</v>
      </c>
      <c r="BL21">
        <f t="shared" si="3"/>
        <v>5.9893332030949362E-2</v>
      </c>
      <c r="BM21">
        <f t="shared" si="4"/>
        <v>8.9227362547417199E-2</v>
      </c>
      <c r="BN21">
        <f t="shared" si="5"/>
        <v>8.446345174372194E-2</v>
      </c>
      <c r="BO21">
        <f t="shared" si="6"/>
        <v>0.22372434904569927</v>
      </c>
      <c r="BP21">
        <f t="shared" si="7"/>
        <v>0.11909671401007776</v>
      </c>
      <c r="BQ21">
        <f t="shared" si="8"/>
        <v>0.30229236789838432</v>
      </c>
      <c r="BR21">
        <f t="shared" si="9"/>
        <v>0.14501282236162999</v>
      </c>
      <c r="BS21">
        <f t="shared" si="10"/>
        <v>7.542158629975787E-2</v>
      </c>
    </row>
    <row r="22" spans="1:71" x14ac:dyDescent="0.25">
      <c r="A22" s="3">
        <v>16.78</v>
      </c>
      <c r="B22" s="31">
        <v>2.9535009000000001E-2</v>
      </c>
      <c r="C22" s="31">
        <v>2.9005059E-2</v>
      </c>
      <c r="D22" s="31">
        <v>4.0023277000000003E-2</v>
      </c>
      <c r="E22" s="31">
        <v>3.7990660000000002E-2</v>
      </c>
      <c r="F22" s="31">
        <v>3.351117E-2</v>
      </c>
      <c r="G22" s="31">
        <v>3.9154874999999999E-2</v>
      </c>
      <c r="H22" s="31">
        <v>7.0435494000000001E-2</v>
      </c>
      <c r="I22" s="31">
        <v>3.8133008000000003E-2</v>
      </c>
      <c r="J22" s="31">
        <v>4.7018808000000002E-2</v>
      </c>
      <c r="K22" s="31">
        <v>4.4284097000000001E-2</v>
      </c>
      <c r="L22" s="31">
        <v>6.9520742999999996E-2</v>
      </c>
      <c r="M22" s="31">
        <v>6.8978191999999994E-2</v>
      </c>
      <c r="N22" s="31">
        <v>4.6362754999999999E-2</v>
      </c>
      <c r="O22" s="31">
        <v>3.9823788999999998E-2</v>
      </c>
      <c r="P22" s="31">
        <v>4.2739315E-2</v>
      </c>
      <c r="Q22" s="31">
        <v>4.3742503000000002E-2</v>
      </c>
      <c r="R22" s="31">
        <v>2.9988702999999998E-2</v>
      </c>
      <c r="S22" s="31">
        <v>7.3505731000000005E-2</v>
      </c>
      <c r="T22" s="31">
        <v>4.6776805999999997E-2</v>
      </c>
      <c r="U22" s="31">
        <v>6.4829821999999995E-2</v>
      </c>
      <c r="V22" s="31">
        <v>4.9762479999999998E-2</v>
      </c>
      <c r="W22" s="31">
        <v>3.3737679999999999E-2</v>
      </c>
      <c r="Y22" s="29">
        <v>10.210000000000001</v>
      </c>
      <c r="Z22" s="1">
        <v>9.5972369519694949E-3</v>
      </c>
      <c r="AA22" s="1">
        <v>1.0218455281729214E-2</v>
      </c>
      <c r="AB22">
        <v>1.3487750974148572E-2</v>
      </c>
      <c r="AC22">
        <v>1.6705497463517831E-2</v>
      </c>
      <c r="AD22">
        <v>9.192802689751577E-3</v>
      </c>
      <c r="AE22">
        <v>8.8302988673141878E-3</v>
      </c>
      <c r="AF22">
        <v>2.7862405916391657E-2</v>
      </c>
      <c r="AG22">
        <v>9.9587208779075322E-3</v>
      </c>
      <c r="AH22">
        <v>1.2854915036602552E-2</v>
      </c>
      <c r="AI22">
        <v>1.3421325659079775E-2</v>
      </c>
      <c r="AJ22">
        <v>2.7849957549307545E-2</v>
      </c>
      <c r="AK22">
        <v>1.9877282115826275E-2</v>
      </c>
      <c r="AL22">
        <v>1.1371428299425506E-2</v>
      </c>
      <c r="AM22">
        <v>1.5313987394145339E-2</v>
      </c>
      <c r="AN22">
        <v>7.9574844979776668E-3</v>
      </c>
      <c r="AO22">
        <v>1.1949454318826087E-2</v>
      </c>
      <c r="AP22">
        <v>1.0630411362945846E-2</v>
      </c>
      <c r="AQ22">
        <v>3.6268610227460682E-2</v>
      </c>
      <c r="AR22">
        <v>1.6351009475388395E-2</v>
      </c>
      <c r="AS22">
        <v>3.8891415584165243E-2</v>
      </c>
      <c r="AT22">
        <v>1.9416556491441469E-2</v>
      </c>
      <c r="AU22">
        <v>9.4219808707333395E-3</v>
      </c>
      <c r="AW22" s="29">
        <v>10.210000000000001</v>
      </c>
      <c r="AX22">
        <f t="shared" si="2"/>
        <v>7.9009811185981368E-2</v>
      </c>
      <c r="AY22">
        <f t="shared" si="11"/>
        <v>8.6436491330066367E-2</v>
      </c>
      <c r="AZ22">
        <f t="shared" si="12"/>
        <v>0.10912499171891671</v>
      </c>
      <c r="BA22">
        <f t="shared" si="13"/>
        <v>0.13742048716625557</v>
      </c>
      <c r="BB22">
        <f t="shared" si="14"/>
        <v>7.8801016736335494E-2</v>
      </c>
      <c r="BC22">
        <f t="shared" si="15"/>
        <v>7.2790300555375054E-2</v>
      </c>
      <c r="BD22">
        <f t="shared" si="16"/>
        <v>0.2011064519757976</v>
      </c>
      <c r="BE22">
        <f t="shared" si="17"/>
        <v>8.3404286592791935E-2</v>
      </c>
      <c r="BF22">
        <f t="shared" si="18"/>
        <v>0.10773075088080721</v>
      </c>
      <c r="BG22">
        <f t="shared" si="19"/>
        <v>0.11374661413906773</v>
      </c>
      <c r="BH22">
        <f t="shared" si="20"/>
        <v>0.20826684524240738</v>
      </c>
      <c r="BI22">
        <f t="shared" si="21"/>
        <v>0.15805577928663289</v>
      </c>
      <c r="BJ22">
        <f t="shared" si="22"/>
        <v>9.6016496028617879E-2</v>
      </c>
      <c r="BK22">
        <f t="shared" si="23"/>
        <v>0.13513016731937652</v>
      </c>
      <c r="BL22">
        <f t="shared" si="3"/>
        <v>6.7850816528927022E-2</v>
      </c>
      <c r="BM22">
        <f t="shared" si="4"/>
        <v>0.10117681686624329</v>
      </c>
      <c r="BN22">
        <f t="shared" si="5"/>
        <v>9.5093863106667786E-2</v>
      </c>
      <c r="BO22">
        <f t="shared" si="6"/>
        <v>0.25999295927315996</v>
      </c>
      <c r="BP22">
        <f t="shared" si="7"/>
        <v>0.13544772348546616</v>
      </c>
      <c r="BQ22">
        <f t="shared" si="8"/>
        <v>0.34118378348254957</v>
      </c>
      <c r="BR22">
        <f t="shared" si="9"/>
        <v>0.16442937885307146</v>
      </c>
      <c r="BS22">
        <f t="shared" si="10"/>
        <v>8.4843567170491213E-2</v>
      </c>
    </row>
    <row r="23" spans="1:71" x14ac:dyDescent="0.25">
      <c r="A23" s="3">
        <v>14.22</v>
      </c>
      <c r="B23" s="31">
        <v>2.4195728999999999E-2</v>
      </c>
      <c r="C23" s="31">
        <v>2.4114671000000001E-2</v>
      </c>
      <c r="D23" s="31">
        <v>3.3622139000000002E-2</v>
      </c>
      <c r="E23" s="31">
        <v>3.1995455999999999E-2</v>
      </c>
      <c r="F23" s="31">
        <v>2.7509169999999999E-2</v>
      </c>
      <c r="G23" s="31">
        <v>3.2564450000000002E-2</v>
      </c>
      <c r="H23" s="31">
        <v>6.4097321999999998E-2</v>
      </c>
      <c r="I23" s="31">
        <v>3.1421599000000001E-2</v>
      </c>
      <c r="J23" s="31">
        <v>3.9015606000000001E-2</v>
      </c>
      <c r="K23" s="31">
        <v>3.6714771E-2</v>
      </c>
      <c r="L23" s="31">
        <v>6.2511839E-2</v>
      </c>
      <c r="M23" s="31">
        <v>6.7630483000000005E-2</v>
      </c>
      <c r="N23" s="31">
        <v>3.8312317999999998E-2</v>
      </c>
      <c r="O23" s="31">
        <v>3.2511012999999998E-2</v>
      </c>
      <c r="P23" s="31">
        <v>3.4907939999999998E-2</v>
      </c>
      <c r="Q23" s="31">
        <v>3.6385446000000002E-2</v>
      </c>
      <c r="R23" s="31">
        <v>2.3929341999999999E-2</v>
      </c>
      <c r="S23" s="31">
        <v>6.6496163999999996E-2</v>
      </c>
      <c r="T23" s="31">
        <v>3.9002268E-2</v>
      </c>
      <c r="U23" s="31">
        <v>6.5478120000000001E-2</v>
      </c>
      <c r="V23" s="31">
        <v>4.1819173000000001E-2</v>
      </c>
      <c r="W23" s="31">
        <v>2.7482942E-2</v>
      </c>
      <c r="Y23" s="29">
        <v>12.05</v>
      </c>
      <c r="Z23" s="1">
        <v>1.1085181032380029E-2</v>
      </c>
      <c r="AA23" s="1">
        <v>1.1705951761897988E-2</v>
      </c>
      <c r="AB23">
        <v>1.5374638544932272E-2</v>
      </c>
      <c r="AC23">
        <v>1.9060261235577504E-2</v>
      </c>
      <c r="AD23">
        <v>1.0634047464363356E-2</v>
      </c>
      <c r="AE23">
        <v>1.0119045080673928E-2</v>
      </c>
      <c r="AF23">
        <v>3.1619784367436718E-2</v>
      </c>
      <c r="AG23">
        <v>1.1415448335702514E-2</v>
      </c>
      <c r="AH23">
        <v>1.4644462550915092E-2</v>
      </c>
      <c r="AI23">
        <v>1.5323560799704657E-2</v>
      </c>
      <c r="AJ23">
        <v>3.1662748946875464E-2</v>
      </c>
      <c r="AK23">
        <v>2.1509311735027032E-2</v>
      </c>
      <c r="AL23">
        <v>1.3173238912202965E-2</v>
      </c>
      <c r="AM23">
        <v>1.7550861737901047E-2</v>
      </c>
      <c r="AN23">
        <v>9.1776320233646971E-3</v>
      </c>
      <c r="AO23">
        <v>1.363096455326805E-2</v>
      </c>
      <c r="AP23">
        <v>1.2369933233742832E-2</v>
      </c>
      <c r="AQ23">
        <v>4.1362516150227499E-2</v>
      </c>
      <c r="AR23">
        <v>1.8820498280994594E-2</v>
      </c>
      <c r="AS23">
        <v>4.055521955206174E-2</v>
      </c>
      <c r="AT23">
        <v>2.21554158248327E-2</v>
      </c>
      <c r="AU23">
        <v>1.0977065134287589E-2</v>
      </c>
      <c r="AW23" s="29">
        <v>12.05</v>
      </c>
      <c r="AX23">
        <f t="shared" si="2"/>
        <v>9.0094992218361397E-2</v>
      </c>
      <c r="AY23">
        <f t="shared" si="11"/>
        <v>9.8142443091964349E-2</v>
      </c>
      <c r="AZ23">
        <f t="shared" si="12"/>
        <v>0.12449963026384898</v>
      </c>
      <c r="BA23">
        <f t="shared" si="13"/>
        <v>0.15648074840183307</v>
      </c>
      <c r="BB23">
        <f t="shared" si="14"/>
        <v>8.9435064200698855E-2</v>
      </c>
      <c r="BC23">
        <f t="shared" si="15"/>
        <v>8.2909345636048987E-2</v>
      </c>
      <c r="BD23">
        <f t="shared" si="16"/>
        <v>0.23272623634323431</v>
      </c>
      <c r="BE23">
        <f t="shared" si="17"/>
        <v>9.4819734928494451E-2</v>
      </c>
      <c r="BF23">
        <f t="shared" si="18"/>
        <v>0.12237521343172229</v>
      </c>
      <c r="BG23">
        <f t="shared" si="19"/>
        <v>0.12907017493877238</v>
      </c>
      <c r="BH23">
        <f t="shared" si="20"/>
        <v>0.23992959418928284</v>
      </c>
      <c r="BI23">
        <f t="shared" si="21"/>
        <v>0.17956509102165993</v>
      </c>
      <c r="BJ23">
        <f t="shared" si="22"/>
        <v>0.10918973494082085</v>
      </c>
      <c r="BK23">
        <f t="shared" si="23"/>
        <v>0.15268102905727757</v>
      </c>
      <c r="BL23">
        <f t="shared" si="3"/>
        <v>7.7028448552291712E-2</v>
      </c>
      <c r="BM23">
        <f t="shared" si="4"/>
        <v>0.11480778141951134</v>
      </c>
      <c r="BN23">
        <f t="shared" si="5"/>
        <v>0.10746379634041062</v>
      </c>
      <c r="BO23">
        <f t="shared" si="6"/>
        <v>0.30135547542338748</v>
      </c>
      <c r="BP23">
        <f t="shared" si="7"/>
        <v>0.15426822176646077</v>
      </c>
      <c r="BQ23">
        <f t="shared" si="8"/>
        <v>0.38173900303461133</v>
      </c>
      <c r="BR23">
        <f t="shared" si="9"/>
        <v>0.18658479467790418</v>
      </c>
      <c r="BS23">
        <f t="shared" si="10"/>
        <v>9.5820632304778802E-2</v>
      </c>
    </row>
    <row r="24" spans="1:71" x14ac:dyDescent="0.25">
      <c r="A24" s="3">
        <v>12.05</v>
      </c>
      <c r="B24" s="31">
        <v>2.0140578999999999E-2</v>
      </c>
      <c r="C24" s="31">
        <v>2.034851E-2</v>
      </c>
      <c r="D24" s="31">
        <v>2.8449502000000002E-2</v>
      </c>
      <c r="E24" s="31">
        <v>2.7073078E-2</v>
      </c>
      <c r="F24" s="31">
        <v>2.2757586E-2</v>
      </c>
      <c r="G24" s="31">
        <v>2.7395490000000002E-2</v>
      </c>
      <c r="H24" s="31">
        <v>5.5919034999999999E-2</v>
      </c>
      <c r="I24" s="31">
        <v>2.6296521999999999E-2</v>
      </c>
      <c r="J24" s="31">
        <v>3.2746431999999999E-2</v>
      </c>
      <c r="K24" s="31">
        <v>3.0772496E-2</v>
      </c>
      <c r="L24" s="31">
        <v>5.4271642000000002E-2</v>
      </c>
      <c r="M24" s="31">
        <v>6.2974761000000004E-2</v>
      </c>
      <c r="N24" s="31">
        <v>3.1910766E-2</v>
      </c>
      <c r="O24" s="31">
        <v>2.6960352E-2</v>
      </c>
      <c r="P24" s="31">
        <v>2.8826127E-2</v>
      </c>
      <c r="Q24" s="31">
        <v>3.0467813E-2</v>
      </c>
      <c r="R24" s="31">
        <v>1.9718599E-2</v>
      </c>
      <c r="S24" s="31">
        <v>5.7686843000000002E-2</v>
      </c>
      <c r="T24" s="31">
        <v>3.2588273000000001E-2</v>
      </c>
      <c r="U24" s="31">
        <v>6.3209076000000003E-2</v>
      </c>
      <c r="V24" s="31">
        <v>3.5277625999999999E-2</v>
      </c>
      <c r="W24" s="31">
        <v>2.2744502999999999E-2</v>
      </c>
      <c r="Y24" s="29">
        <v>14.22</v>
      </c>
      <c r="Z24" s="1">
        <v>1.3317096602605492E-2</v>
      </c>
      <c r="AA24" s="1">
        <v>1.3872523122333747E-2</v>
      </c>
      <c r="AB24">
        <v>1.8170027518670497E-2</v>
      </c>
      <c r="AC24">
        <v>2.2525763406415208E-2</v>
      </c>
      <c r="AD24">
        <v>1.2854343140139743E-2</v>
      </c>
      <c r="AE24">
        <v>1.2028298730095798E-2</v>
      </c>
      <c r="AF24">
        <v>3.6244250283828355E-2</v>
      </c>
      <c r="AG24">
        <v>1.3640269234450912E-2</v>
      </c>
      <c r="AH24">
        <v>1.7448086587517599E-2</v>
      </c>
      <c r="AI24">
        <v>1.8282593185347504E-2</v>
      </c>
      <c r="AJ24">
        <v>3.6470182060540916E-2</v>
      </c>
      <c r="AK24">
        <v>2.3099494440914917E-2</v>
      </c>
      <c r="AL24">
        <v>1.5815894807861854E-2</v>
      </c>
      <c r="AM24">
        <v>2.1164274640112401E-2</v>
      </c>
      <c r="AN24">
        <v>1.1113953255450983E-2</v>
      </c>
      <c r="AO24">
        <v>1.6278448495166003E-2</v>
      </c>
      <c r="AP24">
        <v>1.5011429709960555E-2</v>
      </c>
      <c r="AQ24">
        <v>4.7678959609181164E-2</v>
      </c>
      <c r="AR24">
        <v>2.2524732066927556E-2</v>
      </c>
      <c r="AS24">
        <v>4.2011048104171694E-2</v>
      </c>
      <c r="AT24">
        <v>2.6263705138934765E-2</v>
      </c>
      <c r="AU24">
        <v>1.326395412622771E-2</v>
      </c>
      <c r="AW24" s="29">
        <v>14.22</v>
      </c>
      <c r="AX24">
        <f t="shared" si="2"/>
        <v>0.10341208882096689</v>
      </c>
      <c r="AY24">
        <f t="shared" si="11"/>
        <v>0.1120149662142981</v>
      </c>
      <c r="AZ24">
        <f t="shared" si="12"/>
        <v>0.14266965778251947</v>
      </c>
      <c r="BA24">
        <f t="shared" si="13"/>
        <v>0.17900651180824828</v>
      </c>
      <c r="BB24">
        <f t="shared" si="14"/>
        <v>0.10228940734083859</v>
      </c>
      <c r="BC24">
        <f t="shared" si="15"/>
        <v>9.4937644366144783E-2</v>
      </c>
      <c r="BD24">
        <f t="shared" si="16"/>
        <v>0.26897048662706269</v>
      </c>
      <c r="BE24">
        <f t="shared" si="17"/>
        <v>0.10846000416294536</v>
      </c>
      <c r="BF24">
        <f t="shared" si="18"/>
        <v>0.1398233000192399</v>
      </c>
      <c r="BG24">
        <f t="shared" si="19"/>
        <v>0.14735276812411988</v>
      </c>
      <c r="BH24">
        <f t="shared" si="20"/>
        <v>0.27639977624982376</v>
      </c>
      <c r="BI24">
        <f t="shared" si="21"/>
        <v>0.20266458546257485</v>
      </c>
      <c r="BJ24">
        <f t="shared" si="22"/>
        <v>0.12500562974868271</v>
      </c>
      <c r="BK24">
        <f t="shared" si="23"/>
        <v>0.17384530369738996</v>
      </c>
      <c r="BL24">
        <f t="shared" si="3"/>
        <v>8.8142401807742687E-2</v>
      </c>
      <c r="BM24">
        <f t="shared" si="4"/>
        <v>0.13108622991467733</v>
      </c>
      <c r="BN24">
        <f t="shared" si="5"/>
        <v>0.12247522605037117</v>
      </c>
      <c r="BO24">
        <f t="shared" si="6"/>
        <v>0.34903443503256865</v>
      </c>
      <c r="BP24">
        <f t="shared" si="7"/>
        <v>0.17679295383338833</v>
      </c>
      <c r="BQ24">
        <f t="shared" si="8"/>
        <v>0.42375005113878306</v>
      </c>
      <c r="BR24">
        <f t="shared" si="9"/>
        <v>0.21284849981683895</v>
      </c>
      <c r="BS24">
        <f t="shared" si="10"/>
        <v>0.10908458643100652</v>
      </c>
    </row>
    <row r="25" spans="1:71" x14ac:dyDescent="0.25">
      <c r="A25" s="3">
        <v>10.210000000000001</v>
      </c>
      <c r="B25" s="31">
        <v>1.7437145000000001E-2</v>
      </c>
      <c r="C25" s="31">
        <v>1.7762788000000002E-2</v>
      </c>
      <c r="D25" s="31">
        <v>2.4957971999999998E-2</v>
      </c>
      <c r="E25" s="31">
        <v>2.3728386000000001E-2</v>
      </c>
      <c r="F25" s="31">
        <v>1.9673224E-2</v>
      </c>
      <c r="G25" s="31">
        <v>2.3906442E-2</v>
      </c>
      <c r="H25" s="31">
        <v>4.9274177000000002E-2</v>
      </c>
      <c r="I25" s="31">
        <v>2.2940818000000002E-2</v>
      </c>
      <c r="J25" s="31">
        <v>2.8744830999999998E-2</v>
      </c>
      <c r="K25" s="31">
        <v>2.6952462E-2</v>
      </c>
      <c r="L25" s="31">
        <v>4.7736314000000002E-2</v>
      </c>
      <c r="M25" s="31">
        <v>5.8196520000000002E-2</v>
      </c>
      <c r="N25" s="31">
        <v>2.7546072000000001E-2</v>
      </c>
      <c r="O25" s="31">
        <v>2.3524229000000001E-2</v>
      </c>
      <c r="P25" s="31">
        <v>2.4993752000000001E-2</v>
      </c>
      <c r="Q25" s="31">
        <v>2.6709316E-2</v>
      </c>
      <c r="R25" s="31">
        <v>1.6945670999999999E-2</v>
      </c>
      <c r="S25" s="31">
        <v>5.0582552000000003E-2</v>
      </c>
      <c r="T25" s="31">
        <v>2.8312277E-2</v>
      </c>
      <c r="U25" s="31">
        <v>6.0615883000000002E-2</v>
      </c>
      <c r="V25" s="31">
        <v>3.0916595000000002E-2</v>
      </c>
      <c r="W25" s="31">
        <v>1.9522365E-2</v>
      </c>
      <c r="Y25" s="29">
        <v>16.78</v>
      </c>
      <c r="Z25" s="1">
        <v>1.6255784978077056E-2</v>
      </c>
      <c r="AA25" s="1">
        <v>1.6685832107854827E-2</v>
      </c>
      <c r="AB25">
        <v>2.1629321218301172E-2</v>
      </c>
      <c r="AC25">
        <v>2.6746567350487572E-2</v>
      </c>
      <c r="AD25">
        <v>1.5658926758152194E-2</v>
      </c>
      <c r="AE25">
        <v>1.446259750247772E-2</v>
      </c>
      <c r="AF25">
        <v>3.9828211128712897E-2</v>
      </c>
      <c r="AG25">
        <v>1.6553724584145783E-2</v>
      </c>
      <c r="AH25">
        <v>2.1027181616142674E-2</v>
      </c>
      <c r="AI25">
        <v>2.2051836576386891E-2</v>
      </c>
      <c r="AJ25">
        <v>4.0559263569162868E-2</v>
      </c>
      <c r="AK25">
        <v>2.3559810487356142E-2</v>
      </c>
      <c r="AL25">
        <v>1.9139234960481134E-2</v>
      </c>
      <c r="AM25">
        <v>2.5924803007703497E-2</v>
      </c>
      <c r="AN25">
        <v>1.3607298198633169E-2</v>
      </c>
      <c r="AO25">
        <v>1.956991490870125E-2</v>
      </c>
      <c r="AP25">
        <v>1.8812607015160885E-2</v>
      </c>
      <c r="AQ25">
        <v>5.2704946700268832E-2</v>
      </c>
      <c r="AR25">
        <v>2.7014711608480072E-2</v>
      </c>
      <c r="AS25">
        <v>4.1595097272598643E-2</v>
      </c>
      <c r="AT25">
        <v>3.1252342118342186E-2</v>
      </c>
      <c r="AU25">
        <v>1.6282646881303677E-2</v>
      </c>
      <c r="AW25" s="29">
        <v>16.78</v>
      </c>
      <c r="AX25">
        <f t="shared" si="2"/>
        <v>0.11966787379904395</v>
      </c>
      <c r="AY25">
        <f t="shared" si="11"/>
        <v>0.12870079832215292</v>
      </c>
      <c r="AZ25">
        <f t="shared" si="12"/>
        <v>0.16429897900082063</v>
      </c>
      <c r="BA25">
        <f t="shared" si="13"/>
        <v>0.20575307915873586</v>
      </c>
      <c r="BB25">
        <f t="shared" si="14"/>
        <v>0.11794833409899079</v>
      </c>
      <c r="BC25">
        <f t="shared" si="15"/>
        <v>0.1094002418686225</v>
      </c>
      <c r="BD25">
        <f t="shared" si="16"/>
        <v>0.30879869775577556</v>
      </c>
      <c r="BE25">
        <f t="shared" si="17"/>
        <v>0.12501372874709116</v>
      </c>
      <c r="BF25">
        <f t="shared" si="18"/>
        <v>0.16085048163538257</v>
      </c>
      <c r="BG25">
        <f t="shared" si="19"/>
        <v>0.16940460470050678</v>
      </c>
      <c r="BH25">
        <f t="shared" si="20"/>
        <v>0.31695903981898665</v>
      </c>
      <c r="BI25">
        <f t="shared" si="21"/>
        <v>0.22622439594993099</v>
      </c>
      <c r="BJ25">
        <f t="shared" si="22"/>
        <v>0.14414486470916385</v>
      </c>
      <c r="BK25">
        <f t="shared" si="23"/>
        <v>0.19977010670509346</v>
      </c>
      <c r="BL25">
        <f t="shared" si="3"/>
        <v>0.10174970000637586</v>
      </c>
      <c r="BM25">
        <f t="shared" si="4"/>
        <v>0.15065614482337858</v>
      </c>
      <c r="BN25">
        <f t="shared" si="5"/>
        <v>0.14128783306553205</v>
      </c>
      <c r="BO25">
        <f t="shared" si="6"/>
        <v>0.40173938173283746</v>
      </c>
      <c r="BP25">
        <f t="shared" si="7"/>
        <v>0.2038076654418684</v>
      </c>
      <c r="BQ25">
        <f t="shared" si="8"/>
        <v>0.46534514841138169</v>
      </c>
      <c r="BR25">
        <f t="shared" si="9"/>
        <v>0.24410084193518114</v>
      </c>
      <c r="BS25">
        <f t="shared" si="10"/>
        <v>0.1253672333123102</v>
      </c>
    </row>
    <row r="26" spans="1:71" x14ac:dyDescent="0.25">
      <c r="A26" s="3">
        <v>8.65</v>
      </c>
      <c r="B26" s="31">
        <v>1.5341983999999999E-2</v>
      </c>
      <c r="C26" s="31">
        <v>1.5795390999999999E-2</v>
      </c>
      <c r="D26" s="31">
        <v>2.2113022E-2</v>
      </c>
      <c r="E26" s="31">
        <v>2.095166E-2</v>
      </c>
      <c r="F26" s="31">
        <v>1.7339113E-2</v>
      </c>
      <c r="G26" s="31">
        <v>2.1128126000000001E-2</v>
      </c>
      <c r="H26" s="31">
        <v>4.2936004999999999E-2</v>
      </c>
      <c r="I26" s="31">
        <v>2.0256254000000001E-2</v>
      </c>
      <c r="J26" s="31">
        <v>2.5610244000000001E-2</v>
      </c>
      <c r="K26" s="31">
        <v>2.4122807E-2</v>
      </c>
      <c r="L26" s="31">
        <v>4.1674559999999999E-2</v>
      </c>
      <c r="M26" s="31">
        <v>5.2560647000000002E-2</v>
      </c>
      <c r="N26" s="31">
        <v>2.4054315999999999E-2</v>
      </c>
      <c r="O26" s="31">
        <v>2.0969162999999999E-2</v>
      </c>
      <c r="P26" s="31">
        <v>2.1911189000000001E-2</v>
      </c>
      <c r="Q26" s="31">
        <v>2.3750500000000001E-2</v>
      </c>
      <c r="R26" s="31">
        <v>1.4891649999999999E-2</v>
      </c>
      <c r="S26" s="31">
        <v>4.3762433000000003E-2</v>
      </c>
      <c r="T26" s="31">
        <v>2.5072885999999999E-2</v>
      </c>
      <c r="U26" s="31">
        <v>5.6564019E-2</v>
      </c>
      <c r="V26" s="31">
        <v>2.7412195E-2</v>
      </c>
      <c r="W26" s="31">
        <v>1.7153146000000001E-2</v>
      </c>
      <c r="Y26" s="29">
        <v>19.809999999999999</v>
      </c>
      <c r="Z26" s="1">
        <v>1.9975644628713055E-2</v>
      </c>
      <c r="AA26" s="1">
        <v>2.0372236628367998E-2</v>
      </c>
      <c r="AB26">
        <v>2.575251964382437E-2</v>
      </c>
      <c r="AC26">
        <v>3.1944820606744244E-2</v>
      </c>
      <c r="AD26">
        <v>1.9281514710209637E-2</v>
      </c>
      <c r="AE26">
        <v>1.7350344016597286E-2</v>
      </c>
      <c r="AF26">
        <v>4.1620191551155129E-2</v>
      </c>
      <c r="AG26">
        <v>2.0102843171798772E-2</v>
      </c>
      <c r="AH26">
        <v>2.5262443306428937E-2</v>
      </c>
      <c r="AI26">
        <v>2.649038540383257E-2</v>
      </c>
      <c r="AJ26">
        <v>4.3101124306404032E-2</v>
      </c>
      <c r="AK26">
        <v>2.2764719134412199E-2</v>
      </c>
      <c r="AL26">
        <v>2.3023138084601515E-2</v>
      </c>
      <c r="AM26">
        <v>3.1947157410730453E-2</v>
      </c>
      <c r="AN26">
        <v>1.6657667171290236E-2</v>
      </c>
      <c r="AO26">
        <v>2.3576917401833476E-2</v>
      </c>
      <c r="AP26">
        <v>2.3709039063945617E-2</v>
      </c>
      <c r="AQ26">
        <v>5.501418410928452E-2</v>
      </c>
      <c r="AR26">
        <v>3.2028522423810393E-2</v>
      </c>
      <c r="AS26">
        <v>3.8995403612860711E-2</v>
      </c>
      <c r="AT26">
        <v>3.6632244447649648E-2</v>
      </c>
      <c r="AU26">
        <v>1.9941668592732872E-2</v>
      </c>
      <c r="AW26" s="29">
        <v>19.809999999999999</v>
      </c>
      <c r="AX26">
        <f t="shared" si="2"/>
        <v>0.13964351842775702</v>
      </c>
      <c r="AY26">
        <f t="shared" si="11"/>
        <v>0.14907303495052093</v>
      </c>
      <c r="AZ26">
        <f t="shared" si="12"/>
        <v>0.19005149864464499</v>
      </c>
      <c r="BA26">
        <f t="shared" si="13"/>
        <v>0.23769789976548011</v>
      </c>
      <c r="BB26">
        <f t="shared" si="14"/>
        <v>0.13722984880920042</v>
      </c>
      <c r="BC26">
        <f t="shared" si="15"/>
        <v>0.12675058588521979</v>
      </c>
      <c r="BD26">
        <f t="shared" si="16"/>
        <v>0.35041888930693071</v>
      </c>
      <c r="BE26">
        <f t="shared" si="17"/>
        <v>0.14511657191888994</v>
      </c>
      <c r="BF26">
        <f t="shared" si="18"/>
        <v>0.1861129249418115</v>
      </c>
      <c r="BG26">
        <f t="shared" si="19"/>
        <v>0.19589499010433936</v>
      </c>
      <c r="BH26">
        <f t="shared" si="20"/>
        <v>0.36006016412539066</v>
      </c>
      <c r="BI26">
        <f t="shared" si="21"/>
        <v>0.24898911508434318</v>
      </c>
      <c r="BJ26">
        <f t="shared" si="22"/>
        <v>0.16716800279376537</v>
      </c>
      <c r="BK26">
        <f t="shared" si="23"/>
        <v>0.23171726411582391</v>
      </c>
      <c r="BL26">
        <f t="shared" si="3"/>
        <v>0.11840736717766609</v>
      </c>
      <c r="BM26">
        <f t="shared" si="4"/>
        <v>0.17423306222521207</v>
      </c>
      <c r="BN26">
        <f t="shared" si="5"/>
        <v>0.16499687212947767</v>
      </c>
      <c r="BO26">
        <f t="shared" si="6"/>
        <v>0.45675356584212201</v>
      </c>
      <c r="BP26">
        <f t="shared" si="7"/>
        <v>0.23583618786567878</v>
      </c>
      <c r="BQ26">
        <f t="shared" si="8"/>
        <v>0.50434055202424244</v>
      </c>
      <c r="BR26">
        <f t="shared" si="9"/>
        <v>0.28073308638283079</v>
      </c>
      <c r="BS26">
        <f t="shared" si="10"/>
        <v>0.14530890190504309</v>
      </c>
    </row>
    <row r="27" spans="1:71" x14ac:dyDescent="0.25">
      <c r="A27" s="3">
        <v>7.33</v>
      </c>
      <c r="B27" s="31">
        <v>1.3652338E-2</v>
      </c>
      <c r="C27" s="31">
        <v>1.4165261E-2</v>
      </c>
      <c r="D27" s="31">
        <v>1.9849993999999999E-2</v>
      </c>
      <c r="E27" s="31">
        <v>1.87429E-2</v>
      </c>
      <c r="F27" s="31">
        <v>1.5505168E-2</v>
      </c>
      <c r="G27" s="31">
        <v>1.8802092999999999E-2</v>
      </c>
      <c r="H27" s="31">
        <v>3.7211203999999998E-2</v>
      </c>
      <c r="I27" s="31">
        <v>1.8059793000000001E-2</v>
      </c>
      <c r="J27" s="31">
        <v>2.3075897000000001E-2</v>
      </c>
      <c r="K27" s="31">
        <v>2.17176E-2</v>
      </c>
      <c r="L27" s="31">
        <v>3.6370525000000001E-2</v>
      </c>
      <c r="M27" s="31">
        <v>4.6802254000000001E-2</v>
      </c>
      <c r="N27" s="31">
        <v>2.1338506E-2</v>
      </c>
      <c r="O27" s="31">
        <v>1.8942731000000001E-2</v>
      </c>
      <c r="P27" s="31">
        <v>1.9661751000000002E-2</v>
      </c>
      <c r="Q27" s="31">
        <v>2.1431426999999999E-2</v>
      </c>
      <c r="R27" s="31">
        <v>1.3556537E-2</v>
      </c>
      <c r="S27" s="31">
        <v>3.7889552E-2</v>
      </c>
      <c r="T27" s="31">
        <v>2.2351797999999999E-2</v>
      </c>
      <c r="U27" s="31">
        <v>5.2025931999999997E-2</v>
      </c>
      <c r="V27" s="31">
        <v>2.4608675E-2</v>
      </c>
      <c r="W27" s="31">
        <v>1.5447308999999999E-2</v>
      </c>
      <c r="Y27" s="29">
        <v>23.37</v>
      </c>
      <c r="Z27" s="1">
        <v>9.3038895210667341E-3</v>
      </c>
      <c r="AA27" s="1">
        <v>9.5277057094565343E-3</v>
      </c>
      <c r="AB27">
        <v>1.159414076479395E-2</v>
      </c>
      <c r="AC27">
        <v>1.455282930490904E-2</v>
      </c>
      <c r="AD27">
        <v>9.0337543074977666E-3</v>
      </c>
      <c r="AE27">
        <v>7.8633705682465398E-3</v>
      </c>
      <c r="AF27">
        <v>1.5532328185900298E-2</v>
      </c>
      <c r="AG27">
        <v>9.229192868398968E-3</v>
      </c>
      <c r="AH27">
        <v>1.1339892616623092E-2</v>
      </c>
      <c r="AI27">
        <v>1.183847253126623E-2</v>
      </c>
      <c r="AJ27">
        <v>1.6495059405296959E-2</v>
      </c>
      <c r="AK27">
        <v>7.9551870185262975E-3</v>
      </c>
      <c r="AL27">
        <v>1.0355680610654127E-2</v>
      </c>
      <c r="AM27">
        <v>1.4722991551575009E-2</v>
      </c>
      <c r="AN27">
        <v>7.5482692674900508E-3</v>
      </c>
      <c r="AO27">
        <v>1.0610500998955458E-2</v>
      </c>
      <c r="AP27">
        <v>1.1324720506201225E-2</v>
      </c>
      <c r="AQ27">
        <v>2.0405953235496006E-2</v>
      </c>
      <c r="AR27">
        <v>1.4110019245176497E-2</v>
      </c>
      <c r="AS27">
        <v>1.3125179820662886E-2</v>
      </c>
      <c r="AT27">
        <v>1.5887266489764355E-2</v>
      </c>
      <c r="AU27">
        <v>9.2969354893790677E-3</v>
      </c>
      <c r="AW27" s="29">
        <v>23.37</v>
      </c>
      <c r="AX27">
        <f t="shared" si="2"/>
        <v>0.14894740794882375</v>
      </c>
      <c r="AY27">
        <f t="shared" si="11"/>
        <v>0.15860074065997748</v>
      </c>
      <c r="AZ27">
        <f t="shared" si="12"/>
        <v>0.20164563940943894</v>
      </c>
      <c r="BA27">
        <f t="shared" si="13"/>
        <v>0.25225072907038915</v>
      </c>
      <c r="BB27">
        <f t="shared" si="14"/>
        <v>0.14626360311669817</v>
      </c>
      <c r="BC27">
        <f t="shared" si="15"/>
        <v>0.13461395645346633</v>
      </c>
      <c r="BD27">
        <f t="shared" si="16"/>
        <v>0.36595121749283099</v>
      </c>
      <c r="BE27">
        <f t="shared" si="17"/>
        <v>0.1543457647872889</v>
      </c>
      <c r="BF27">
        <f t="shared" si="18"/>
        <v>0.19745281755843461</v>
      </c>
      <c r="BG27">
        <f t="shared" si="19"/>
        <v>0.2077334626356056</v>
      </c>
      <c r="BH27">
        <f t="shared" si="20"/>
        <v>0.3765552235306876</v>
      </c>
      <c r="BI27">
        <f t="shared" si="21"/>
        <v>0.2569443021028695</v>
      </c>
      <c r="BJ27">
        <f t="shared" si="22"/>
        <v>0.17752368340441949</v>
      </c>
      <c r="BK27">
        <f t="shared" si="23"/>
        <v>0.24644025566739891</v>
      </c>
      <c r="BL27">
        <f t="shared" si="3"/>
        <v>0.12595563644515614</v>
      </c>
      <c r="BM27">
        <f t="shared" si="4"/>
        <v>0.18484356322416753</v>
      </c>
      <c r="BN27">
        <f t="shared" si="5"/>
        <v>0.1763215926356789</v>
      </c>
      <c r="BO27">
        <f t="shared" si="6"/>
        <v>0.477159519077618</v>
      </c>
      <c r="BP27">
        <f t="shared" si="7"/>
        <v>0.24994620711085527</v>
      </c>
      <c r="BQ27">
        <f t="shared" si="8"/>
        <v>0.5174657318449053</v>
      </c>
      <c r="BR27">
        <f t="shared" si="9"/>
        <v>0.29662035287259514</v>
      </c>
      <c r="BS27">
        <f t="shared" si="10"/>
        <v>0.15460583739442216</v>
      </c>
    </row>
    <row r="28" spans="1:71" x14ac:dyDescent="0.25">
      <c r="A28" s="3">
        <v>6.21</v>
      </c>
      <c r="B28" s="31">
        <v>1.216545E-2</v>
      </c>
      <c r="C28" s="31">
        <v>1.2759978E-2</v>
      </c>
      <c r="D28" s="31">
        <v>1.7910255E-2</v>
      </c>
      <c r="E28" s="31">
        <v>1.6786571E-2</v>
      </c>
      <c r="F28" s="31">
        <v>1.4004668E-2</v>
      </c>
      <c r="G28" s="31">
        <v>1.6992957E-2</v>
      </c>
      <c r="H28" s="31">
        <v>3.2508689E-2</v>
      </c>
      <c r="I28" s="31">
        <v>1.6107382999999999E-2</v>
      </c>
      <c r="J28" s="31">
        <v>2.0808323E-2</v>
      </c>
      <c r="K28" s="31">
        <v>1.9595359E-2</v>
      </c>
      <c r="L28" s="31">
        <v>3.1824208999999999E-2</v>
      </c>
      <c r="M28" s="31">
        <v>4.1533937999999999E-2</v>
      </c>
      <c r="N28" s="31">
        <v>1.9107662000000001E-2</v>
      </c>
      <c r="O28" s="31">
        <v>1.7180616999999999E-2</v>
      </c>
      <c r="P28" s="31">
        <v>1.7745563999999998E-2</v>
      </c>
      <c r="Q28" s="31">
        <v>1.9512195E-2</v>
      </c>
      <c r="R28" s="31">
        <v>1.2324124000000001E-2</v>
      </c>
      <c r="S28" s="31">
        <v>3.2869186000000002E-2</v>
      </c>
      <c r="T28" s="31">
        <v>2.0084224000000001E-2</v>
      </c>
      <c r="U28" s="31">
        <v>4.7649918999999999E-2</v>
      </c>
      <c r="V28" s="31">
        <v>2.2194532999999999E-2</v>
      </c>
      <c r="W28" s="31">
        <v>1.4025777E-2</v>
      </c>
      <c r="Y28" s="29">
        <v>25</v>
      </c>
      <c r="Z28" s="1">
        <v>1.4726401818620956E-2</v>
      </c>
      <c r="AA28" s="1">
        <v>1.5080663024783917E-2</v>
      </c>
      <c r="AB28">
        <v>1.8351462069428455E-2</v>
      </c>
      <c r="AC28">
        <v>2.3034539635990954E-2</v>
      </c>
      <c r="AD28">
        <v>1.429882583640751E-2</v>
      </c>
      <c r="AE28">
        <v>1.2446316604954677E-2</v>
      </c>
      <c r="AF28">
        <v>2.45849120979281E-2</v>
      </c>
      <c r="AG28">
        <v>1.460817030703645E-2</v>
      </c>
      <c r="AH28">
        <v>1.7949032485207045E-2</v>
      </c>
      <c r="AI28">
        <v>1.8738195785685148E-2</v>
      </c>
      <c r="AJ28">
        <v>2.6108744334764501E-2</v>
      </c>
      <c r="AK28">
        <v>1.2591645710305415E-2</v>
      </c>
      <c r="AL28">
        <v>1.6391199984961691E-2</v>
      </c>
      <c r="AM28">
        <v>2.3303876198198414E-2</v>
      </c>
      <c r="AN28">
        <v>1.1947567306824721E-2</v>
      </c>
      <c r="AO28">
        <v>1.6794535323500018E-2</v>
      </c>
      <c r="AP28">
        <v>1.7925017733741774E-2</v>
      </c>
      <c r="AQ28">
        <v>3.2298993464772836E-2</v>
      </c>
      <c r="AR28">
        <v>2.2333650093592183E-2</v>
      </c>
      <c r="AS28">
        <v>2.0774824501417325E-2</v>
      </c>
      <c r="AT28">
        <v>2.5146716284412375E-2</v>
      </c>
      <c r="AU28">
        <v>1.4715394823679751E-2</v>
      </c>
      <c r="AW28" s="29">
        <v>25</v>
      </c>
      <c r="AX28">
        <f t="shared" si="2"/>
        <v>0.16367380976744469</v>
      </c>
      <c r="AY28">
        <f t="shared" si="11"/>
        <v>0.1736814036847614</v>
      </c>
      <c r="AZ28">
        <f t="shared" si="12"/>
        <v>0.21999710147886739</v>
      </c>
      <c r="BA28">
        <f t="shared" si="13"/>
        <v>0.27528526870638009</v>
      </c>
      <c r="BB28">
        <f t="shared" si="14"/>
        <v>0.16056242895310568</v>
      </c>
      <c r="BC28">
        <f t="shared" si="15"/>
        <v>0.14706027305842101</v>
      </c>
      <c r="BD28">
        <f t="shared" si="16"/>
        <v>0.39053612959075912</v>
      </c>
      <c r="BE28">
        <f t="shared" si="17"/>
        <v>0.16895393509432535</v>
      </c>
      <c r="BF28">
        <f t="shared" si="18"/>
        <v>0.21540185004364165</v>
      </c>
      <c r="BG28">
        <f t="shared" si="19"/>
        <v>0.22647165842129074</v>
      </c>
      <c r="BH28">
        <f t="shared" si="20"/>
        <v>0.40266396786545211</v>
      </c>
      <c r="BI28">
        <f t="shared" si="21"/>
        <v>0.26953594781317491</v>
      </c>
      <c r="BJ28">
        <f t="shared" si="22"/>
        <v>0.19391488338938118</v>
      </c>
      <c r="BK28">
        <f t="shared" si="23"/>
        <v>0.26974413186559731</v>
      </c>
      <c r="BL28">
        <f t="shared" si="3"/>
        <v>0.13790320375198087</v>
      </c>
      <c r="BM28">
        <f t="shared" si="4"/>
        <v>0.20163809854766757</v>
      </c>
      <c r="BN28">
        <f t="shared" si="5"/>
        <v>0.19424661036942067</v>
      </c>
      <c r="BO28">
        <f t="shared" si="6"/>
        <v>0.50945851254239083</v>
      </c>
      <c r="BP28">
        <f t="shared" si="7"/>
        <v>0.27227985720444747</v>
      </c>
      <c r="BQ28">
        <f t="shared" si="8"/>
        <v>0.53824055634632262</v>
      </c>
      <c r="BR28">
        <f t="shared" si="9"/>
        <v>0.32176706915700753</v>
      </c>
      <c r="BS28">
        <f t="shared" si="10"/>
        <v>0.16932123221810191</v>
      </c>
    </row>
    <row r="29" spans="1:71" x14ac:dyDescent="0.25">
      <c r="A29" s="3">
        <v>5.27</v>
      </c>
      <c r="B29" s="31">
        <v>1.0881319E-2</v>
      </c>
      <c r="C29" s="31">
        <v>1.1523327999999999E-2</v>
      </c>
      <c r="D29" s="31">
        <v>1.6099832000000001E-2</v>
      </c>
      <c r="E29" s="31">
        <v>1.5145778E-2</v>
      </c>
      <c r="F29" s="31">
        <v>1.2754250999999999E-2</v>
      </c>
      <c r="G29" s="31">
        <v>1.5313045000000001E-2</v>
      </c>
      <c r="H29" s="31">
        <v>2.811286E-2</v>
      </c>
      <c r="I29" s="31">
        <v>1.4521048999999999E-2</v>
      </c>
      <c r="J29" s="31">
        <v>1.8807523E-2</v>
      </c>
      <c r="K29" s="31">
        <v>1.7756083999999998E-2</v>
      </c>
      <c r="L29" s="31">
        <v>2.7940897999999999E-2</v>
      </c>
      <c r="M29" s="31">
        <v>3.6633178000000002E-2</v>
      </c>
      <c r="N29" s="31">
        <v>1.7361785000000001E-2</v>
      </c>
      <c r="O29" s="31">
        <v>1.5594714000000001E-2</v>
      </c>
      <c r="P29" s="31">
        <v>1.5996000999999999E-2</v>
      </c>
      <c r="Q29" s="31">
        <v>1.7672930999999999E-2</v>
      </c>
      <c r="R29" s="31">
        <v>1.1297114E-2</v>
      </c>
      <c r="S29" s="31">
        <v>2.8417164000000002E-2</v>
      </c>
      <c r="T29" s="31">
        <v>1.8140590000000002E-2</v>
      </c>
      <c r="U29" s="31">
        <v>4.3111831000000003E-2</v>
      </c>
      <c r="V29" s="31">
        <v>2.0169769000000001E-2</v>
      </c>
      <c r="W29" s="31">
        <v>1.2888551999999999E-2</v>
      </c>
      <c r="Y29" s="29">
        <v>27.58</v>
      </c>
      <c r="Z29" s="1">
        <v>2.9014902963321324E-2</v>
      </c>
      <c r="AA29" s="1">
        <v>2.994395428501195E-2</v>
      </c>
      <c r="AB29">
        <v>3.4418225084119805E-2</v>
      </c>
      <c r="AC29">
        <v>4.3985219048290482E-2</v>
      </c>
      <c r="AD29">
        <v>2.8006886952717417E-2</v>
      </c>
      <c r="AE29">
        <v>2.3555418746587391E-2</v>
      </c>
      <c r="AF29">
        <v>3.6359861832783294E-2</v>
      </c>
      <c r="AG29">
        <v>2.7730799422666461E-2</v>
      </c>
      <c r="AH29">
        <v>3.2838194047864866E-2</v>
      </c>
      <c r="AI29">
        <v>3.4205005641037678E-2</v>
      </c>
      <c r="AJ29">
        <v>4.0006684513879572E-2</v>
      </c>
      <c r="AK29">
        <v>1.7826783705051634E-2</v>
      </c>
      <c r="AL29">
        <v>3.0430582540538688E-2</v>
      </c>
      <c r="AM29">
        <v>4.3991866867772358E-2</v>
      </c>
      <c r="AN29">
        <v>2.2121806407706775E-2</v>
      </c>
      <c r="AO29">
        <v>3.0982717167829524E-2</v>
      </c>
      <c r="AP29">
        <v>3.5048144266825287E-2</v>
      </c>
      <c r="AQ29">
        <v>4.7611040777502077E-2</v>
      </c>
      <c r="AR29">
        <v>4.0334984979949057E-2</v>
      </c>
      <c r="AS29">
        <v>2.8180678142335817E-2</v>
      </c>
      <c r="AT29">
        <v>4.4408648615170694E-2</v>
      </c>
      <c r="AU29">
        <v>2.8082992033384709E-2</v>
      </c>
      <c r="AW29" s="29">
        <v>27.58</v>
      </c>
      <c r="AX29">
        <f t="shared" si="2"/>
        <v>0.19268871273076602</v>
      </c>
      <c r="AY29">
        <f t="shared" si="11"/>
        <v>0.20362535796977335</v>
      </c>
      <c r="AZ29">
        <f t="shared" si="12"/>
        <v>0.25441532656298721</v>
      </c>
      <c r="BA29">
        <f t="shared" si="13"/>
        <v>0.3192704877546706</v>
      </c>
      <c r="BB29">
        <f t="shared" si="14"/>
        <v>0.1885693159058231</v>
      </c>
      <c r="BC29">
        <f t="shared" si="15"/>
        <v>0.17061569180500841</v>
      </c>
      <c r="BD29">
        <f t="shared" si="16"/>
        <v>0.4268959914235424</v>
      </c>
      <c r="BE29">
        <f t="shared" si="17"/>
        <v>0.19668473451699181</v>
      </c>
      <c r="BF29">
        <f t="shared" si="18"/>
        <v>0.24824004409150652</v>
      </c>
      <c r="BG29">
        <f t="shared" si="19"/>
        <v>0.26067666406232842</v>
      </c>
      <c r="BH29">
        <f t="shared" si="20"/>
        <v>0.44267065237933167</v>
      </c>
      <c r="BI29">
        <f t="shared" si="21"/>
        <v>0.28736273151822656</v>
      </c>
      <c r="BJ29">
        <f t="shared" si="22"/>
        <v>0.22434546592991986</v>
      </c>
      <c r="BK29">
        <f t="shared" si="23"/>
        <v>0.31373599873336966</v>
      </c>
      <c r="BL29">
        <f t="shared" si="3"/>
        <v>0.16002501015968765</v>
      </c>
      <c r="BM29">
        <f t="shared" si="4"/>
        <v>0.23262081571549709</v>
      </c>
      <c r="BN29">
        <f t="shared" si="5"/>
        <v>0.22929475463624596</v>
      </c>
      <c r="BO29">
        <f t="shared" si="6"/>
        <v>0.55706955331989294</v>
      </c>
      <c r="BP29">
        <f t="shared" si="7"/>
        <v>0.3126148421843965</v>
      </c>
      <c r="BQ29">
        <f t="shared" si="8"/>
        <v>0.56642123448865844</v>
      </c>
      <c r="BR29">
        <f t="shared" si="9"/>
        <v>0.36617571777217822</v>
      </c>
      <c r="BS29">
        <f t="shared" si="10"/>
        <v>0.19740422425148663</v>
      </c>
    </row>
    <row r="30" spans="1:71" x14ac:dyDescent="0.25">
      <c r="A30" s="3">
        <v>4.46</v>
      </c>
      <c r="B30" s="31">
        <v>9.7999460000000004E-3</v>
      </c>
      <c r="C30" s="31">
        <v>1.0511523E-2</v>
      </c>
      <c r="D30" s="31">
        <v>1.4483383000000001E-2</v>
      </c>
      <c r="E30" s="31">
        <v>1.3757415E-2</v>
      </c>
      <c r="F30" s="31">
        <v>1.1670557E-2</v>
      </c>
      <c r="G30" s="31">
        <v>1.3891581E-2</v>
      </c>
      <c r="H30" s="31">
        <v>2.4432631E-2</v>
      </c>
      <c r="I30" s="31">
        <v>1.3178768E-2</v>
      </c>
      <c r="J30" s="31">
        <v>1.7006803000000001E-2</v>
      </c>
      <c r="K30" s="31">
        <v>1.6199774E-2</v>
      </c>
      <c r="L30" s="31">
        <v>2.4625876000000001E-2</v>
      </c>
      <c r="M30" s="31">
        <v>3.2467532E-2</v>
      </c>
      <c r="N30" s="31">
        <v>1.5906887000000001E-2</v>
      </c>
      <c r="O30" s="31">
        <v>1.4361232999999999E-2</v>
      </c>
      <c r="P30" s="31">
        <v>1.4663001E-2</v>
      </c>
      <c r="Q30" s="31">
        <v>1.6073570999999998E-2</v>
      </c>
      <c r="R30" s="31">
        <v>1.0475506000000001E-2</v>
      </c>
      <c r="S30" s="31">
        <v>2.4817657E-2</v>
      </c>
      <c r="T30" s="31">
        <v>1.6520894000000001E-2</v>
      </c>
      <c r="U30" s="31">
        <v>3.8573744E-2</v>
      </c>
      <c r="V30" s="31">
        <v>1.8534381999999999E-2</v>
      </c>
      <c r="W30" s="31">
        <v>1.2035633E-2</v>
      </c>
      <c r="Y30" s="29">
        <v>32.549999999999997</v>
      </c>
      <c r="Z30" s="1">
        <v>3.4148308774839896E-2</v>
      </c>
      <c r="AA30" s="1">
        <v>3.5117855860967051E-2</v>
      </c>
      <c r="AB30">
        <v>3.7947403548625358E-2</v>
      </c>
      <c r="AC30">
        <v>4.9183472304547074E-2</v>
      </c>
      <c r="AD30">
        <v>3.233062034200309E-2</v>
      </c>
      <c r="AE30">
        <v>2.6132911173306912E-2</v>
      </c>
      <c r="AF30">
        <v>3.0868308451045098E-2</v>
      </c>
      <c r="AG30">
        <v>3.069722685355946E-2</v>
      </c>
      <c r="AH30">
        <v>3.4538263761614285E-2</v>
      </c>
      <c r="AI30">
        <v>3.5860654542041126E-2</v>
      </c>
      <c r="AJ30">
        <v>3.5254509305742469E-2</v>
      </c>
      <c r="AK30">
        <v>1.4813806288081684E-2</v>
      </c>
      <c r="AL30">
        <v>3.2512675051881608E-2</v>
      </c>
      <c r="AM30">
        <v>4.8121481241163694E-2</v>
      </c>
      <c r="AN30">
        <v>2.3527628715711731E-2</v>
      </c>
      <c r="AO30">
        <v>3.3093549050029716E-2</v>
      </c>
      <c r="AP30">
        <v>3.9815722890167535E-2</v>
      </c>
      <c r="AQ30">
        <v>4.0139978614040527E-2</v>
      </c>
      <c r="AR30">
        <v>4.2392892317954241E-2</v>
      </c>
      <c r="AS30">
        <v>2.2565339991286865E-2</v>
      </c>
      <c r="AT30">
        <v>4.5533537438178791E-2</v>
      </c>
      <c r="AU30">
        <v>3.0872996323629154E-2</v>
      </c>
      <c r="AW30" s="29">
        <v>32.549999999999997</v>
      </c>
      <c r="AX30">
        <f t="shared" si="2"/>
        <v>0.22683702150560592</v>
      </c>
      <c r="AY30">
        <f t="shared" si="11"/>
        <v>0.2387432138307404</v>
      </c>
      <c r="AZ30">
        <f t="shared" si="12"/>
        <v>0.29236273011161257</v>
      </c>
      <c r="BA30">
        <f t="shared" si="13"/>
        <v>0.36845396005921766</v>
      </c>
      <c r="BB30">
        <f t="shared" si="14"/>
        <v>0.2208999362478262</v>
      </c>
      <c r="BC30">
        <f t="shared" si="15"/>
        <v>0.19674860297831531</v>
      </c>
      <c r="BD30">
        <f t="shared" si="16"/>
        <v>0.4577642998745875</v>
      </c>
      <c r="BE30">
        <f t="shared" si="17"/>
        <v>0.22738196137055128</v>
      </c>
      <c r="BF30">
        <f t="shared" si="18"/>
        <v>0.2827783078531208</v>
      </c>
      <c r="BG30">
        <f t="shared" si="19"/>
        <v>0.29653731860436955</v>
      </c>
      <c r="BH30">
        <f t="shared" si="20"/>
        <v>0.47792516168507415</v>
      </c>
      <c r="BI30">
        <f t="shared" si="21"/>
        <v>0.30217653780630827</v>
      </c>
      <c r="BJ30">
        <f t="shared" si="22"/>
        <v>0.25685814098180149</v>
      </c>
      <c r="BK30">
        <f t="shared" si="23"/>
        <v>0.36185747997453332</v>
      </c>
      <c r="BL30">
        <f t="shared" si="3"/>
        <v>0.18355263887539938</v>
      </c>
      <c r="BM30">
        <f t="shared" si="4"/>
        <v>0.26571436476552679</v>
      </c>
      <c r="BN30">
        <f t="shared" si="5"/>
        <v>0.26911047752641348</v>
      </c>
      <c r="BO30">
        <f t="shared" si="6"/>
        <v>0.59720953193393345</v>
      </c>
      <c r="BP30">
        <f t="shared" si="7"/>
        <v>0.35500773450235074</v>
      </c>
      <c r="BQ30">
        <f t="shared" si="8"/>
        <v>0.58898657447994529</v>
      </c>
      <c r="BR30">
        <f t="shared" si="9"/>
        <v>0.41170925521035701</v>
      </c>
      <c r="BS30">
        <f t="shared" si="10"/>
        <v>0.22827722057511579</v>
      </c>
    </row>
    <row r="31" spans="1:71" x14ac:dyDescent="0.25">
      <c r="A31" s="3">
        <v>3.78</v>
      </c>
      <c r="B31" s="31">
        <v>8.8537440000000002E-3</v>
      </c>
      <c r="C31" s="31">
        <v>9.6121420000000006E-3</v>
      </c>
      <c r="D31" s="31">
        <v>1.2996250000000001E-2</v>
      </c>
      <c r="E31" s="31">
        <v>1.2495266999999999E-2</v>
      </c>
      <c r="F31" s="31">
        <v>1.0670223E-2</v>
      </c>
      <c r="G31" s="31">
        <v>1.2599341E-2</v>
      </c>
      <c r="H31" s="31">
        <v>2.1468002E-2</v>
      </c>
      <c r="I31" s="31">
        <v>1.2019524E-2</v>
      </c>
      <c r="J31" s="31">
        <v>1.5472856E-2</v>
      </c>
      <c r="K31" s="31">
        <v>1.4855688000000001E-2</v>
      </c>
      <c r="L31" s="31">
        <v>2.1784429000000001E-2</v>
      </c>
      <c r="M31" s="31">
        <v>2.8914481999999998E-2</v>
      </c>
      <c r="N31" s="31">
        <v>1.4645975E-2</v>
      </c>
      <c r="O31" s="31">
        <v>1.3127753000000001E-2</v>
      </c>
      <c r="P31" s="31">
        <v>1.3413313E-2</v>
      </c>
      <c r="Q31" s="31">
        <v>1.4554177999999999E-2</v>
      </c>
      <c r="R31" s="31">
        <v>9.7565989999999995E-3</v>
      </c>
      <c r="S31" s="31">
        <v>2.1881215999999998E-2</v>
      </c>
      <c r="T31" s="31">
        <v>1.5030774E-2</v>
      </c>
      <c r="U31" s="31">
        <v>3.4683955000000002E-2</v>
      </c>
      <c r="V31" s="31">
        <v>1.6976871000000001E-2</v>
      </c>
      <c r="W31" s="31">
        <v>1.1277483E-2</v>
      </c>
      <c r="Y31" s="29">
        <v>38.409999999999997</v>
      </c>
      <c r="Z31" s="1">
        <v>3.9021324344767114E-2</v>
      </c>
      <c r="AA31" s="1">
        <v>3.9515671941655971E-2</v>
      </c>
      <c r="AB31">
        <v>4.0253599168239632E-2</v>
      </c>
      <c r="AC31">
        <v>5.2693403701562676E-2</v>
      </c>
      <c r="AD31">
        <v>3.5563682376203401E-2</v>
      </c>
      <c r="AE31">
        <v>2.7708045803448978E-2</v>
      </c>
      <c r="AF31">
        <v>2.4914308873487341E-2</v>
      </c>
      <c r="AG31">
        <v>3.2180440351953533E-2</v>
      </c>
      <c r="AH31">
        <v>3.4061051359455662E-2</v>
      </c>
      <c r="AI31">
        <v>3.5367482560761145E-2</v>
      </c>
      <c r="AJ31">
        <v>2.9728724587033545E-2</v>
      </c>
      <c r="AK31">
        <v>1.2010063096121447E-2</v>
      </c>
      <c r="AL31">
        <v>3.2552715205158129E-2</v>
      </c>
      <c r="AM31">
        <v>4.94406638636034E-2</v>
      </c>
      <c r="AN31">
        <v>2.339500414388089E-2</v>
      </c>
      <c r="AO31">
        <v>3.3272433069928983E-2</v>
      </c>
      <c r="AP31">
        <v>4.323033991904033E-2</v>
      </c>
      <c r="AQ31">
        <v>3.2329323009201827E-2</v>
      </c>
      <c r="AR31">
        <v>4.2692223979378476E-2</v>
      </c>
      <c r="AS31">
        <v>1.7469940700506389E-2</v>
      </c>
      <c r="AT31">
        <v>4.455537280736814E-2</v>
      </c>
      <c r="AU31">
        <v>3.1924964806254126E-2</v>
      </c>
      <c r="AW31" s="29">
        <v>38.409999999999997</v>
      </c>
      <c r="AX31">
        <f t="shared" si="2"/>
        <v>0.26585834585037305</v>
      </c>
      <c r="AY31">
        <f t="shared" si="11"/>
        <v>0.27825888577239638</v>
      </c>
      <c r="AZ31">
        <f t="shared" si="12"/>
        <v>0.33261632927985219</v>
      </c>
      <c r="BA31">
        <f t="shared" si="13"/>
        <v>0.42114736376078032</v>
      </c>
      <c r="BB31">
        <f t="shared" si="14"/>
        <v>0.25646361862402961</v>
      </c>
      <c r="BC31">
        <f t="shared" si="15"/>
        <v>0.2244566487817643</v>
      </c>
      <c r="BD31">
        <f t="shared" si="16"/>
        <v>0.48267860874807483</v>
      </c>
      <c r="BE31">
        <f t="shared" si="17"/>
        <v>0.25956240172250483</v>
      </c>
      <c r="BF31">
        <f t="shared" si="18"/>
        <v>0.31683935921257644</v>
      </c>
      <c r="BG31">
        <f t="shared" si="19"/>
        <v>0.33190480116513071</v>
      </c>
      <c r="BH31">
        <f t="shared" si="20"/>
        <v>0.50765388627210772</v>
      </c>
      <c r="BI31">
        <f t="shared" si="21"/>
        <v>0.31418660090242972</v>
      </c>
      <c r="BJ31">
        <f t="shared" si="22"/>
        <v>0.28941085618695961</v>
      </c>
      <c r="BK31">
        <f t="shared" si="23"/>
        <v>0.41129814383813673</v>
      </c>
      <c r="BL31">
        <f t="shared" si="3"/>
        <v>0.20694764301928026</v>
      </c>
      <c r="BM31">
        <f t="shared" si="4"/>
        <v>0.29898679783545579</v>
      </c>
      <c r="BN31">
        <f t="shared" si="5"/>
        <v>0.31234081744545383</v>
      </c>
      <c r="BO31">
        <f t="shared" si="6"/>
        <v>0.62953885494313533</v>
      </c>
      <c r="BP31">
        <f t="shared" si="7"/>
        <v>0.39769995848172923</v>
      </c>
      <c r="BQ31">
        <f t="shared" si="8"/>
        <v>0.60645651518045163</v>
      </c>
      <c r="BR31">
        <f t="shared" si="9"/>
        <v>0.45626462801772516</v>
      </c>
      <c r="BS31">
        <f t="shared" si="10"/>
        <v>0.26020218538136991</v>
      </c>
    </row>
    <row r="32" spans="1:71" x14ac:dyDescent="0.25">
      <c r="A32" s="3">
        <v>3.2</v>
      </c>
      <c r="B32" s="31">
        <v>8.1778860000000005E-3</v>
      </c>
      <c r="C32" s="31">
        <v>8.9376049999999995E-3</v>
      </c>
      <c r="D32" s="31">
        <v>1.1961721999999999E-2</v>
      </c>
      <c r="E32" s="31">
        <v>1.1548655999999999E-2</v>
      </c>
      <c r="F32" s="31">
        <v>1.0003333999999999E-2</v>
      </c>
      <c r="G32" s="31">
        <v>1.1630161E-2</v>
      </c>
      <c r="H32" s="31">
        <v>1.9321201999999999E-2</v>
      </c>
      <c r="I32" s="31">
        <v>1.1226358000000001E-2</v>
      </c>
      <c r="J32" s="31">
        <v>1.4339068999999999E-2</v>
      </c>
      <c r="K32" s="31">
        <v>1.3794567000000001E-2</v>
      </c>
      <c r="L32" s="31">
        <v>1.9890130999999998E-2</v>
      </c>
      <c r="M32" s="31">
        <v>2.6464102E-2</v>
      </c>
      <c r="N32" s="31">
        <v>1.3676043000000001E-2</v>
      </c>
      <c r="O32" s="31">
        <v>1.2334802000000001E-2</v>
      </c>
      <c r="P32" s="31">
        <v>1.2580188000000001E-2</v>
      </c>
      <c r="Q32" s="31">
        <v>1.3514594E-2</v>
      </c>
      <c r="R32" s="31">
        <v>9.2430930000000008E-3</v>
      </c>
      <c r="S32" s="31">
        <v>1.9797291000000002E-2</v>
      </c>
      <c r="T32" s="31">
        <v>1.3929380999999999E-2</v>
      </c>
      <c r="U32" s="31">
        <v>3.1766612999999999E-2</v>
      </c>
      <c r="V32" s="31">
        <v>1.5886613000000001E-2</v>
      </c>
      <c r="W32" s="31">
        <v>1.0708870000000001E-2</v>
      </c>
      <c r="Y32" s="29">
        <v>45.32</v>
      </c>
      <c r="Z32" s="1">
        <v>4.236919770010527E-2</v>
      </c>
      <c r="AA32" s="1">
        <v>4.245832879735794E-2</v>
      </c>
      <c r="AB32">
        <v>4.070785013992613E-2</v>
      </c>
      <c r="AC32">
        <v>5.4337295630595715E-2</v>
      </c>
      <c r="AD32">
        <v>3.6965974185209631E-2</v>
      </c>
      <c r="AE32">
        <v>2.7779642815302281E-2</v>
      </c>
      <c r="AF32">
        <v>1.9596173663366336E-2</v>
      </c>
      <c r="AG32">
        <v>3.1862609167079364E-2</v>
      </c>
      <c r="AH32">
        <v>3.1674988007038961E-2</v>
      </c>
      <c r="AI32">
        <v>3.3077755113561771E-2</v>
      </c>
      <c r="AJ32">
        <v>2.376087604068557E-2</v>
      </c>
      <c r="AK32">
        <v>9.3737078989670503E-3</v>
      </c>
      <c r="AL32">
        <v>3.0470622693815234E-2</v>
      </c>
      <c r="AM32">
        <v>4.8064125305147726E-2</v>
      </c>
      <c r="AN32">
        <v>2.1989181835875917E-2</v>
      </c>
      <c r="AO32">
        <v>3.1483592423547445E-2</v>
      </c>
      <c r="AP32">
        <v>4.4390021375346041E-2</v>
      </c>
      <c r="AQ32">
        <v>2.5062017340777509E-2</v>
      </c>
      <c r="AR32">
        <v>4.0297568377890114E-2</v>
      </c>
      <c r="AS32">
        <v>1.299846765708544E-2</v>
      </c>
      <c r="AT32">
        <v>4.0838349471196425E-2</v>
      </c>
      <c r="AU32">
        <v>3.0918734209645447E-2</v>
      </c>
      <c r="AW32" s="29">
        <v>45.32</v>
      </c>
      <c r="AX32">
        <f t="shared" si="2"/>
        <v>0.30822754355047832</v>
      </c>
      <c r="AY32">
        <f t="shared" si="11"/>
        <v>0.32071721456975433</v>
      </c>
      <c r="AZ32">
        <f t="shared" si="12"/>
        <v>0.3733241794197783</v>
      </c>
      <c r="BA32">
        <f t="shared" si="13"/>
        <v>0.47548465939137602</v>
      </c>
      <c r="BB32">
        <f t="shared" si="14"/>
        <v>0.29342959280923925</v>
      </c>
      <c r="BC32">
        <f t="shared" si="15"/>
        <v>0.25223629159706656</v>
      </c>
      <c r="BD32">
        <f t="shared" si="16"/>
        <v>0.50227478241144119</v>
      </c>
      <c r="BE32">
        <f t="shared" si="17"/>
        <v>0.29142501088958417</v>
      </c>
      <c r="BF32">
        <f t="shared" si="18"/>
        <v>0.34851434721961538</v>
      </c>
      <c r="BG32">
        <f t="shared" si="19"/>
        <v>0.36498255627869247</v>
      </c>
      <c r="BH32">
        <f t="shared" si="20"/>
        <v>0.53141476231279328</v>
      </c>
      <c r="BI32">
        <f t="shared" si="21"/>
        <v>0.3235603088013968</v>
      </c>
      <c r="BJ32">
        <f t="shared" si="22"/>
        <v>0.31988147888077484</v>
      </c>
      <c r="BK32">
        <f t="shared" si="23"/>
        <v>0.45936226914328449</v>
      </c>
      <c r="BL32">
        <f t="shared" si="3"/>
        <v>0.22893682485515618</v>
      </c>
      <c r="BM32">
        <f t="shared" si="4"/>
        <v>0.33047039025900321</v>
      </c>
      <c r="BN32">
        <f t="shared" si="5"/>
        <v>0.35673083882079987</v>
      </c>
      <c r="BO32">
        <f t="shared" si="6"/>
        <v>0.65460087228391284</v>
      </c>
      <c r="BP32">
        <f t="shared" si="7"/>
        <v>0.43799752685961935</v>
      </c>
      <c r="BQ32">
        <f t="shared" si="8"/>
        <v>0.61945498283753708</v>
      </c>
      <c r="BR32">
        <f t="shared" si="9"/>
        <v>0.49710297748892157</v>
      </c>
      <c r="BS32">
        <f t="shared" si="10"/>
        <v>0.29112091959101538</v>
      </c>
    </row>
    <row r="33" spans="1:71" x14ac:dyDescent="0.25">
      <c r="A33" s="3">
        <v>2.72</v>
      </c>
      <c r="B33" s="31">
        <v>7.7047849999999996E-3</v>
      </c>
      <c r="C33" s="31">
        <v>8.375492E-3</v>
      </c>
      <c r="D33" s="31">
        <v>1.1121169E-2</v>
      </c>
      <c r="E33" s="31">
        <v>1.0791367E-2</v>
      </c>
      <c r="F33" s="31">
        <v>9.4198070000000005E-3</v>
      </c>
      <c r="G33" s="31">
        <v>1.0854816999999999E-2</v>
      </c>
      <c r="H33" s="31">
        <v>1.7787773E-2</v>
      </c>
      <c r="I33" s="31">
        <v>1.0616229E-2</v>
      </c>
      <c r="J33" s="31">
        <v>1.3405362000000001E-2</v>
      </c>
      <c r="K33" s="31">
        <v>1.2945671000000001E-2</v>
      </c>
      <c r="L33" s="31">
        <v>1.8374692000000001E-2</v>
      </c>
      <c r="M33" s="31">
        <v>2.4626317000000002E-2</v>
      </c>
      <c r="N33" s="31">
        <v>1.2997089999999999E-2</v>
      </c>
      <c r="O33" s="31">
        <v>1.1718062E-2</v>
      </c>
      <c r="P33" s="31">
        <v>1.1913688E-2</v>
      </c>
      <c r="Q33" s="31">
        <v>1.2634945999999999E-2</v>
      </c>
      <c r="R33" s="31">
        <v>8.7295879999999999E-3</v>
      </c>
      <c r="S33" s="31">
        <v>1.8281709E-2</v>
      </c>
      <c r="T33" s="31">
        <v>1.3022351999999999E-2</v>
      </c>
      <c r="U33" s="31">
        <v>2.9659642999999999E-2</v>
      </c>
      <c r="V33" s="31">
        <v>1.4952106999999999E-2</v>
      </c>
      <c r="W33" s="31">
        <v>1.0235027000000001E-2</v>
      </c>
      <c r="Y33" s="29">
        <v>53.48</v>
      </c>
      <c r="Z33" s="1">
        <v>4.236919770010527E-2</v>
      </c>
      <c r="AA33" s="1">
        <v>4.1779253917090892E-2</v>
      </c>
      <c r="AB33">
        <v>3.812211546081249E-2</v>
      </c>
      <c r="AC33">
        <v>5.2115820241099738E-2</v>
      </c>
      <c r="AD33">
        <v>3.5563682376203429E-2</v>
      </c>
      <c r="AE33">
        <v>2.5822657455275864E-2</v>
      </c>
      <c r="AF33">
        <v>1.4798290140814081E-2</v>
      </c>
      <c r="AG33">
        <v>2.9055097545675888E-2</v>
      </c>
      <c r="AH33">
        <v>2.7111642538714224E-2</v>
      </c>
      <c r="AI33">
        <v>2.8780112851031967E-2</v>
      </c>
      <c r="AJ33">
        <v>1.7737770755634093E-2</v>
      </c>
      <c r="AK33">
        <v>6.9047400135095307E-3</v>
      </c>
      <c r="AL33">
        <v>2.6026156185378884E-2</v>
      </c>
      <c r="AM33">
        <v>4.2787395466376645E-2</v>
      </c>
      <c r="AN33">
        <v>1.891228775782532E-2</v>
      </c>
      <c r="AO33">
        <v>2.7190375498576384E-2</v>
      </c>
      <c r="AP33">
        <v>4.2070658462734611E-2</v>
      </c>
      <c r="AQ33">
        <v>1.8405979723428455E-2</v>
      </c>
      <c r="AR33">
        <v>3.5246340960500833E-2</v>
      </c>
      <c r="AS33">
        <v>9.0469334739329624E-3</v>
      </c>
      <c r="AT33">
        <v>3.4871549117038818E-2</v>
      </c>
      <c r="AU33">
        <v>2.7625614621096681E-2</v>
      </c>
      <c r="AW33" s="29">
        <v>53.48</v>
      </c>
      <c r="AX33">
        <f t="shared" si="2"/>
        <v>0.3505967412505836</v>
      </c>
      <c r="AY33">
        <f t="shared" si="11"/>
        <v>0.36249646848684525</v>
      </c>
      <c r="AZ33">
        <f t="shared" si="12"/>
        <v>0.41144629488059081</v>
      </c>
      <c r="BA33">
        <f t="shared" si="13"/>
        <v>0.52760047963247581</v>
      </c>
      <c r="BB33">
        <f t="shared" si="14"/>
        <v>0.32899327518544269</v>
      </c>
      <c r="BC33">
        <f t="shared" si="15"/>
        <v>0.27805894905234241</v>
      </c>
      <c r="BD33">
        <f t="shared" si="16"/>
        <v>0.51707307255225532</v>
      </c>
      <c r="BE33">
        <f t="shared" si="17"/>
        <v>0.32048010843526004</v>
      </c>
      <c r="BF33">
        <f t="shared" si="18"/>
        <v>0.37562598975832961</v>
      </c>
      <c r="BG33">
        <f t="shared" si="19"/>
        <v>0.39376266912972446</v>
      </c>
      <c r="BH33">
        <f t="shared" si="20"/>
        <v>0.54915253306842737</v>
      </c>
      <c r="BI33">
        <f t="shared" si="21"/>
        <v>0.33046504881490635</v>
      </c>
      <c r="BJ33">
        <f t="shared" si="22"/>
        <v>0.34590763506615374</v>
      </c>
      <c r="BK33">
        <f t="shared" si="23"/>
        <v>0.50214966460966115</v>
      </c>
      <c r="BL33">
        <f t="shared" si="3"/>
        <v>0.24784911261298151</v>
      </c>
      <c r="BM33">
        <f t="shared" si="4"/>
        <v>0.3576607657575796</v>
      </c>
      <c r="BN33">
        <f t="shared" si="5"/>
        <v>0.39880149728353448</v>
      </c>
      <c r="BO33">
        <f t="shared" si="6"/>
        <v>0.67300685200734134</v>
      </c>
      <c r="BP33">
        <f t="shared" si="7"/>
        <v>0.47324386782012018</v>
      </c>
      <c r="BQ33">
        <f t="shared" si="8"/>
        <v>0.62850191631147001</v>
      </c>
      <c r="BR33">
        <f t="shared" si="9"/>
        <v>0.53197452660596034</v>
      </c>
      <c r="BS33">
        <f t="shared" si="10"/>
        <v>0.31874653421211208</v>
      </c>
    </row>
    <row r="34" spans="1:71" x14ac:dyDescent="0.25">
      <c r="A34" s="3">
        <v>2.2999999999999998</v>
      </c>
      <c r="B34" s="31">
        <v>7.1640979999999998E-3</v>
      </c>
      <c r="C34" s="31">
        <v>7.7571669999999997E-3</v>
      </c>
      <c r="D34" s="31">
        <v>1.01513E-2</v>
      </c>
      <c r="E34" s="31">
        <v>9.9078629999999994E-3</v>
      </c>
      <c r="F34" s="31">
        <v>8.7529180000000002E-3</v>
      </c>
      <c r="G34" s="31">
        <v>9.9502489999999996E-3</v>
      </c>
      <c r="H34" s="31">
        <v>1.6152116000000001E-2</v>
      </c>
      <c r="I34" s="31">
        <v>9.8230629999999999E-3</v>
      </c>
      <c r="J34" s="31">
        <v>1.2404962E-2</v>
      </c>
      <c r="K34" s="31">
        <v>1.1884550000000001E-2</v>
      </c>
      <c r="L34" s="31">
        <v>1.6764538999999998E-2</v>
      </c>
      <c r="M34" s="31">
        <v>2.2543494000000001E-2</v>
      </c>
      <c r="N34" s="31">
        <v>1.2124151E-2</v>
      </c>
      <c r="O34" s="31">
        <v>1.1013215999999999E-2</v>
      </c>
      <c r="P34" s="31">
        <v>1.1163876E-2</v>
      </c>
      <c r="Q34" s="31">
        <v>1.1675329999999999E-2</v>
      </c>
      <c r="R34" s="31">
        <v>8.2160830000000008E-3</v>
      </c>
      <c r="S34" s="31">
        <v>1.6576679E-2</v>
      </c>
      <c r="T34" s="31">
        <v>1.1985747E-2</v>
      </c>
      <c r="U34" s="31">
        <v>2.7066450999999998E-2</v>
      </c>
      <c r="V34" s="31">
        <v>1.3706098E-2</v>
      </c>
      <c r="W34" s="31">
        <v>9.6664139999999999E-3</v>
      </c>
      <c r="Y34" s="29">
        <v>63.11</v>
      </c>
      <c r="Z34" s="1">
        <v>3.9616501646697069E-2</v>
      </c>
      <c r="AA34" s="1">
        <v>3.903061886666033E-2</v>
      </c>
      <c r="AB34">
        <v>3.3929032270414453E-2</v>
      </c>
      <c r="AC34">
        <v>4.7584009601691915E-2</v>
      </c>
      <c r="AD34">
        <v>3.2642240795923934E-2</v>
      </c>
      <c r="AE34">
        <v>2.2911045639907507E-2</v>
      </c>
      <c r="AF34">
        <v>1.1040911689768975E-2</v>
      </c>
      <c r="AG34">
        <v>2.4896801760663931E-2</v>
      </c>
      <c r="AH34">
        <v>2.1832477796339757E-2</v>
      </c>
      <c r="AI34">
        <v>2.3883618932516691E-2</v>
      </c>
      <c r="AJ34">
        <v>1.2985594964084572E-2</v>
      </c>
      <c r="AK34">
        <v>4.9379354293605602E-3</v>
      </c>
      <c r="AL34">
        <v>2.1261367625100575E-2</v>
      </c>
      <c r="AM34">
        <v>3.5789993406017753E-2</v>
      </c>
      <c r="AN34">
        <v>1.5490569538311339E-2</v>
      </c>
      <c r="AO34">
        <v>2.2324729262538725E-2</v>
      </c>
      <c r="AP34">
        <v>3.7431933892158001E-2</v>
      </c>
      <c r="AQ34">
        <v>1.3515830295698927E-2</v>
      </c>
      <c r="AR34">
        <v>2.9559033618204174E-2</v>
      </c>
      <c r="AS34">
        <v>6.0312889826219761E-3</v>
      </c>
      <c r="AT34">
        <v>2.8366757964723245E-2</v>
      </c>
      <c r="AU34">
        <v>2.3737903962210975E-2</v>
      </c>
      <c r="AW34" s="29">
        <v>63.11</v>
      </c>
      <c r="AX34">
        <f t="shared" si="2"/>
        <v>0.39021324289728065</v>
      </c>
      <c r="AY34">
        <f t="shared" si="11"/>
        <v>0.40152708735350556</v>
      </c>
      <c r="AZ34">
        <f t="shared" si="12"/>
        <v>0.44537532715100525</v>
      </c>
      <c r="BA34">
        <f t="shared" si="13"/>
        <v>0.57518448923416776</v>
      </c>
      <c r="BB34">
        <f t="shared" si="14"/>
        <v>0.36163551598136662</v>
      </c>
      <c r="BC34">
        <f t="shared" si="15"/>
        <v>0.30096999469224994</v>
      </c>
      <c r="BD34">
        <f t="shared" si="16"/>
        <v>0.52811398424202427</v>
      </c>
      <c r="BE34">
        <f t="shared" si="17"/>
        <v>0.34537691019592398</v>
      </c>
      <c r="BF34">
        <f t="shared" si="18"/>
        <v>0.39745846755466935</v>
      </c>
      <c r="BG34">
        <f t="shared" si="19"/>
        <v>0.41764628806224113</v>
      </c>
      <c r="BH34">
        <f t="shared" si="20"/>
        <v>0.56213812803251195</v>
      </c>
      <c r="BI34">
        <f t="shared" si="21"/>
        <v>0.3354029842442669</v>
      </c>
      <c r="BJ34">
        <f t="shared" si="22"/>
        <v>0.3671690026912543</v>
      </c>
      <c r="BK34">
        <f t="shared" si="23"/>
        <v>0.53793965801567889</v>
      </c>
      <c r="BL34">
        <f t="shared" si="3"/>
        <v>0.26333968215129283</v>
      </c>
      <c r="BM34">
        <f t="shared" si="4"/>
        <v>0.3799854950201183</v>
      </c>
      <c r="BN34">
        <f t="shared" si="5"/>
        <v>0.43623343117569247</v>
      </c>
      <c r="BO34">
        <f t="shared" si="6"/>
        <v>0.68652268230304025</v>
      </c>
      <c r="BP34">
        <f t="shared" si="7"/>
        <v>0.5028029014383244</v>
      </c>
      <c r="BQ34">
        <f t="shared" si="8"/>
        <v>0.63453320529409196</v>
      </c>
      <c r="BR34">
        <f t="shared" si="9"/>
        <v>0.56034128457068355</v>
      </c>
      <c r="BS34">
        <f t="shared" si="10"/>
        <v>0.34248443817432306</v>
      </c>
    </row>
    <row r="35" spans="1:71" x14ac:dyDescent="0.25">
      <c r="A35" s="3">
        <v>1.95</v>
      </c>
      <c r="B35" s="31">
        <v>6.4882400000000002E-3</v>
      </c>
      <c r="C35" s="31">
        <v>6.9139969999999999E-3</v>
      </c>
      <c r="D35" s="31">
        <v>8.8581400000000005E-3</v>
      </c>
      <c r="E35" s="31">
        <v>8.7719300000000007E-3</v>
      </c>
      <c r="F35" s="31">
        <v>7.9193059999999992E-3</v>
      </c>
      <c r="G35" s="31">
        <v>8.8518450000000005E-3</v>
      </c>
      <c r="H35" s="31">
        <v>1.4209773E-2</v>
      </c>
      <c r="I35" s="31">
        <v>8.8468580000000008E-3</v>
      </c>
      <c r="J35" s="31">
        <v>1.1004402E-2</v>
      </c>
      <c r="K35" s="31">
        <v>1.0469723E-2</v>
      </c>
      <c r="L35" s="31">
        <v>1.4870240999999999E-2</v>
      </c>
      <c r="M35" s="31">
        <v>1.9970595000000001E-2</v>
      </c>
      <c r="N35" s="31">
        <v>1.0960233E-2</v>
      </c>
      <c r="O35" s="31">
        <v>9.9559469999999997E-3</v>
      </c>
      <c r="P35" s="31">
        <v>1.0080812999999999E-2</v>
      </c>
      <c r="Q35" s="31">
        <v>1.0395842000000001E-2</v>
      </c>
      <c r="R35" s="31">
        <v>7.291774E-3</v>
      </c>
      <c r="S35" s="31">
        <v>1.4587477999999999E-2</v>
      </c>
      <c r="T35" s="31">
        <v>1.0625202E-2</v>
      </c>
      <c r="U35" s="31">
        <v>2.3987034000000001E-2</v>
      </c>
      <c r="V35" s="31">
        <v>1.2148587000000001E-2</v>
      </c>
      <c r="W35" s="31">
        <v>8.7187259999999996E-3</v>
      </c>
      <c r="Y35" s="29">
        <v>74.48</v>
      </c>
      <c r="Z35" s="1">
        <v>3.3999514036564621E-2</v>
      </c>
      <c r="AA35" s="1">
        <v>3.320997966561999E-2</v>
      </c>
      <c r="AB35">
        <v>2.7429752919983594E-2</v>
      </c>
      <c r="AC35">
        <v>3.8964684104805532E-2</v>
      </c>
      <c r="AD35">
        <v>2.7422598543206531E-2</v>
      </c>
      <c r="AE35">
        <v>1.8591358888721519E-2</v>
      </c>
      <c r="AF35">
        <v>7.8037860572057194E-3</v>
      </c>
      <c r="AG35">
        <v>1.9811497593418777E-2</v>
      </c>
      <c r="AH35">
        <v>1.616557755795402E-2</v>
      </c>
      <c r="AI35">
        <v>1.8388272860053019E-2</v>
      </c>
      <c r="AJ35">
        <v>8.5097092835891026E-3</v>
      </c>
      <c r="AK35">
        <v>3.0129774169699521E-3</v>
      </c>
      <c r="AL35">
        <v>1.6136216859703793E-2</v>
      </c>
      <c r="AM35">
        <v>2.8219033287475069E-2</v>
      </c>
      <c r="AN35">
        <v>1.2015801426389234E-2</v>
      </c>
      <c r="AO35">
        <v>1.7065538182722696E-2</v>
      </c>
      <c r="AP35">
        <v>3.1762380663395054E-2</v>
      </c>
      <c r="AQ35">
        <v>9.1690308043837904E-3</v>
      </c>
      <c r="AR35">
        <v>2.2524732066927587E-2</v>
      </c>
      <c r="AS35">
        <v>3.5355833515794549E-3</v>
      </c>
      <c r="AT35">
        <v>2.1128343967329901E-2</v>
      </c>
      <c r="AU35">
        <v>1.9301339636379672E-2</v>
      </c>
      <c r="AW35" s="29">
        <v>74.48</v>
      </c>
      <c r="AX35">
        <f t="shared" si="2"/>
        <v>0.4242127569338453</v>
      </c>
      <c r="AY35">
        <f t="shared" si="11"/>
        <v>0.43473706701912557</v>
      </c>
      <c r="AZ35">
        <f t="shared" si="12"/>
        <v>0.47280508007098887</v>
      </c>
      <c r="BA35">
        <f t="shared" si="13"/>
        <v>0.61414917333897334</v>
      </c>
      <c r="BB35">
        <f t="shared" si="14"/>
        <v>0.38905811452457317</v>
      </c>
      <c r="BC35">
        <f t="shared" si="15"/>
        <v>0.31956135358097149</v>
      </c>
      <c r="BD35">
        <f t="shared" si="16"/>
        <v>0.53591777029922993</v>
      </c>
      <c r="BE35">
        <f t="shared" si="17"/>
        <v>0.36518840778934275</v>
      </c>
      <c r="BF35">
        <f t="shared" si="18"/>
        <v>0.41362404511262335</v>
      </c>
      <c r="BG35">
        <f t="shared" si="19"/>
        <v>0.43603456092229415</v>
      </c>
      <c r="BH35">
        <f t="shared" si="20"/>
        <v>0.57064783731610103</v>
      </c>
      <c r="BI35">
        <f t="shared" si="21"/>
        <v>0.33841596166123683</v>
      </c>
      <c r="BJ35">
        <f t="shared" si="22"/>
        <v>0.38330521955095809</v>
      </c>
      <c r="BK35">
        <f t="shared" si="23"/>
        <v>0.56615869130315399</v>
      </c>
      <c r="BL35">
        <f t="shared" si="3"/>
        <v>0.27535548357768208</v>
      </c>
      <c r="BM35">
        <f t="shared" si="4"/>
        <v>0.39705103320284102</v>
      </c>
      <c r="BN35">
        <f t="shared" si="5"/>
        <v>0.46799581183908751</v>
      </c>
      <c r="BO35">
        <f t="shared" si="6"/>
        <v>0.69569171310742406</v>
      </c>
      <c r="BP35">
        <f t="shared" si="7"/>
        <v>0.52532763350525202</v>
      </c>
      <c r="BQ35">
        <f t="shared" si="8"/>
        <v>0.6380687886456714</v>
      </c>
      <c r="BR35">
        <f t="shared" si="9"/>
        <v>0.58146962853801343</v>
      </c>
      <c r="BS35">
        <f t="shared" si="10"/>
        <v>0.36178577781070276</v>
      </c>
    </row>
    <row r="36" spans="1:71" x14ac:dyDescent="0.25">
      <c r="A36" s="3">
        <v>1.65</v>
      </c>
      <c r="B36" s="31">
        <v>5.7447959999999999E-3</v>
      </c>
      <c r="C36" s="31">
        <v>5.9021919999999997E-3</v>
      </c>
      <c r="D36" s="31">
        <v>7.5649810000000001E-3</v>
      </c>
      <c r="E36" s="31">
        <v>7.5097819999999996E-3</v>
      </c>
      <c r="F36" s="31">
        <v>6.9189730000000001E-3</v>
      </c>
      <c r="G36" s="31">
        <v>7.6888290000000003E-3</v>
      </c>
      <c r="H36" s="31">
        <v>1.2267429999999999E-2</v>
      </c>
      <c r="I36" s="31">
        <v>7.7486270000000001E-3</v>
      </c>
      <c r="J36" s="31">
        <v>9.5371480000000005E-3</v>
      </c>
      <c r="K36" s="31">
        <v>9.0548950000000003E-3</v>
      </c>
      <c r="L36" s="31">
        <v>1.2881228E-2</v>
      </c>
      <c r="M36" s="31">
        <v>1.7275177999999999E-2</v>
      </c>
      <c r="N36" s="31">
        <v>9.6993210000000003E-3</v>
      </c>
      <c r="O36" s="31">
        <v>8.7224669999999994E-3</v>
      </c>
      <c r="P36" s="31">
        <v>8.9144380000000002E-3</v>
      </c>
      <c r="Q36" s="31">
        <v>9.0363849999999992E-3</v>
      </c>
      <c r="R36" s="31">
        <v>6.4701649999999999E-3</v>
      </c>
      <c r="S36" s="31">
        <v>1.2503551999999999E-2</v>
      </c>
      <c r="T36" s="31">
        <v>9.2646580000000003E-3</v>
      </c>
      <c r="U36" s="31">
        <v>2.0745543000000002E-2</v>
      </c>
      <c r="V36" s="31">
        <v>1.05132E-2</v>
      </c>
      <c r="W36" s="31">
        <v>7.6762699999999998E-3</v>
      </c>
      <c r="Y36" s="29">
        <v>87.89</v>
      </c>
      <c r="Z36" s="1">
        <v>2.7750150439933331E-2</v>
      </c>
      <c r="AA36" s="1">
        <v>2.6936624069492678E-2</v>
      </c>
      <c r="AB36">
        <v>2.0965416492408701E-2</v>
      </c>
      <c r="AC36">
        <v>2.9101331826577363E-2</v>
      </c>
      <c r="AD36">
        <v>2.1735525375970503E-2</v>
      </c>
      <c r="AE36">
        <v>1.4295537808153297E-2</v>
      </c>
      <c r="AF36">
        <v>5.491552816281625E-3</v>
      </c>
      <c r="AG36">
        <v>1.5149968773444059E-2</v>
      </c>
      <c r="AH36">
        <v>1.136362566494604E-2</v>
      </c>
      <c r="AI36">
        <v>1.3632685008490788E-2</v>
      </c>
      <c r="AJ36">
        <v>5.3600115855363378E-3</v>
      </c>
      <c r="AK36">
        <v>1.6738765325135735E-3</v>
      </c>
      <c r="AL36">
        <v>1.1811870811097013E-2</v>
      </c>
      <c r="AM36">
        <v>2.179518798332427E-2</v>
      </c>
      <c r="AN36">
        <v>9.2837318081809683E-3</v>
      </c>
      <c r="AO36">
        <v>1.2879651669691187E-2</v>
      </c>
      <c r="AP36">
        <v>2.6608241763725258E-2</v>
      </c>
      <c r="AQ36">
        <v>6.1806057955955344E-3</v>
      </c>
      <c r="AR36">
        <v>1.6538091908159417E-2</v>
      </c>
      <c r="AS36">
        <v>1.871779383682983E-3</v>
      </c>
      <c r="AT36">
        <v>1.5063726647667043E-2</v>
      </c>
      <c r="AU36">
        <v>1.5642317924950445E-2</v>
      </c>
      <c r="AW36" s="29">
        <v>87.89</v>
      </c>
      <c r="AX36">
        <f t="shared" si="2"/>
        <v>0.45196290737377864</v>
      </c>
      <c r="AY36">
        <f t="shared" si="11"/>
        <v>0.46167369108861822</v>
      </c>
      <c r="AZ36">
        <f t="shared" si="12"/>
        <v>0.49377049656339755</v>
      </c>
      <c r="BA36">
        <f t="shared" si="13"/>
        <v>0.64325050516555071</v>
      </c>
      <c r="BB36">
        <f t="shared" si="14"/>
        <v>0.41079363990054368</v>
      </c>
      <c r="BC36">
        <f t="shared" si="15"/>
        <v>0.33385689138912478</v>
      </c>
      <c r="BD36">
        <f t="shared" si="16"/>
        <v>0.5414093231155116</v>
      </c>
      <c r="BE36">
        <f t="shared" si="17"/>
        <v>0.3803383765627868</v>
      </c>
      <c r="BF36">
        <f t="shared" si="18"/>
        <v>0.42498767077756938</v>
      </c>
      <c r="BG36">
        <f t="shared" si="19"/>
        <v>0.44966724593078494</v>
      </c>
      <c r="BH36">
        <f t="shared" si="20"/>
        <v>0.57600784890163736</v>
      </c>
      <c r="BI36">
        <f t="shared" si="21"/>
        <v>0.34008983819375038</v>
      </c>
      <c r="BJ36">
        <f t="shared" si="22"/>
        <v>0.39511709036205511</v>
      </c>
      <c r="BK36">
        <f t="shared" si="23"/>
        <v>0.58795387928647824</v>
      </c>
      <c r="BL36">
        <f t="shared" si="3"/>
        <v>0.28463921538586306</v>
      </c>
      <c r="BM36">
        <f t="shared" si="4"/>
        <v>0.4099306848725322</v>
      </c>
      <c r="BN36">
        <f t="shared" si="5"/>
        <v>0.49460405360281279</v>
      </c>
      <c r="BO36">
        <f t="shared" si="6"/>
        <v>0.7018723189030196</v>
      </c>
      <c r="BP36">
        <f t="shared" si="7"/>
        <v>0.54186572541341149</v>
      </c>
      <c r="BQ36">
        <f t="shared" si="8"/>
        <v>0.6399405680293544</v>
      </c>
      <c r="BR36">
        <f t="shared" si="9"/>
        <v>0.59653335518568051</v>
      </c>
      <c r="BS36">
        <f t="shared" si="10"/>
        <v>0.37742809573565322</v>
      </c>
    </row>
    <row r="37" spans="1:71" x14ac:dyDescent="0.25">
      <c r="A37" s="3">
        <v>1.4</v>
      </c>
      <c r="B37" s="31">
        <v>4.7310080000000001E-3</v>
      </c>
      <c r="C37" s="31">
        <v>4.7779650000000003E-3</v>
      </c>
      <c r="D37" s="31">
        <v>6.0131899999999999E-3</v>
      </c>
      <c r="E37" s="31">
        <v>6.0583110000000003E-3</v>
      </c>
      <c r="F37" s="31">
        <v>5.6685559999999999E-3</v>
      </c>
      <c r="G37" s="31">
        <v>6.2027519999999997E-3</v>
      </c>
      <c r="H37" s="31">
        <v>9.9161730000000003E-3</v>
      </c>
      <c r="I37" s="31">
        <v>6.3453329999999999E-3</v>
      </c>
      <c r="J37" s="31">
        <v>7.6697349999999996E-3</v>
      </c>
      <c r="K37" s="31">
        <v>7.2863609999999999E-3</v>
      </c>
      <c r="L37" s="31">
        <v>1.041864E-2</v>
      </c>
      <c r="M37" s="31">
        <v>1.3844646E-2</v>
      </c>
      <c r="N37" s="31">
        <v>7.9534429999999993E-3</v>
      </c>
      <c r="O37" s="31">
        <v>7.2246699999999999E-3</v>
      </c>
      <c r="P37" s="31">
        <v>7.248188E-3</v>
      </c>
      <c r="Q37" s="31">
        <v>7.2770889999999996E-3</v>
      </c>
      <c r="R37" s="31">
        <v>5.3404539999999997E-3</v>
      </c>
      <c r="S37" s="31">
        <v>1.0135455E-2</v>
      </c>
      <c r="T37" s="31">
        <v>7.4505989999999996E-3</v>
      </c>
      <c r="U37" s="31">
        <v>1.6693678999999999E-2</v>
      </c>
      <c r="V37" s="31">
        <v>8.4884350000000008E-3</v>
      </c>
      <c r="W37" s="31">
        <v>6.3495069999999999E-3</v>
      </c>
      <c r="Y37" s="29">
        <v>103.72</v>
      </c>
      <c r="Z37" s="1">
        <v>2.164958103118695E-2</v>
      </c>
      <c r="AA37" s="1">
        <v>2.1180658803542828E-2</v>
      </c>
      <c r="AB37">
        <v>1.5060157102995488E-2</v>
      </c>
      <c r="AC37">
        <v>2.0126569704147574E-2</v>
      </c>
      <c r="AD37">
        <v>1.6243215167663048E-2</v>
      </c>
      <c r="AE37">
        <v>1.03338361162339E-2</v>
      </c>
      <c r="AF37">
        <v>3.9307960572057188E-3</v>
      </c>
      <c r="AG37">
        <v>1.1203560879119738E-2</v>
      </c>
      <c r="AH37">
        <v>7.5160990234631672E-3</v>
      </c>
      <c r="AI37">
        <v>9.7577614447830283E-3</v>
      </c>
      <c r="AJ37">
        <v>3.2049556035810972E-3</v>
      </c>
      <c r="AK37">
        <v>8.3693826625678676E-4</v>
      </c>
      <c r="AL37">
        <v>7.8478869676087016E-3</v>
      </c>
      <c r="AM37">
        <v>1.5830189516313219E-2</v>
      </c>
      <c r="AN37">
        <v>6.8169116520133636E-3</v>
      </c>
      <c r="AO37">
        <v>9.2304167689684323E-3</v>
      </c>
      <c r="AP37">
        <v>2.1131969300449187E-2</v>
      </c>
      <c r="AQ37">
        <v>4.0751248816170409E-3</v>
      </c>
      <c r="AR37">
        <v>1.1412031864175904E-2</v>
      </c>
      <c r="AS37">
        <v>9.3588969184149151E-4</v>
      </c>
      <c r="AT37">
        <v>1.0123998151012246E-2</v>
      </c>
      <c r="AU37">
        <v>1.2394936222417973E-2</v>
      </c>
      <c r="AW37" s="29">
        <v>103.72</v>
      </c>
      <c r="AX37">
        <f t="shared" si="2"/>
        <v>0.47361248840496561</v>
      </c>
      <c r="AY37">
        <f t="shared" si="11"/>
        <v>0.48285434989216103</v>
      </c>
      <c r="AZ37">
        <f t="shared" si="12"/>
        <v>0.50883065366639302</v>
      </c>
      <c r="BA37">
        <f t="shared" si="13"/>
        <v>0.66337707486969832</v>
      </c>
      <c r="BB37">
        <f t="shared" si="14"/>
        <v>0.42703685506820671</v>
      </c>
      <c r="BC37">
        <f t="shared" si="15"/>
        <v>0.34419072750535867</v>
      </c>
      <c r="BD37">
        <f t="shared" si="16"/>
        <v>0.5453401191727173</v>
      </c>
      <c r="BE37">
        <f t="shared" si="17"/>
        <v>0.39154193744190652</v>
      </c>
      <c r="BF37">
        <f t="shared" si="18"/>
        <v>0.43250376980103256</v>
      </c>
      <c r="BG37">
        <f t="shared" si="19"/>
        <v>0.45942500737556796</v>
      </c>
      <c r="BH37">
        <f t="shared" si="20"/>
        <v>0.5792128045052185</v>
      </c>
      <c r="BI37">
        <f t="shared" si="21"/>
        <v>0.34092677646000719</v>
      </c>
      <c r="BJ37">
        <f t="shared" si="22"/>
        <v>0.4029649773296638</v>
      </c>
      <c r="BK37">
        <f t="shared" si="23"/>
        <v>0.60378406880279145</v>
      </c>
      <c r="BL37">
        <f t="shared" si="3"/>
        <v>0.29145612703787643</v>
      </c>
      <c r="BM37">
        <f t="shared" si="4"/>
        <v>0.41916110164150061</v>
      </c>
      <c r="BN37">
        <f t="shared" si="5"/>
        <v>0.51573602290326193</v>
      </c>
      <c r="BO37">
        <f t="shared" si="6"/>
        <v>0.70594744378463659</v>
      </c>
      <c r="BP37">
        <f t="shared" si="7"/>
        <v>0.55327775727758743</v>
      </c>
      <c r="BQ37">
        <f t="shared" si="8"/>
        <v>0.64087645772119584</v>
      </c>
      <c r="BR37">
        <f t="shared" si="9"/>
        <v>0.6066573533366928</v>
      </c>
      <c r="BS37">
        <f t="shared" si="10"/>
        <v>0.38982303195807122</v>
      </c>
    </row>
    <row r="38" spans="1:71" x14ac:dyDescent="0.25">
      <c r="A38" s="3">
        <v>1.19</v>
      </c>
      <c r="B38" s="31">
        <v>3.3117060000000002E-3</v>
      </c>
      <c r="C38" s="31">
        <v>3.3164700000000002E-3</v>
      </c>
      <c r="D38" s="31">
        <v>4.0734509999999996E-3</v>
      </c>
      <c r="E38" s="31">
        <v>4.1650890000000003E-3</v>
      </c>
      <c r="F38" s="31">
        <v>4.0013339999999996E-3</v>
      </c>
      <c r="G38" s="31">
        <v>4.329004E-3</v>
      </c>
      <c r="H38" s="31">
        <v>6.8493149999999999E-3</v>
      </c>
      <c r="I38" s="31">
        <v>4.453935E-3</v>
      </c>
      <c r="J38" s="31">
        <v>5.2687740000000004E-3</v>
      </c>
      <c r="K38" s="31">
        <v>5.0226369999999999E-3</v>
      </c>
      <c r="L38" s="31">
        <v>7.1983330000000003E-3</v>
      </c>
      <c r="M38" s="31">
        <v>9.5564810000000004E-3</v>
      </c>
      <c r="N38" s="31">
        <v>5.5286129999999999E-3</v>
      </c>
      <c r="O38" s="31">
        <v>5.0220259999999997E-3</v>
      </c>
      <c r="P38" s="31">
        <v>5.0820630000000004E-3</v>
      </c>
      <c r="Q38" s="31">
        <v>5.037985E-3</v>
      </c>
      <c r="R38" s="31">
        <v>3.6972369999999999E-3</v>
      </c>
      <c r="S38" s="31">
        <v>6.9148430000000004E-3</v>
      </c>
      <c r="T38" s="31">
        <v>5.1830260000000003E-3</v>
      </c>
      <c r="U38" s="31">
        <v>1.1507293E-2</v>
      </c>
      <c r="V38" s="31">
        <v>5.8406669999999999E-3</v>
      </c>
      <c r="W38" s="31">
        <v>4.4541320000000004E-3</v>
      </c>
      <c r="Y38" s="29">
        <v>122.39</v>
      </c>
      <c r="Z38" s="1">
        <v>2.0748004935945471E-3</v>
      </c>
      <c r="AA38" s="1">
        <v>2.0793467626721231E-3</v>
      </c>
      <c r="AB38">
        <v>1.2993040728840461E-3</v>
      </c>
      <c r="AC38">
        <v>1.6836447558391885E-3</v>
      </c>
      <c r="AD38">
        <v>1.4668711846130258E-3</v>
      </c>
      <c r="AE38">
        <v>9.0720959293933508E-4</v>
      </c>
      <c r="AF38">
        <v>3.6965298358520172E-4</v>
      </c>
      <c r="AG38">
        <v>1.0413164089406401E-3</v>
      </c>
      <c r="AH38">
        <v>6.1456824343648962E-4</v>
      </c>
      <c r="AI38">
        <v>8.968871454026595E-4</v>
      </c>
      <c r="AJ38">
        <v>2.2902926959590648E-4</v>
      </c>
      <c r="AK38">
        <v>4.9555555238888757E-5</v>
      </c>
      <c r="AL38">
        <v>5.7847611705664126E-4</v>
      </c>
      <c r="AM38">
        <v>1.4059707215914009E-3</v>
      </c>
      <c r="AN38">
        <v>6.1879913049900728E-4</v>
      </c>
      <c r="AO38">
        <v>8.0074146872010147E-4</v>
      </c>
      <c r="AP38">
        <v>2.0904780267065248E-3</v>
      </c>
      <c r="AQ38">
        <v>3.4584941571029704E-4</v>
      </c>
      <c r="AR38">
        <v>9.570746275233906E-4</v>
      </c>
      <c r="AS38">
        <v>4.9257335317858129E-5</v>
      </c>
      <c r="AT38">
        <v>8.3980529729593754E-4</v>
      </c>
      <c r="AU38">
        <v>1.21867090751168E-3</v>
      </c>
      <c r="AW38" s="29">
        <v>122.39</v>
      </c>
      <c r="AX38">
        <f t="shared" si="2"/>
        <v>0.47568728889856016</v>
      </c>
      <c r="AY38">
        <f t="shared" si="11"/>
        <v>0.48493369665483316</v>
      </c>
      <c r="AZ38">
        <f t="shared" si="12"/>
        <v>0.51012995773927705</v>
      </c>
      <c r="BA38">
        <f t="shared" si="13"/>
        <v>0.66506071962553748</v>
      </c>
      <c r="BB38">
        <f t="shared" si="14"/>
        <v>0.42850372625281974</v>
      </c>
      <c r="BC38">
        <f t="shared" si="15"/>
        <v>0.345097937098298</v>
      </c>
      <c r="BD38">
        <f t="shared" si="16"/>
        <v>0.54570977215630245</v>
      </c>
      <c r="BE38">
        <f t="shared" si="17"/>
        <v>0.39258325385084714</v>
      </c>
      <c r="BF38">
        <f t="shared" si="18"/>
        <v>0.43311833804446903</v>
      </c>
      <c r="BG38">
        <f t="shared" si="19"/>
        <v>0.46032189452097061</v>
      </c>
      <c r="BH38">
        <f t="shared" si="20"/>
        <v>0.5794418337748144</v>
      </c>
      <c r="BI38">
        <f t="shared" si="21"/>
        <v>0.34097633201524608</v>
      </c>
      <c r="BJ38">
        <f t="shared" si="22"/>
        <v>0.40354345344672043</v>
      </c>
      <c r="BK38">
        <f t="shared" si="23"/>
        <v>0.60519003952438288</v>
      </c>
      <c r="BL38">
        <f t="shared" si="3"/>
        <v>0.29207492616837544</v>
      </c>
      <c r="BM38">
        <f t="shared" si="4"/>
        <v>0.41996184311022072</v>
      </c>
      <c r="BN38">
        <f t="shared" si="5"/>
        <v>0.5178265009299684</v>
      </c>
      <c r="BO38">
        <f t="shared" si="6"/>
        <v>0.70629329320034684</v>
      </c>
      <c r="BP38">
        <f t="shared" si="7"/>
        <v>0.5542348319051108</v>
      </c>
      <c r="BQ38">
        <f t="shared" si="8"/>
        <v>0.64092571505651375</v>
      </c>
      <c r="BR38">
        <f t="shared" si="9"/>
        <v>0.60749715863398879</v>
      </c>
      <c r="BS38">
        <f t="shared" si="10"/>
        <v>0.39104170286558287</v>
      </c>
    </row>
    <row r="39" spans="1:71" x14ac:dyDescent="0.25">
      <c r="A39" s="3">
        <v>1.01</v>
      </c>
      <c r="B39" s="31">
        <v>2.4330900000000002E-3</v>
      </c>
      <c r="C39" s="31">
        <v>2.3608769999999999E-3</v>
      </c>
      <c r="D39" s="31">
        <v>2.9096080000000002E-3</v>
      </c>
      <c r="E39" s="31">
        <v>2.9660480000000002E-3</v>
      </c>
      <c r="F39" s="31">
        <v>2.9176390000000001E-3</v>
      </c>
      <c r="G39" s="31">
        <v>3.1013759999999999E-3</v>
      </c>
      <c r="H39" s="31">
        <v>4.9069719999999999E-3</v>
      </c>
      <c r="I39" s="31">
        <v>3.2336790000000002E-3</v>
      </c>
      <c r="J39" s="31">
        <v>3.801521E-3</v>
      </c>
      <c r="K39" s="31">
        <v>3.678551E-3</v>
      </c>
      <c r="L39" s="31">
        <v>5.2093199999999999E-3</v>
      </c>
      <c r="M39" s="31">
        <v>6.8610629999999997E-3</v>
      </c>
      <c r="N39" s="31">
        <v>4.0737150000000003E-3</v>
      </c>
      <c r="O39" s="31">
        <v>3.7004410000000001E-3</v>
      </c>
      <c r="P39" s="31">
        <v>3.6657500000000002E-3</v>
      </c>
      <c r="Q39" s="31">
        <v>3.5985610000000001E-3</v>
      </c>
      <c r="R39" s="31">
        <v>2.772928E-3</v>
      </c>
      <c r="S39" s="31">
        <v>5.0203660000000001E-3</v>
      </c>
      <c r="T39" s="31">
        <v>3.7576939999999998E-3</v>
      </c>
      <c r="U39" s="31">
        <v>8.4278770000000003E-3</v>
      </c>
      <c r="V39" s="31">
        <v>4.2052799999999996E-3</v>
      </c>
      <c r="W39" s="31">
        <v>3.2221379999999998E-3</v>
      </c>
      <c r="Y39" s="29">
        <v>125</v>
      </c>
      <c r="Z39" s="1">
        <v>1.5445737007870495E-2</v>
      </c>
      <c r="AA39" s="1">
        <v>1.5479581455447991E-2</v>
      </c>
      <c r="AB39">
        <v>9.6725969870256768E-3</v>
      </c>
      <c r="AC39">
        <v>1.25337998490251E-2</v>
      </c>
      <c r="AD39">
        <v>1.0920041041008096E-2</v>
      </c>
      <c r="AE39">
        <v>6.7536714141039475E-3</v>
      </c>
      <c r="AF39">
        <v>2.7518611000231573E-3</v>
      </c>
      <c r="AG39">
        <v>7.7520221554469807E-3</v>
      </c>
      <c r="AH39">
        <v>4.5751191455827523E-3</v>
      </c>
      <c r="AI39">
        <v>6.6768265268864931E-3</v>
      </c>
      <c r="AJ39">
        <v>1.7049956736584174E-3</v>
      </c>
      <c r="AK39">
        <v>3.6891357788950443E-4</v>
      </c>
      <c r="AL39">
        <v>4.306433315866112E-3</v>
      </c>
      <c r="AM39">
        <v>1.0466670927402614E-2</v>
      </c>
      <c r="AN39">
        <v>4.6066157492704032E-3</v>
      </c>
      <c r="AO39">
        <v>5.9610753782496423E-3</v>
      </c>
      <c r="AP39">
        <v>1.5562447532148643E-2</v>
      </c>
      <c r="AQ39">
        <v>2.5746567613988839E-3</v>
      </c>
      <c r="AR39">
        <v>7.1248888937852665E-3</v>
      </c>
      <c r="AS39">
        <v>3.6669349625516632E-4</v>
      </c>
      <c r="AT39">
        <v>6.2518838798697575E-3</v>
      </c>
      <c r="AU39">
        <v>9.0723278670313719E-3</v>
      </c>
      <c r="AW39" s="29">
        <v>125</v>
      </c>
      <c r="AX39">
        <f t="shared" si="2"/>
        <v>0.49113302590643065</v>
      </c>
      <c r="AY39">
        <f t="shared" si="11"/>
        <v>0.50041327811028113</v>
      </c>
      <c r="AZ39">
        <f t="shared" si="12"/>
        <v>0.51980255472630277</v>
      </c>
      <c r="BA39">
        <f t="shared" si="13"/>
        <v>0.67759451947456262</v>
      </c>
      <c r="BB39">
        <f t="shared" si="14"/>
        <v>0.43942376729382782</v>
      </c>
      <c r="BC39">
        <f t="shared" si="15"/>
        <v>0.35185160851240194</v>
      </c>
      <c r="BD39">
        <f t="shared" si="16"/>
        <v>0.54846163325632558</v>
      </c>
      <c r="BE39">
        <f t="shared" si="17"/>
        <v>0.40033527600629409</v>
      </c>
      <c r="BF39">
        <f t="shared" si="18"/>
        <v>0.43769345719005176</v>
      </c>
      <c r="BG39">
        <f t="shared" si="19"/>
        <v>0.46699872104785711</v>
      </c>
      <c r="BH39">
        <f t="shared" si="20"/>
        <v>0.58114682944847285</v>
      </c>
      <c r="BI39">
        <f t="shared" si="21"/>
        <v>0.34134524559313556</v>
      </c>
      <c r="BJ39">
        <f t="shared" si="22"/>
        <v>0.40784988676258654</v>
      </c>
      <c r="BK39">
        <f t="shared" si="23"/>
        <v>0.61565671045178549</v>
      </c>
      <c r="BL39">
        <f t="shared" si="3"/>
        <v>0.29668154191764584</v>
      </c>
      <c r="BM39">
        <f t="shared" si="4"/>
        <v>0.42592291848847036</v>
      </c>
      <c r="BN39">
        <f t="shared" si="5"/>
        <v>0.53338894846211704</v>
      </c>
      <c r="BO39">
        <f t="shared" si="6"/>
        <v>0.70886794996174574</v>
      </c>
      <c r="BP39">
        <f t="shared" si="7"/>
        <v>0.56135972079889607</v>
      </c>
      <c r="BQ39">
        <f t="shared" si="8"/>
        <v>0.64129240855276892</v>
      </c>
      <c r="BR39">
        <f t="shared" si="9"/>
        <v>0.61374904251385853</v>
      </c>
      <c r="BS39">
        <f t="shared" si="10"/>
        <v>0.40011403073261426</v>
      </c>
    </row>
    <row r="40" spans="1:71" x14ac:dyDescent="0.25">
      <c r="A40" s="3">
        <v>0.85</v>
      </c>
      <c r="B40" s="31">
        <v>1.9599890000000001E-3</v>
      </c>
      <c r="C40" s="31">
        <v>1.911186E-3</v>
      </c>
      <c r="D40" s="31">
        <v>2.3276870000000002E-3</v>
      </c>
      <c r="E40" s="31">
        <v>2.4611889999999999E-3</v>
      </c>
      <c r="F40" s="31">
        <v>2.3341109999999998E-3</v>
      </c>
      <c r="G40" s="31">
        <v>2.5198680000000002E-3</v>
      </c>
      <c r="H40" s="31">
        <v>3.9869149999999997E-3</v>
      </c>
      <c r="I40" s="31">
        <v>2.684564E-3</v>
      </c>
      <c r="J40" s="31">
        <v>3.1345869999999999E-3</v>
      </c>
      <c r="K40" s="31">
        <v>2.9711379999999999E-3</v>
      </c>
      <c r="L40" s="31">
        <v>4.2621710000000004E-3</v>
      </c>
      <c r="M40" s="31">
        <v>5.6358739999999999E-3</v>
      </c>
      <c r="N40" s="31">
        <v>3.2977689999999999E-3</v>
      </c>
      <c r="O40" s="31">
        <v>2.9955950000000002E-3</v>
      </c>
      <c r="P40" s="31">
        <v>2.9992500000000002E-3</v>
      </c>
      <c r="Q40" s="31">
        <v>2.958816E-3</v>
      </c>
      <c r="R40" s="31">
        <v>2.259423E-3</v>
      </c>
      <c r="S40" s="31">
        <v>4.0731270000000002E-3</v>
      </c>
      <c r="T40" s="31">
        <v>3.045028E-3</v>
      </c>
      <c r="U40" s="31">
        <v>6.8071310000000001E-3</v>
      </c>
      <c r="V40" s="31">
        <v>3.4265239999999998E-3</v>
      </c>
      <c r="W40" s="31">
        <v>2.6535249999999999E-3</v>
      </c>
      <c r="Y40" s="29">
        <v>144.43</v>
      </c>
      <c r="Z40" s="1">
        <v>1.3614684978375296E-2</v>
      </c>
      <c r="AA40" s="1">
        <v>1.4389913452511224E-2</v>
      </c>
      <c r="AB40">
        <v>7.5824921251538792E-3</v>
      </c>
      <c r="AC40">
        <v>9.7300638956644321E-3</v>
      </c>
      <c r="AD40">
        <v>8.9590876997670838E-3</v>
      </c>
      <c r="AE40">
        <v>5.4413732702213446E-3</v>
      </c>
      <c r="AF40">
        <v>2.4856502816281629E-3</v>
      </c>
      <c r="AG40">
        <v>6.7804055563268611E-3</v>
      </c>
      <c r="AH40">
        <v>3.4001398747067132E-3</v>
      </c>
      <c r="AI40">
        <v>5.7771587043326487E-3</v>
      </c>
      <c r="AJ40">
        <v>1.105156943741785E-3</v>
      </c>
      <c r="AK40">
        <v>1.6738765325135732E-4</v>
      </c>
      <c r="AL40">
        <v>2.7627767683033239E-3</v>
      </c>
      <c r="AM40">
        <v>8.6607196479064723E-3</v>
      </c>
      <c r="AN40">
        <v>3.9522171435952963E-3</v>
      </c>
      <c r="AO40">
        <v>4.9371998439973717E-3</v>
      </c>
      <c r="AP40">
        <v>1.4753722859075561E-2</v>
      </c>
      <c r="AQ40">
        <v>2.1054809139784952E-3</v>
      </c>
      <c r="AR40">
        <v>5.4628088849903167E-3</v>
      </c>
      <c r="AS40">
        <v>2.0797541578651226E-4</v>
      </c>
      <c r="AT40">
        <v>4.7930036764271414E-3</v>
      </c>
      <c r="AU40">
        <v>9.0560787478528981E-3</v>
      </c>
      <c r="AW40" s="29">
        <v>144.43</v>
      </c>
      <c r="AX40">
        <f t="shared" si="2"/>
        <v>0.50474771088480597</v>
      </c>
      <c r="AY40">
        <f t="shared" si="11"/>
        <v>0.51480319156279231</v>
      </c>
      <c r="AZ40">
        <f t="shared" si="12"/>
        <v>0.5273850468514566</v>
      </c>
      <c r="BA40">
        <f t="shared" si="13"/>
        <v>0.68732458337022706</v>
      </c>
      <c r="BB40">
        <f t="shared" si="14"/>
        <v>0.44838285499359493</v>
      </c>
      <c r="BC40">
        <f t="shared" si="15"/>
        <v>0.35729298178262325</v>
      </c>
      <c r="BD40">
        <f t="shared" si="16"/>
        <v>0.55094728353795375</v>
      </c>
      <c r="BE40">
        <f t="shared" si="17"/>
        <v>0.40711568156262096</v>
      </c>
      <c r="BF40">
        <f t="shared" si="18"/>
        <v>0.44109359706475848</v>
      </c>
      <c r="BG40">
        <f t="shared" si="19"/>
        <v>0.47277587975218976</v>
      </c>
      <c r="BH40">
        <f t="shared" si="20"/>
        <v>0.58225198639221465</v>
      </c>
      <c r="BI40">
        <f t="shared" si="21"/>
        <v>0.34151263324638692</v>
      </c>
      <c r="BJ40">
        <f t="shared" si="22"/>
        <v>0.41061266353088988</v>
      </c>
      <c r="BK40">
        <f t="shared" si="23"/>
        <v>0.62431743009969198</v>
      </c>
      <c r="BL40">
        <f t="shared" si="3"/>
        <v>0.30063375906124112</v>
      </c>
      <c r="BM40">
        <f t="shared" si="4"/>
        <v>0.43086011833246773</v>
      </c>
      <c r="BN40">
        <f t="shared" si="5"/>
        <v>0.54814267132119265</v>
      </c>
      <c r="BO40">
        <f t="shared" si="6"/>
        <v>0.71097343087572418</v>
      </c>
      <c r="BP40">
        <f t="shared" si="7"/>
        <v>0.56682252968388636</v>
      </c>
      <c r="BQ40">
        <f t="shared" si="8"/>
        <v>0.64150038396855547</v>
      </c>
      <c r="BR40">
        <f t="shared" si="9"/>
        <v>0.61854204619028563</v>
      </c>
      <c r="BS40">
        <f t="shared" si="10"/>
        <v>0.40917010948046717</v>
      </c>
    </row>
    <row r="41" spans="1:71" x14ac:dyDescent="0.25">
      <c r="A41" s="3">
        <v>0.72</v>
      </c>
      <c r="B41" s="31">
        <v>1.7572320000000001E-3</v>
      </c>
      <c r="C41" s="31">
        <v>1.6863410000000001E-3</v>
      </c>
      <c r="D41" s="31">
        <v>2.0043970000000002E-3</v>
      </c>
      <c r="E41" s="31">
        <v>2.1456520000000001E-3</v>
      </c>
      <c r="F41" s="31">
        <v>2.0840279999999999E-3</v>
      </c>
      <c r="G41" s="31">
        <v>2.1968080000000002E-3</v>
      </c>
      <c r="H41" s="31">
        <v>3.4757719999999998E-3</v>
      </c>
      <c r="I41" s="31">
        <v>2.3795000000000001E-3</v>
      </c>
      <c r="J41" s="31">
        <v>2.6677340000000002E-3</v>
      </c>
      <c r="K41" s="31">
        <v>2.546689E-3</v>
      </c>
      <c r="L41" s="31">
        <v>3.693881E-3</v>
      </c>
      <c r="M41" s="31">
        <v>4.7782409999999999E-3</v>
      </c>
      <c r="N41" s="31">
        <v>2.9097960000000001E-3</v>
      </c>
      <c r="O41" s="31">
        <v>2.6431720000000001E-3</v>
      </c>
      <c r="P41" s="31">
        <v>2.666E-3</v>
      </c>
      <c r="Q41" s="31">
        <v>2.5589760000000001E-3</v>
      </c>
      <c r="R41" s="31">
        <v>1.9513200000000001E-3</v>
      </c>
      <c r="S41" s="31">
        <v>3.5047839999999999E-3</v>
      </c>
      <c r="T41" s="31">
        <v>2.6563009999999998E-3</v>
      </c>
      <c r="U41" s="31">
        <v>5.6726090000000003E-3</v>
      </c>
      <c r="V41" s="31">
        <v>2.9592709999999999E-3</v>
      </c>
      <c r="W41" s="31">
        <v>2.2744499999999999E-3</v>
      </c>
      <c r="Y41" s="29">
        <v>170.44</v>
      </c>
      <c r="Z41" s="1">
        <v>1.0415606361312399E-2</v>
      </c>
      <c r="AA41" s="1">
        <v>1.1835299632078911E-2</v>
      </c>
      <c r="AB41">
        <v>4.9268726811653694E-3</v>
      </c>
      <c r="AC41">
        <v>6.4867092637762901E-3</v>
      </c>
      <c r="AD41">
        <v>6.1545036144798173E-3</v>
      </c>
      <c r="AE41">
        <v>3.7707763269772079E-3</v>
      </c>
      <c r="AF41">
        <v>1.9653980286028594E-3</v>
      </c>
      <c r="AG41">
        <v>5.3236776644269915E-3</v>
      </c>
      <c r="AH41">
        <v>2.1474569277334589E-3</v>
      </c>
      <c r="AI41">
        <v>4.5090016119407987E-3</v>
      </c>
      <c r="AJ41">
        <v>5.5257847187089248E-4</v>
      </c>
      <c r="AK41">
        <v>4.184691331283933E-5</v>
      </c>
      <c r="AL41">
        <v>1.3613681011059619E-3</v>
      </c>
      <c r="AM41">
        <v>6.481200589178903E-3</v>
      </c>
      <c r="AN41">
        <v>3.1034188650651867E-3</v>
      </c>
      <c r="AO41">
        <v>3.6850112573136012E-3</v>
      </c>
      <c r="AP41">
        <v>1.3658468115491098E-2</v>
      </c>
      <c r="AQ41">
        <v>1.4262933142059552E-3</v>
      </c>
      <c r="AR41">
        <v>3.5919839797561737E-3</v>
      </c>
      <c r="AS41">
        <v>1.0398802869544246E-4</v>
      </c>
      <c r="AT41">
        <v>3.0812168285689447E-3</v>
      </c>
      <c r="AU41">
        <v>8.8273898003963895E-3</v>
      </c>
      <c r="AW41" s="29">
        <v>170.44</v>
      </c>
      <c r="AX41">
        <f t="shared" si="2"/>
        <v>0.51516331724611841</v>
      </c>
      <c r="AY41">
        <f t="shared" si="11"/>
        <v>0.52663849119487116</v>
      </c>
      <c r="AZ41">
        <f t="shared" si="12"/>
        <v>0.53231191953262191</v>
      </c>
      <c r="BA41">
        <f t="shared" si="13"/>
        <v>0.69381129263400332</v>
      </c>
      <c r="BB41">
        <f t="shared" si="14"/>
        <v>0.45453735860807476</v>
      </c>
      <c r="BC41">
        <f t="shared" si="15"/>
        <v>0.36106375810960045</v>
      </c>
      <c r="BD41">
        <f t="shared" si="16"/>
        <v>0.5529126815665566</v>
      </c>
      <c r="BE41">
        <f t="shared" si="17"/>
        <v>0.41243935922704794</v>
      </c>
      <c r="BF41">
        <f t="shared" si="18"/>
        <v>0.44324105399249192</v>
      </c>
      <c r="BG41">
        <f t="shared" si="19"/>
        <v>0.47728488136413055</v>
      </c>
      <c r="BH41">
        <f t="shared" si="20"/>
        <v>0.58280456486408549</v>
      </c>
      <c r="BI41">
        <f t="shared" si="21"/>
        <v>0.34155448015969975</v>
      </c>
      <c r="BJ41">
        <f t="shared" si="22"/>
        <v>0.41197403163199586</v>
      </c>
      <c r="BK41">
        <f t="shared" si="23"/>
        <v>0.63079863068887088</v>
      </c>
      <c r="BL41">
        <f t="shared" si="3"/>
        <v>0.30373717792630633</v>
      </c>
      <c r="BM41">
        <f t="shared" si="4"/>
        <v>0.43454512958978131</v>
      </c>
      <c r="BN41">
        <f t="shared" si="5"/>
        <v>0.56180113943668375</v>
      </c>
      <c r="BO41">
        <f t="shared" si="6"/>
        <v>0.71239972418993014</v>
      </c>
      <c r="BP41">
        <f t="shared" si="7"/>
        <v>0.57041451366364249</v>
      </c>
      <c r="BQ41">
        <f t="shared" si="8"/>
        <v>0.64160437199725096</v>
      </c>
      <c r="BR41">
        <f t="shared" si="9"/>
        <v>0.62162326301885462</v>
      </c>
      <c r="BS41">
        <f t="shared" si="10"/>
        <v>0.41799749928086355</v>
      </c>
    </row>
    <row r="42" spans="1:71" x14ac:dyDescent="0.25">
      <c r="A42" s="3">
        <v>0.61</v>
      </c>
      <c r="B42" s="31">
        <v>1.62206E-3</v>
      </c>
      <c r="C42" s="31">
        <v>1.6301289999999999E-3</v>
      </c>
      <c r="D42" s="31">
        <v>1.810423E-3</v>
      </c>
      <c r="E42" s="31">
        <v>1.95633E-3</v>
      </c>
      <c r="F42" s="31">
        <v>1.9173059999999999E-3</v>
      </c>
      <c r="G42" s="31">
        <v>2.002972E-3</v>
      </c>
      <c r="H42" s="31">
        <v>3.0668570000000001E-3</v>
      </c>
      <c r="I42" s="31">
        <v>2.1354479999999999E-3</v>
      </c>
      <c r="J42" s="31">
        <v>2.3342670000000001E-3</v>
      </c>
      <c r="K42" s="31">
        <v>2.192982E-3</v>
      </c>
      <c r="L42" s="31">
        <v>3.2203069999999999E-3</v>
      </c>
      <c r="M42" s="31">
        <v>4.1656460000000003E-3</v>
      </c>
      <c r="N42" s="31">
        <v>2.6188169999999998E-3</v>
      </c>
      <c r="O42" s="31">
        <v>2.378855E-3</v>
      </c>
      <c r="P42" s="31">
        <v>2.3327500000000002E-3</v>
      </c>
      <c r="Q42" s="31">
        <v>2.239104E-3</v>
      </c>
      <c r="R42" s="31">
        <v>1.7459179999999999E-3</v>
      </c>
      <c r="S42" s="31">
        <v>3.1258879999999998E-3</v>
      </c>
      <c r="T42" s="31">
        <v>2.3323620000000002E-3</v>
      </c>
      <c r="U42" s="31">
        <v>4.8622370000000002E-3</v>
      </c>
      <c r="V42" s="31">
        <v>2.5698930000000002E-3</v>
      </c>
      <c r="W42" s="31">
        <v>2.0849129999999999E-3</v>
      </c>
      <c r="Y42" s="29">
        <v>201.13</v>
      </c>
      <c r="Z42" s="1">
        <v>7.7745058112202847E-3</v>
      </c>
      <c r="AA42" s="1">
        <v>9.668728271643114E-3</v>
      </c>
      <c r="AB42">
        <v>3.0050432683627411E-3</v>
      </c>
      <c r="AC42">
        <v>3.9097972487369282E-3</v>
      </c>
      <c r="AD42">
        <v>3.9342079387034174E-3</v>
      </c>
      <c r="AE42">
        <v>2.4820301136174445E-3</v>
      </c>
      <c r="AF42">
        <v>1.5607573245324522E-3</v>
      </c>
      <c r="AG42">
        <v>4.1582957850119662E-3</v>
      </c>
      <c r="AH42">
        <v>1.2825090295635858E-3</v>
      </c>
      <c r="AI42">
        <v>3.4874312571332687E-3</v>
      </c>
      <c r="AJ42">
        <v>2.7628952764164661E-4</v>
      </c>
      <c r="AK42">
        <v>0</v>
      </c>
      <c r="AL42">
        <v>5.2052323103944545E-4</v>
      </c>
      <c r="AM42">
        <v>4.4163934024832336E-3</v>
      </c>
      <c r="AN42">
        <v>2.3341952659577995E-3</v>
      </c>
      <c r="AO42">
        <v>2.6117071379180871E-3</v>
      </c>
      <c r="AP42">
        <v>1.2756493510070393E-2</v>
      </c>
      <c r="AQ42">
        <v>9.5086220947063736E-4</v>
      </c>
      <c r="AR42">
        <v>2.2075731687173023E-3</v>
      </c>
      <c r="AS42">
        <v>0</v>
      </c>
      <c r="AT42">
        <v>1.8585116680858449E-3</v>
      </c>
      <c r="AU42">
        <v>9.1018166338691971E-3</v>
      </c>
      <c r="AW42" s="29">
        <v>201.13</v>
      </c>
      <c r="AX42">
        <f t="shared" si="2"/>
        <v>0.52293782305733871</v>
      </c>
      <c r="AY42">
        <f t="shared" si="11"/>
        <v>0.53630721946651427</v>
      </c>
      <c r="AZ42">
        <f t="shared" si="12"/>
        <v>0.53531696280098462</v>
      </c>
      <c r="BA42">
        <f t="shared" si="13"/>
        <v>0.69772108988274029</v>
      </c>
      <c r="BB42">
        <f t="shared" si="14"/>
        <v>0.45847156654677818</v>
      </c>
      <c r="BC42">
        <f t="shared" si="15"/>
        <v>0.36354578822321787</v>
      </c>
      <c r="BD42">
        <f t="shared" si="16"/>
        <v>0.55447343889108902</v>
      </c>
      <c r="BE42">
        <f t="shared" si="17"/>
        <v>0.41659765501205992</v>
      </c>
      <c r="BF42">
        <f t="shared" si="18"/>
        <v>0.44452356302205548</v>
      </c>
      <c r="BG42">
        <f t="shared" si="19"/>
        <v>0.4807723126212638</v>
      </c>
      <c r="BH42">
        <f t="shared" si="20"/>
        <v>0.58308085439172719</v>
      </c>
      <c r="BI42">
        <f t="shared" si="21"/>
        <v>0.34155448015969975</v>
      </c>
      <c r="BJ42">
        <f t="shared" si="22"/>
        <v>0.41249455486303532</v>
      </c>
      <c r="BK42">
        <f t="shared" si="23"/>
        <v>0.63521502409135411</v>
      </c>
      <c r="BL42">
        <f t="shared" si="3"/>
        <v>0.30607137319226413</v>
      </c>
      <c r="BM42">
        <f t="shared" si="4"/>
        <v>0.43715683672769939</v>
      </c>
      <c r="BN42">
        <f t="shared" si="5"/>
        <v>0.5745576329467541</v>
      </c>
      <c r="BO42">
        <f t="shared" si="6"/>
        <v>0.71335058639940074</v>
      </c>
      <c r="BP42">
        <f t="shared" si="7"/>
        <v>0.57262208683235982</v>
      </c>
      <c r="BQ42">
        <f t="shared" si="8"/>
        <v>0.64160437199725096</v>
      </c>
      <c r="BR42">
        <f t="shared" si="9"/>
        <v>0.62348177468694044</v>
      </c>
      <c r="BS42">
        <f t="shared" si="10"/>
        <v>0.42709931591473277</v>
      </c>
    </row>
    <row r="43" spans="1:71" x14ac:dyDescent="0.25">
      <c r="A43" s="3">
        <v>0.52</v>
      </c>
      <c r="B43" s="31">
        <v>1.486888E-3</v>
      </c>
      <c r="C43" s="31">
        <v>1.5739180000000001E-3</v>
      </c>
      <c r="D43" s="31">
        <v>1.681107E-3</v>
      </c>
      <c r="E43" s="31">
        <v>1.830115E-3</v>
      </c>
      <c r="F43" s="31">
        <v>1.7505839999999999E-3</v>
      </c>
      <c r="G43" s="31">
        <v>1.809136E-3</v>
      </c>
      <c r="H43" s="31">
        <v>2.760172E-3</v>
      </c>
      <c r="I43" s="31">
        <v>1.9524099999999999E-3</v>
      </c>
      <c r="J43" s="31">
        <v>2.067494E-3</v>
      </c>
      <c r="K43" s="31">
        <v>1.980758E-3</v>
      </c>
      <c r="L43" s="31">
        <v>2.936162E-3</v>
      </c>
      <c r="M43" s="31">
        <v>3.5530510000000002E-3</v>
      </c>
      <c r="N43" s="31">
        <v>2.4248300000000002E-3</v>
      </c>
      <c r="O43" s="31">
        <v>2.2026429999999998E-3</v>
      </c>
      <c r="P43" s="31">
        <v>2.1661250000000001E-3</v>
      </c>
      <c r="Q43" s="31">
        <v>1.9992E-3</v>
      </c>
      <c r="R43" s="31">
        <v>1.643217E-3</v>
      </c>
      <c r="S43" s="31">
        <v>2.8417160000000002E-3</v>
      </c>
      <c r="T43" s="31">
        <v>2.0732099999999998E-3</v>
      </c>
      <c r="U43" s="31">
        <v>4.2139380000000004E-3</v>
      </c>
      <c r="V43" s="31">
        <v>2.2583909999999998E-3</v>
      </c>
      <c r="W43" s="31">
        <v>1.8953749999999999E-3</v>
      </c>
      <c r="Y43" s="29">
        <v>237.35</v>
      </c>
      <c r="Z43" s="1">
        <v>1.8386496522599504E-3</v>
      </c>
      <c r="AA43" s="1">
        <v>2.5937222236917389E-3</v>
      </c>
      <c r="AB43">
        <v>5.6881490192437693E-4</v>
      </c>
      <c r="AC43">
        <v>7.2325292570978321E-4</v>
      </c>
      <c r="AD43">
        <v>7.9550153149755322E-4</v>
      </c>
      <c r="AE43">
        <v>5.2271067536962352E-4</v>
      </c>
      <c r="AF43">
        <v>4.4483700354897438E-4</v>
      </c>
      <c r="AG43">
        <v>1.0739702827121606E-3</v>
      </c>
      <c r="AH43">
        <v>2.4717586860694736E-4</v>
      </c>
      <c r="AI43">
        <v>9.175064980011373E-4</v>
      </c>
      <c r="AJ43">
        <v>3.2709990871940381E-5</v>
      </c>
      <c r="AK43">
        <v>0</v>
      </c>
      <c r="AL43">
        <v>5.9254677511660088E-5</v>
      </c>
      <c r="AM43">
        <v>1.0355303704204491E-3</v>
      </c>
      <c r="AN43">
        <v>6.2020839969069137E-4</v>
      </c>
      <c r="AO43">
        <v>6.3534393729942538E-4</v>
      </c>
      <c r="AP43">
        <v>3.6802679766675503E-3</v>
      </c>
      <c r="AQ43">
        <v>2.2112532423638052E-4</v>
      </c>
      <c r="AR43">
        <v>4.319005495100324E-4</v>
      </c>
      <c r="AS43">
        <v>0</v>
      </c>
      <c r="AT43">
        <v>3.7636651011580457E-4</v>
      </c>
      <c r="AU43">
        <v>3.0052734634734945E-3</v>
      </c>
      <c r="AW43" s="29">
        <v>237.35</v>
      </c>
      <c r="AX43">
        <f t="shared" si="2"/>
        <v>0.52477647270959871</v>
      </c>
      <c r="AY43">
        <f t="shared" si="11"/>
        <v>0.53890094169020597</v>
      </c>
      <c r="AZ43">
        <f t="shared" si="12"/>
        <v>0.53588577770290902</v>
      </c>
      <c r="BA43">
        <f t="shared" si="13"/>
        <v>0.69844434280845002</v>
      </c>
      <c r="BB43">
        <f t="shared" si="14"/>
        <v>0.45926706807827572</v>
      </c>
      <c r="BC43">
        <f t="shared" si="15"/>
        <v>0.3640684988985875</v>
      </c>
      <c r="BD43">
        <f t="shared" si="16"/>
        <v>0.55491827589463805</v>
      </c>
      <c r="BE43">
        <f t="shared" si="17"/>
        <v>0.41767162529477209</v>
      </c>
      <c r="BF43">
        <f t="shared" si="18"/>
        <v>0.44477073889066243</v>
      </c>
      <c r="BG43">
        <f t="shared" si="19"/>
        <v>0.48168981911926495</v>
      </c>
      <c r="BH43">
        <f t="shared" si="20"/>
        <v>0.58311356438259909</v>
      </c>
      <c r="BI43">
        <f t="shared" si="21"/>
        <v>0.34155448015969975</v>
      </c>
      <c r="BJ43">
        <f t="shared" si="22"/>
        <v>0.41255380954054699</v>
      </c>
      <c r="BK43">
        <f t="shared" si="23"/>
        <v>0.63625055446177459</v>
      </c>
      <c r="BL43">
        <f t="shared" si="3"/>
        <v>0.30669158159195481</v>
      </c>
      <c r="BM43">
        <f t="shared" si="4"/>
        <v>0.43779218066499881</v>
      </c>
      <c r="BN43">
        <f t="shared" si="5"/>
        <v>0.57823790092342164</v>
      </c>
      <c r="BO43">
        <f t="shared" si="6"/>
        <v>0.71357171172363709</v>
      </c>
      <c r="BP43">
        <f t="shared" si="7"/>
        <v>0.57305398738186986</v>
      </c>
      <c r="BQ43">
        <f t="shared" si="8"/>
        <v>0.64160437199725096</v>
      </c>
      <c r="BR43">
        <f t="shared" si="9"/>
        <v>0.62385814119705629</v>
      </c>
      <c r="BS43">
        <f t="shared" si="10"/>
        <v>0.43010458937820628</v>
      </c>
    </row>
    <row r="44" spans="1:71" x14ac:dyDescent="0.25">
      <c r="A44" s="3">
        <v>0.44</v>
      </c>
      <c r="B44" s="31">
        <v>1.419303E-3</v>
      </c>
      <c r="C44" s="31">
        <v>1.5177070000000001E-3</v>
      </c>
      <c r="D44" s="31">
        <v>1.5517910000000001E-3</v>
      </c>
      <c r="E44" s="31">
        <v>1.7670069999999999E-3</v>
      </c>
      <c r="F44" s="31">
        <v>1.6672220000000001E-3</v>
      </c>
      <c r="G44" s="31">
        <v>1.679912E-3</v>
      </c>
      <c r="H44" s="31">
        <v>2.5557150000000001E-3</v>
      </c>
      <c r="I44" s="31">
        <v>1.830384E-3</v>
      </c>
      <c r="J44" s="31">
        <v>1.934107E-3</v>
      </c>
      <c r="K44" s="31">
        <v>1.768534E-3</v>
      </c>
      <c r="L44" s="31">
        <v>2.746732E-3</v>
      </c>
      <c r="M44" s="31">
        <v>3.3080129999999998E-3</v>
      </c>
      <c r="N44" s="31">
        <v>2.2308440000000001E-3</v>
      </c>
      <c r="O44" s="31">
        <v>2.0264319999999999E-3</v>
      </c>
      <c r="P44" s="31">
        <v>1.9995E-3</v>
      </c>
      <c r="Q44" s="31">
        <v>1.839264E-3</v>
      </c>
      <c r="R44" s="31">
        <v>1.540516E-3</v>
      </c>
      <c r="S44" s="31">
        <v>2.557545E-3</v>
      </c>
      <c r="T44" s="31">
        <v>1.8788469999999999E-3</v>
      </c>
      <c r="U44" s="31">
        <v>3.7277149999999999E-3</v>
      </c>
      <c r="V44" s="31">
        <v>2.1026399999999998E-3</v>
      </c>
      <c r="W44" s="31">
        <v>1.8006070000000001E-3</v>
      </c>
      <c r="Y44" s="29">
        <v>250</v>
      </c>
      <c r="Z44" s="1">
        <v>4.3735152598025134E-3</v>
      </c>
      <c r="AA44" s="1">
        <v>6.169573257777409E-3</v>
      </c>
      <c r="AB44">
        <v>1.3530150512967966E-3</v>
      </c>
      <c r="AC44">
        <v>1.7203700027357575E-3</v>
      </c>
      <c r="AD44">
        <v>1.8922245915226333E-3</v>
      </c>
      <c r="AE44">
        <v>1.2433489503456074E-3</v>
      </c>
      <c r="AF44">
        <v>1.0581142637777579E-3</v>
      </c>
      <c r="AG44">
        <v>2.5546059926331165E-3</v>
      </c>
      <c r="AH44">
        <v>5.8794639418047656E-4</v>
      </c>
      <c r="AI44">
        <v>2.1824324525576448E-3</v>
      </c>
      <c r="AJ44">
        <v>7.7805820184718229E-5</v>
      </c>
      <c r="AK44">
        <v>0</v>
      </c>
      <c r="AL44">
        <v>1.4094650168583792E-4</v>
      </c>
      <c r="AM44">
        <v>2.4631706597589959E-3</v>
      </c>
      <c r="AN44">
        <v>1.4752625096199911E-3</v>
      </c>
      <c r="AO44">
        <v>1.5112647488806062E-3</v>
      </c>
      <c r="AP44">
        <v>8.754091969796568E-3</v>
      </c>
      <c r="AQ44">
        <v>5.2598110721523248E-4</v>
      </c>
      <c r="AR44">
        <v>1.0273428881230717E-3</v>
      </c>
      <c r="AS44">
        <v>0</v>
      </c>
      <c r="AT44">
        <v>8.9524650508968637E-4</v>
      </c>
      <c r="AU44">
        <v>7.1485121356456433E-3</v>
      </c>
      <c r="AW44" s="29">
        <v>250</v>
      </c>
      <c r="AX44">
        <f t="shared" si="2"/>
        <v>0.52914998796940127</v>
      </c>
      <c r="AY44">
        <f t="shared" si="11"/>
        <v>0.54507051494798342</v>
      </c>
      <c r="AZ44">
        <f t="shared" si="12"/>
        <v>0.53723879275420583</v>
      </c>
      <c r="BA44">
        <f t="shared" si="13"/>
        <v>0.70016471281118575</v>
      </c>
      <c r="BB44">
        <f t="shared" si="14"/>
        <v>0.46115929266979833</v>
      </c>
      <c r="BC44">
        <f t="shared" si="15"/>
        <v>0.36531184784893311</v>
      </c>
      <c r="BD44">
        <f t="shared" si="16"/>
        <v>0.55597639015841582</v>
      </c>
      <c r="BE44">
        <f t="shared" si="17"/>
        <v>0.42022623128740522</v>
      </c>
      <c r="BF44">
        <f t="shared" si="18"/>
        <v>0.4453586852848429</v>
      </c>
      <c r="BG44">
        <f t="shared" si="19"/>
        <v>0.48387225157182262</v>
      </c>
      <c r="BH44">
        <f t="shared" si="20"/>
        <v>0.58319137020278378</v>
      </c>
      <c r="BI44">
        <f t="shared" si="21"/>
        <v>0.34155448015969975</v>
      </c>
      <c r="BJ44">
        <f t="shared" si="22"/>
        <v>0.41269475604223282</v>
      </c>
      <c r="BK44">
        <f t="shared" si="23"/>
        <v>0.63871372512153357</v>
      </c>
      <c r="BL44">
        <f t="shared" si="3"/>
        <v>0.3081668441015748</v>
      </c>
      <c r="BM44">
        <f t="shared" si="4"/>
        <v>0.43930344541387939</v>
      </c>
      <c r="BN44">
        <f t="shared" si="5"/>
        <v>0.58699199289321824</v>
      </c>
      <c r="BO44">
        <f t="shared" si="6"/>
        <v>0.71409769283085234</v>
      </c>
      <c r="BP44">
        <f t="shared" si="7"/>
        <v>0.57408133026999297</v>
      </c>
      <c r="BQ44">
        <f t="shared" si="8"/>
        <v>0.64160437199725096</v>
      </c>
      <c r="BR44">
        <f t="shared" si="9"/>
        <v>0.62475338770214595</v>
      </c>
      <c r="BS44">
        <f t="shared" si="10"/>
        <v>0.43725310151385194</v>
      </c>
    </row>
    <row r="45" spans="1:71" x14ac:dyDescent="0.25">
      <c r="A45" s="5">
        <v>0.37</v>
      </c>
      <c r="B45" s="32">
        <v>1.419303E-3</v>
      </c>
      <c r="C45" s="32">
        <v>1.4614949999999999E-3</v>
      </c>
      <c r="D45" s="32">
        <v>1.4871330000000001E-3</v>
      </c>
      <c r="E45" s="32">
        <v>1.7038999999999999E-3</v>
      </c>
      <c r="F45" s="32">
        <v>1.6672220000000001E-3</v>
      </c>
      <c r="G45" s="32">
        <v>1.6153000000000001E-3</v>
      </c>
      <c r="H45" s="32">
        <v>2.4534859999999999E-3</v>
      </c>
      <c r="I45" s="32">
        <v>1.769372E-3</v>
      </c>
      <c r="J45" s="32">
        <v>1.80072E-3</v>
      </c>
      <c r="K45" s="32">
        <v>1.627051E-3</v>
      </c>
      <c r="L45" s="32">
        <v>2.5573029999999999E-3</v>
      </c>
      <c r="M45" s="32">
        <v>3.0629749999999999E-3</v>
      </c>
      <c r="N45" s="32">
        <v>2.133851E-3</v>
      </c>
      <c r="O45" s="32">
        <v>1.938326E-3</v>
      </c>
      <c r="P45" s="32">
        <v>1.9161880000000001E-3</v>
      </c>
      <c r="Q45" s="32">
        <v>1.6793279999999999E-3</v>
      </c>
      <c r="R45" s="32">
        <v>1.4378150000000001E-3</v>
      </c>
      <c r="S45" s="32">
        <v>2.462821E-3</v>
      </c>
      <c r="T45" s="32">
        <v>1.814059E-3</v>
      </c>
      <c r="U45" s="32">
        <v>3.4035659999999998E-3</v>
      </c>
      <c r="V45" s="32">
        <v>1.946889E-3</v>
      </c>
      <c r="W45" s="32">
        <v>1.7058380000000001E-3</v>
      </c>
      <c r="Y45" s="29">
        <v>280.08999999999997</v>
      </c>
      <c r="Z45" s="1">
        <v>2.364474707492461E-3</v>
      </c>
      <c r="AA45" s="1">
        <v>3.5108572106157766E-3</v>
      </c>
      <c r="AB45">
        <v>5.3802080149450906E-4</v>
      </c>
      <c r="AC45">
        <v>6.6655737095950847E-4</v>
      </c>
      <c r="AD45">
        <v>8.7658312323434786E-4</v>
      </c>
      <c r="AE45">
        <v>5.7475898516740011E-4</v>
      </c>
      <c r="AF45">
        <v>9.3570238285791741E-4</v>
      </c>
      <c r="AG45">
        <v>1.5266900379544525E-3</v>
      </c>
      <c r="AH45">
        <v>2.7083332226763538E-4</v>
      </c>
      <c r="AI45">
        <v>1.4463920997859843E-3</v>
      </c>
      <c r="AJ45">
        <v>4.3632159391990415E-5</v>
      </c>
      <c r="AK45">
        <v>0</v>
      </c>
      <c r="AL45">
        <v>3.1616079783287802E-5</v>
      </c>
      <c r="AM45">
        <v>1.4492367156277118E-3</v>
      </c>
      <c r="AN45">
        <v>9.9485648754993024E-4</v>
      </c>
      <c r="AO45">
        <v>8.8986570381838171E-4</v>
      </c>
      <c r="AP45">
        <v>4.781963658193532E-3</v>
      </c>
      <c r="AQ45">
        <v>3.4859017751001496E-4</v>
      </c>
      <c r="AR45">
        <v>4.7271061893350286E-4</v>
      </c>
      <c r="AS45">
        <v>0</v>
      </c>
      <c r="AT45">
        <v>4.6342042144782312E-4</v>
      </c>
      <c r="AU45">
        <v>4.4963140868689274E-3</v>
      </c>
      <c r="AW45" s="29">
        <v>280.08999999999997</v>
      </c>
      <c r="AX45">
        <f t="shared" si="2"/>
        <v>0.53151446267689373</v>
      </c>
      <c r="AY45">
        <f t="shared" si="11"/>
        <v>0.54858137215859915</v>
      </c>
      <c r="AZ45">
        <f t="shared" si="12"/>
        <v>0.53777681355570028</v>
      </c>
      <c r="BA45">
        <f t="shared" si="13"/>
        <v>0.70083127018214531</v>
      </c>
      <c r="BB45">
        <f t="shared" si="14"/>
        <v>0.46203587579303268</v>
      </c>
      <c r="BC45">
        <f t="shared" si="15"/>
        <v>0.36588660683410051</v>
      </c>
      <c r="BD45">
        <f t="shared" si="16"/>
        <v>0.55691209254127372</v>
      </c>
      <c r="BE45">
        <f t="shared" si="17"/>
        <v>0.42175292132535969</v>
      </c>
      <c r="BF45">
        <f t="shared" si="18"/>
        <v>0.44562951860711053</v>
      </c>
      <c r="BG45">
        <f t="shared" si="19"/>
        <v>0.4853186436716086</v>
      </c>
      <c r="BH45">
        <f t="shared" si="20"/>
        <v>0.58323500236217574</v>
      </c>
      <c r="BI45">
        <f t="shared" si="21"/>
        <v>0.34155448015969975</v>
      </c>
      <c r="BJ45">
        <f t="shared" si="22"/>
        <v>0.41272637212201613</v>
      </c>
      <c r="BK45">
        <f t="shared" si="23"/>
        <v>0.64016296183716126</v>
      </c>
      <c r="BL45">
        <f t="shared" si="3"/>
        <v>0.30916170058912473</v>
      </c>
      <c r="BM45">
        <f t="shared" si="4"/>
        <v>0.44019331111769777</v>
      </c>
      <c r="BN45">
        <f t="shared" si="5"/>
        <v>0.59177395655141174</v>
      </c>
      <c r="BO45">
        <f t="shared" si="6"/>
        <v>0.71444628300836233</v>
      </c>
      <c r="BP45">
        <f t="shared" si="7"/>
        <v>0.57455404088892648</v>
      </c>
      <c r="BQ45">
        <f t="shared" si="8"/>
        <v>0.64160437199725096</v>
      </c>
      <c r="BR45">
        <f t="shared" si="9"/>
        <v>0.62521680812359381</v>
      </c>
      <c r="BS45">
        <f t="shared" si="10"/>
        <v>0.44174941560072084</v>
      </c>
    </row>
    <row r="46" spans="1:71" x14ac:dyDescent="0.25">
      <c r="A46" s="1" t="s">
        <v>23</v>
      </c>
      <c r="B46" s="33">
        <f>SUM(B2:B45)</f>
        <v>0.99999999900000025</v>
      </c>
      <c r="C46" s="33">
        <f t="shared" ref="C46:W46" si="24">SUM(C2:C45)</f>
        <v>0.99999999900000003</v>
      </c>
      <c r="D46" s="33">
        <f t="shared" si="24"/>
        <v>0.99999999999999989</v>
      </c>
      <c r="E46" s="33">
        <f t="shared" si="24"/>
        <v>1.0000000030000002</v>
      </c>
      <c r="F46" s="33">
        <f t="shared" si="24"/>
        <v>0.99999999800000006</v>
      </c>
      <c r="G46" s="33">
        <f t="shared" si="24"/>
        <v>0.99999999900000014</v>
      </c>
      <c r="H46" s="33">
        <f t="shared" si="24"/>
        <v>0.99999999900000003</v>
      </c>
      <c r="I46" s="33">
        <f t="shared" si="24"/>
        <v>1.0000000039999999</v>
      </c>
      <c r="J46" s="33">
        <f t="shared" si="24"/>
        <v>1.0000000010000001</v>
      </c>
      <c r="K46" s="33">
        <f t="shared" si="24"/>
        <v>1</v>
      </c>
      <c r="L46" s="33">
        <f t="shared" si="24"/>
        <v>0.99999997200000013</v>
      </c>
      <c r="M46" s="33">
        <f t="shared" si="24"/>
        <v>1.0000000010000001</v>
      </c>
      <c r="N46" s="33">
        <f t="shared" si="24"/>
        <v>1.0000000079999998</v>
      </c>
      <c r="O46" s="33">
        <f t="shared" si="24"/>
        <v>1.0000000030000002</v>
      </c>
      <c r="P46" s="33">
        <f t="shared" si="24"/>
        <v>0.99999999900000014</v>
      </c>
      <c r="Q46" s="33">
        <f t="shared" si="24"/>
        <v>0.99999999800000017</v>
      </c>
      <c r="R46" s="33">
        <f t="shared" si="24"/>
        <v>0.99999999900000014</v>
      </c>
      <c r="S46" s="33">
        <f t="shared" si="24"/>
        <v>1.0000000030000005</v>
      </c>
      <c r="T46" s="33">
        <f t="shared" si="24"/>
        <v>1.0000000010000001</v>
      </c>
      <c r="U46" s="33">
        <f t="shared" si="24"/>
        <v>0.99999999900000003</v>
      </c>
      <c r="V46" s="33">
        <f t="shared" si="24"/>
        <v>1</v>
      </c>
      <c r="W46" s="33">
        <f t="shared" si="24"/>
        <v>0.99999999800000017</v>
      </c>
      <c r="Y46" s="29">
        <v>300</v>
      </c>
      <c r="Z46" s="1">
        <v>2.0857330171395506E-2</v>
      </c>
      <c r="AA46" s="1">
        <v>2.4603005614901419E-2</v>
      </c>
      <c r="AB46">
        <v>2.0165313277488411E-2</v>
      </c>
      <c r="AC46">
        <v>1.2904290844547714E-2</v>
      </c>
      <c r="AD46">
        <v>2.2506622631593382E-2</v>
      </c>
      <c r="AE46">
        <v>1.2743305744632854E-2</v>
      </c>
      <c r="AF46">
        <v>1.902519033717482E-2</v>
      </c>
      <c r="AG46">
        <v>2.1161301021584311E-2</v>
      </c>
      <c r="AH46">
        <v>1.347995940664525E-2</v>
      </c>
      <c r="AI46">
        <v>1.6555007945403426E-2</v>
      </c>
      <c r="AJ46">
        <v>1.0522539662509088E-2</v>
      </c>
      <c r="AK46">
        <v>1.5796376827888117E-2</v>
      </c>
      <c r="AL46">
        <v>2.1590184915853006E-2</v>
      </c>
      <c r="AM46">
        <v>1.6639914972303802E-2</v>
      </c>
      <c r="AN46">
        <v>1.6103036925729074E-2</v>
      </c>
      <c r="AO46">
        <v>1.8460936901245738E-2</v>
      </c>
      <c r="AP46">
        <v>2.3435817020742267E-2</v>
      </c>
      <c r="AQ46">
        <v>1.3280279961692209E-2</v>
      </c>
      <c r="AR46">
        <v>1.8419025344509392E-2</v>
      </c>
      <c r="AS46">
        <v>1.8048260955345598E-2</v>
      </c>
      <c r="AT46">
        <v>1.550763057898662E-2</v>
      </c>
      <c r="AU46">
        <v>2.6854943157374404E-2</v>
      </c>
      <c r="AW46" s="29">
        <v>300</v>
      </c>
      <c r="AX46">
        <f t="shared" si="2"/>
        <v>0.55237179284828919</v>
      </c>
      <c r="AY46">
        <f t="shared" si="11"/>
        <v>0.57318437777350062</v>
      </c>
      <c r="AZ46">
        <f t="shared" si="12"/>
        <v>0.55794212683318867</v>
      </c>
      <c r="BA46">
        <f t="shared" si="13"/>
        <v>0.713735561026693</v>
      </c>
      <c r="BB46">
        <f t="shared" si="14"/>
        <v>0.48454249842462604</v>
      </c>
      <c r="BC46">
        <f t="shared" si="15"/>
        <v>0.37862991257873335</v>
      </c>
      <c r="BD46">
        <f t="shared" si="16"/>
        <v>0.57593728287844859</v>
      </c>
      <c r="BE46">
        <f t="shared" si="17"/>
        <v>0.442914222346944</v>
      </c>
      <c r="BF46">
        <f t="shared" si="18"/>
        <v>0.45910947801375579</v>
      </c>
      <c r="BG46">
        <f t="shared" si="19"/>
        <v>0.50187365161701203</v>
      </c>
      <c r="BH46">
        <f t="shared" si="20"/>
        <v>0.59375754202468478</v>
      </c>
      <c r="BI46">
        <f t="shared" si="21"/>
        <v>0.35735085698758784</v>
      </c>
      <c r="BJ46">
        <f t="shared" si="22"/>
        <v>0.43431655703786914</v>
      </c>
      <c r="BK46">
        <f t="shared" si="23"/>
        <v>0.65680287680946503</v>
      </c>
      <c r="BL46">
        <f t="shared" si="3"/>
        <v>0.3252647375148538</v>
      </c>
      <c r="BM46">
        <f t="shared" si="4"/>
        <v>0.4586542480189435</v>
      </c>
      <c r="BN46">
        <f t="shared" si="5"/>
        <v>0.61520977357215401</v>
      </c>
      <c r="BO46">
        <f t="shared" si="6"/>
        <v>0.72772656297005456</v>
      </c>
      <c r="BP46">
        <f t="shared" si="7"/>
        <v>0.59297306623343582</v>
      </c>
      <c r="BQ46">
        <f t="shared" si="8"/>
        <v>0.65965263295259657</v>
      </c>
      <c r="BR46">
        <f t="shared" si="9"/>
        <v>0.64072443870258045</v>
      </c>
      <c r="BS46">
        <f t="shared" si="10"/>
        <v>0.46860435875809525</v>
      </c>
    </row>
    <row r="47" spans="1:71" x14ac:dyDescent="0.25">
      <c r="Y47" s="29">
        <v>330.52</v>
      </c>
      <c r="Z47" s="1">
        <v>3.9707978723931094E-2</v>
      </c>
      <c r="AA47" s="1">
        <v>4.6377800071327933E-2</v>
      </c>
      <c r="AB47">
        <v>3.8661381374125267E-2</v>
      </c>
      <c r="AC47">
        <v>2.4328430034030863E-2</v>
      </c>
      <c r="AD47">
        <v>4.314155784492521E-2</v>
      </c>
      <c r="AE47">
        <v>2.4350885934545496E-2</v>
      </c>
      <c r="AF47">
        <v>3.7831778856662203E-2</v>
      </c>
      <c r="AG47">
        <v>4.0863025521742272E-2</v>
      </c>
      <c r="AH47">
        <v>2.6045617741031986E-2</v>
      </c>
      <c r="AI47">
        <v>3.2329695095888247E-2</v>
      </c>
      <c r="AJ47">
        <v>2.0445833877981257E-2</v>
      </c>
      <c r="AK47">
        <v>3.0806040261988826E-2</v>
      </c>
      <c r="AL47">
        <v>4.205063332522959E-2</v>
      </c>
      <c r="AM47">
        <v>3.2018872381704498E-2</v>
      </c>
      <c r="AN47">
        <v>3.1586480247222153E-2</v>
      </c>
      <c r="AO47">
        <v>3.5810844873942975E-2</v>
      </c>
      <c r="AP47">
        <v>4.2619248884336311E-2</v>
      </c>
      <c r="AQ47">
        <v>2.5875843978212625E-2</v>
      </c>
      <c r="AR47">
        <v>3.5517819871375124E-2</v>
      </c>
      <c r="AS47">
        <v>3.5197657013832588E-2</v>
      </c>
      <c r="AT47">
        <v>2.9933535297245691E-2</v>
      </c>
      <c r="AU47">
        <v>5.1097148358022877E-2</v>
      </c>
      <c r="AW47" s="29">
        <v>330.52</v>
      </c>
      <c r="AX47">
        <f t="shared" si="2"/>
        <v>0.59207977157222025</v>
      </c>
      <c r="AY47">
        <f t="shared" si="11"/>
        <v>0.61956217784482859</v>
      </c>
      <c r="AZ47">
        <f t="shared" si="12"/>
        <v>0.59660350820731389</v>
      </c>
      <c r="BA47">
        <f t="shared" si="13"/>
        <v>0.73806399106072385</v>
      </c>
      <c r="BB47">
        <f t="shared" si="14"/>
        <v>0.52768405626955128</v>
      </c>
      <c r="BC47">
        <f t="shared" si="15"/>
        <v>0.40298079851327884</v>
      </c>
      <c r="BD47">
        <f t="shared" si="16"/>
        <v>0.61376906173511081</v>
      </c>
      <c r="BE47">
        <f t="shared" si="17"/>
        <v>0.48377724786868626</v>
      </c>
      <c r="BF47">
        <f t="shared" si="18"/>
        <v>0.48515509575478777</v>
      </c>
      <c r="BG47">
        <f t="shared" si="19"/>
        <v>0.53420334671290026</v>
      </c>
      <c r="BH47">
        <f t="shared" si="20"/>
        <v>0.61420337590266605</v>
      </c>
      <c r="BI47">
        <f t="shared" si="21"/>
        <v>0.38815689724957669</v>
      </c>
      <c r="BJ47">
        <f t="shared" si="22"/>
        <v>0.47636719036309871</v>
      </c>
      <c r="BK47">
        <f t="shared" si="23"/>
        <v>0.68882174919116956</v>
      </c>
      <c r="BL47">
        <f t="shared" si="3"/>
        <v>0.35685121776207596</v>
      </c>
      <c r="BM47">
        <f t="shared" si="4"/>
        <v>0.49446509289288648</v>
      </c>
      <c r="BN47">
        <f t="shared" si="5"/>
        <v>0.65782902245649033</v>
      </c>
      <c r="BO47">
        <f t="shared" si="6"/>
        <v>0.75360240694826719</v>
      </c>
      <c r="BP47">
        <f t="shared" si="7"/>
        <v>0.62849088610481096</v>
      </c>
      <c r="BQ47">
        <f t="shared" si="8"/>
        <v>0.69485028996642917</v>
      </c>
      <c r="BR47">
        <f t="shared" si="9"/>
        <v>0.67065797399982618</v>
      </c>
      <c r="BS47">
        <f t="shared" si="10"/>
        <v>0.51970150711611818</v>
      </c>
    </row>
    <row r="48" spans="1:71" ht="15.75" customHeight="1" x14ac:dyDescent="0.25">
      <c r="A48" s="4" t="s">
        <v>28</v>
      </c>
      <c r="B48" s="4" t="s">
        <v>0</v>
      </c>
      <c r="C48" s="4" t="s">
        <v>1</v>
      </c>
      <c r="D48" s="4" t="s">
        <v>2</v>
      </c>
      <c r="E48" s="4" t="s">
        <v>3</v>
      </c>
      <c r="F48" s="4" t="s">
        <v>4</v>
      </c>
      <c r="G48" s="4" t="s">
        <v>5</v>
      </c>
      <c r="H48" s="4" t="s">
        <v>6</v>
      </c>
      <c r="I48" s="4" t="s">
        <v>7</v>
      </c>
      <c r="J48" s="4" t="s">
        <v>8</v>
      </c>
      <c r="K48" s="4" t="s">
        <v>9</v>
      </c>
      <c r="L48" s="4" t="s">
        <v>10</v>
      </c>
      <c r="M48" s="4" t="s">
        <v>11</v>
      </c>
      <c r="N48" s="4" t="s">
        <v>12</v>
      </c>
      <c r="O48" s="4" t="s">
        <v>13</v>
      </c>
      <c r="P48" s="4" t="s">
        <v>14</v>
      </c>
      <c r="Q48" s="4" t="s">
        <v>15</v>
      </c>
      <c r="R48" s="4" t="s">
        <v>16</v>
      </c>
      <c r="S48" s="4" t="s">
        <v>17</v>
      </c>
      <c r="T48" s="4" t="s">
        <v>18</v>
      </c>
      <c r="U48" s="4" t="s">
        <v>19</v>
      </c>
      <c r="V48" s="4" t="s">
        <v>20</v>
      </c>
      <c r="W48" s="4" t="s">
        <v>21</v>
      </c>
      <c r="Y48" s="29">
        <v>390.04</v>
      </c>
      <c r="Z48" s="1">
        <v>4.4936910285112736E-2</v>
      </c>
      <c r="AA48" s="1">
        <v>5.1538353363046754E-2</v>
      </c>
      <c r="AB48">
        <v>4.5063962606415327E-2</v>
      </c>
      <c r="AC48">
        <v>2.8009490650943662E-2</v>
      </c>
      <c r="AD48">
        <v>4.9983703476916247E-2</v>
      </c>
      <c r="AE48">
        <v>2.8131708598660442E-2</v>
      </c>
      <c r="AF48">
        <v>4.3195434176794147E-2</v>
      </c>
      <c r="AG48">
        <v>4.6831993592258363E-2</v>
      </c>
      <c r="AH48">
        <v>3.0451328479843855E-2</v>
      </c>
      <c r="AI48">
        <v>3.6762240133285572E-2</v>
      </c>
      <c r="AJ48">
        <v>2.4114905826740862E-2</v>
      </c>
      <c r="AK48">
        <v>3.6349264240582567E-2</v>
      </c>
      <c r="AL48">
        <v>4.9569955569931753E-2</v>
      </c>
      <c r="AM48">
        <v>3.6218198467974992E-2</v>
      </c>
      <c r="AN48">
        <v>3.6383863403781642E-2</v>
      </c>
      <c r="AO48">
        <v>4.1416887453473092E-2</v>
      </c>
      <c r="AP48">
        <v>4.6402593329610289E-2</v>
      </c>
      <c r="AQ48">
        <v>3.0076937245798505E-2</v>
      </c>
      <c r="AR48">
        <v>4.146518049341482E-2</v>
      </c>
      <c r="AS48">
        <v>4.1531106385777221E-2</v>
      </c>
      <c r="AT48">
        <v>3.4734884422973331E-2</v>
      </c>
      <c r="AU48">
        <v>5.7462027387647836E-2</v>
      </c>
      <c r="AW48" s="29">
        <v>390.04</v>
      </c>
      <c r="AX48">
        <f t="shared" si="2"/>
        <v>0.63701668185733296</v>
      </c>
      <c r="AY48">
        <f t="shared" si="11"/>
        <v>0.67110053120787538</v>
      </c>
      <c r="AZ48">
        <f t="shared" si="12"/>
        <v>0.64166747081372921</v>
      </c>
      <c r="BA48">
        <f t="shared" si="13"/>
        <v>0.76607348171166756</v>
      </c>
      <c r="BB48">
        <f t="shared" si="14"/>
        <v>0.57766775974646756</v>
      </c>
      <c r="BC48">
        <f t="shared" si="15"/>
        <v>0.43111250711193927</v>
      </c>
      <c r="BD48">
        <f t="shared" si="16"/>
        <v>0.65696449591190498</v>
      </c>
      <c r="BE48">
        <f t="shared" si="17"/>
        <v>0.53060924146094457</v>
      </c>
      <c r="BF48">
        <f t="shared" si="18"/>
        <v>0.51560642423463166</v>
      </c>
      <c r="BG48">
        <f t="shared" si="19"/>
        <v>0.57096558684618581</v>
      </c>
      <c r="BH48">
        <f t="shared" si="20"/>
        <v>0.63831828172940686</v>
      </c>
      <c r="BI48">
        <f t="shared" si="21"/>
        <v>0.42450616149015924</v>
      </c>
      <c r="BJ48">
        <f t="shared" si="22"/>
        <v>0.52593714593303043</v>
      </c>
      <c r="BK48">
        <f t="shared" si="23"/>
        <v>0.72503994765914459</v>
      </c>
      <c r="BL48">
        <f t="shared" si="3"/>
        <v>0.39323508116585759</v>
      </c>
      <c r="BM48">
        <f t="shared" si="4"/>
        <v>0.53588198034635959</v>
      </c>
      <c r="BN48">
        <f t="shared" si="5"/>
        <v>0.70423161578610061</v>
      </c>
      <c r="BO48">
        <f t="shared" si="6"/>
        <v>0.78367934419406571</v>
      </c>
      <c r="BP48">
        <f t="shared" si="7"/>
        <v>0.66995606659822582</v>
      </c>
      <c r="BQ48">
        <f t="shared" si="8"/>
        <v>0.73638139635220634</v>
      </c>
      <c r="BR48">
        <f t="shared" si="9"/>
        <v>0.70539285842279953</v>
      </c>
      <c r="BS48">
        <f t="shared" si="10"/>
        <v>0.57716353450376601</v>
      </c>
    </row>
    <row r="49" spans="1:71" x14ac:dyDescent="0.25">
      <c r="A49" s="1">
        <v>5</v>
      </c>
      <c r="B49" s="33">
        <v>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Y49" s="29">
        <v>460.27</v>
      </c>
      <c r="Z49" s="1">
        <v>0.22392604013568024</v>
      </c>
      <c r="AA49" s="1">
        <v>0.25055765049637629</v>
      </c>
      <c r="AB49">
        <v>0.24728712620768065</v>
      </c>
      <c r="AC49">
        <v>0.15209124839948301</v>
      </c>
      <c r="AD49">
        <v>0.27098324863575296</v>
      </c>
      <c r="AE49">
        <v>0.15202591339744959</v>
      </c>
      <c r="AF49">
        <v>0.22549629862175635</v>
      </c>
      <c r="AG49">
        <v>0.24266904285781779</v>
      </c>
      <c r="AH49">
        <v>0.16704181847222851</v>
      </c>
      <c r="AI49">
        <v>0.18537901160332251</v>
      </c>
      <c r="AJ49">
        <v>0.13351516438749661</v>
      </c>
      <c r="AK49">
        <v>0.20171434931627871</v>
      </c>
      <c r="AL49">
        <v>0.27508043263946325</v>
      </c>
      <c r="AM49">
        <v>0.18578115271687512</v>
      </c>
      <c r="AN49">
        <v>0.18785398731478592</v>
      </c>
      <c r="AO49">
        <v>0.21960908599705897</v>
      </c>
      <c r="AP49">
        <v>0.21332922155282272</v>
      </c>
      <c r="AQ49">
        <v>0.16303281676592216</v>
      </c>
      <c r="AR49">
        <v>0.22643797736007329</v>
      </c>
      <c r="AS49">
        <v>0.23047014227152168</v>
      </c>
      <c r="AT49">
        <v>0.18929825288139734</v>
      </c>
      <c r="AU49">
        <v>0.26520598666267342</v>
      </c>
      <c r="AW49" s="29">
        <v>460.27</v>
      </c>
      <c r="AX49">
        <f t="shared" si="2"/>
        <v>0.86094272199301325</v>
      </c>
      <c r="AY49">
        <f t="shared" si="11"/>
        <v>0.92165818170425173</v>
      </c>
      <c r="AZ49">
        <f t="shared" si="12"/>
        <v>0.88895459702140989</v>
      </c>
      <c r="BA49">
        <f t="shared" si="13"/>
        <v>0.91816473011115063</v>
      </c>
      <c r="BB49">
        <f t="shared" si="14"/>
        <v>0.84865100838222052</v>
      </c>
      <c r="BC49">
        <f t="shared" si="15"/>
        <v>0.5831384205093888</v>
      </c>
      <c r="BD49">
        <f t="shared" si="16"/>
        <v>0.88246079453366133</v>
      </c>
      <c r="BE49">
        <f t="shared" si="17"/>
        <v>0.77327828431876233</v>
      </c>
      <c r="BF49">
        <f t="shared" si="18"/>
        <v>0.6826482427068602</v>
      </c>
      <c r="BG49">
        <f t="shared" si="19"/>
        <v>0.7563445984495083</v>
      </c>
      <c r="BH49">
        <f t="shared" si="20"/>
        <v>0.77183344611690341</v>
      </c>
      <c r="BI49">
        <f t="shared" si="21"/>
        <v>0.62622051080643792</v>
      </c>
      <c r="BJ49">
        <f t="shared" si="22"/>
        <v>0.80101757857249367</v>
      </c>
      <c r="BK49">
        <f t="shared" si="23"/>
        <v>0.91082110037601971</v>
      </c>
      <c r="BL49">
        <f t="shared" si="3"/>
        <v>0.58108906848064357</v>
      </c>
      <c r="BM49">
        <f t="shared" si="4"/>
        <v>0.75549106634341856</v>
      </c>
      <c r="BN49">
        <f t="shared" si="5"/>
        <v>0.91756083733892335</v>
      </c>
      <c r="BO49">
        <f t="shared" si="6"/>
        <v>0.94671216095998789</v>
      </c>
      <c r="BP49">
        <f t="shared" si="7"/>
        <v>0.89639404395829914</v>
      </c>
      <c r="BQ49">
        <f t="shared" si="8"/>
        <v>0.96685153862372797</v>
      </c>
      <c r="BR49">
        <f t="shared" si="9"/>
        <v>0.89469111130419687</v>
      </c>
      <c r="BS49">
        <f t="shared" si="10"/>
        <v>0.84236952116643948</v>
      </c>
    </row>
    <row r="50" spans="1:71" x14ac:dyDescent="0.25">
      <c r="A50" s="1">
        <v>1</v>
      </c>
      <c r="B50" s="33">
        <v>1.246</v>
      </c>
      <c r="C50" s="33">
        <v>0.74319999999999997</v>
      </c>
      <c r="D50" s="33">
        <v>1.2899</v>
      </c>
      <c r="E50" s="33">
        <v>0.57740000000000002</v>
      </c>
      <c r="F50" s="33">
        <v>1.1468</v>
      </c>
      <c r="G50" s="33">
        <v>5.6570999999999998</v>
      </c>
      <c r="H50" s="33">
        <v>0.36509999999999998</v>
      </c>
      <c r="I50" s="33">
        <v>3.4836999999999998</v>
      </c>
      <c r="J50" s="33">
        <v>5.5227000000000004</v>
      </c>
      <c r="K50" s="33">
        <v>2.9544000000000001</v>
      </c>
      <c r="L50" s="33">
        <v>2.3210000000000002</v>
      </c>
      <c r="M50" s="33">
        <v>5.1473000000000004</v>
      </c>
      <c r="N50" s="33">
        <v>2.3313999999999999</v>
      </c>
      <c r="O50" s="33">
        <v>0.55530000000000002</v>
      </c>
      <c r="P50" s="33">
        <v>5.6066000000000003</v>
      </c>
      <c r="Q50" s="33">
        <v>2.5091999999999999</v>
      </c>
      <c r="R50" s="33">
        <v>0.79730000000000001</v>
      </c>
      <c r="S50" s="33">
        <v>0.31109999999999999</v>
      </c>
      <c r="T50" s="33">
        <v>0.84370000000000001</v>
      </c>
      <c r="U50" s="33">
        <v>0.20150000000000001</v>
      </c>
      <c r="V50" s="33">
        <v>1.1120000000000001</v>
      </c>
      <c r="W50" s="33">
        <v>1.4484999999999999</v>
      </c>
      <c r="Y50" s="29">
        <v>850</v>
      </c>
      <c r="Z50" s="1">
        <v>2.9748484502890634E-2</v>
      </c>
      <c r="AA50" s="1">
        <v>1.9411009087016508E-2</v>
      </c>
      <c r="AB50">
        <v>3.3207415095705906E-2</v>
      </c>
      <c r="AC50">
        <v>1.399365526965104E-2</v>
      </c>
      <c r="AD50">
        <v>4.0052406832298139E-2</v>
      </c>
      <c r="AE50">
        <v>4.3085563263957717E-2</v>
      </c>
      <c r="AF50">
        <v>3.8784270583921129E-2</v>
      </c>
      <c r="AG50">
        <v>4.6250919527129938E-2</v>
      </c>
      <c r="AH50">
        <v>4.1649610112123966E-2</v>
      </c>
      <c r="AI50">
        <v>4.5353559083129172E-2</v>
      </c>
      <c r="AJ50">
        <v>2.6131388132067099E-2</v>
      </c>
      <c r="AK50">
        <v>7.0651213738030461E-2</v>
      </c>
      <c r="AL50">
        <v>6.6890276377069444E-2</v>
      </c>
      <c r="AM50">
        <v>2.6271071234366505E-2</v>
      </c>
      <c r="AN50">
        <v>4.6550086671227141E-2</v>
      </c>
      <c r="AO50">
        <v>4.8238478145239516E-2</v>
      </c>
      <c r="AP50">
        <v>2.1635513662327362E-2</v>
      </c>
      <c r="AQ50">
        <v>2.1122828784119106E-2</v>
      </c>
      <c r="AR50">
        <v>3.580239968497103E-2</v>
      </c>
      <c r="AS50">
        <v>1.695201350373764E-2</v>
      </c>
      <c r="AT50">
        <v>2.4792191618153908E-2</v>
      </c>
      <c r="AU50">
        <v>5.1302943551346986E-2</v>
      </c>
      <c r="AW50" s="29">
        <v>850</v>
      </c>
      <c r="AX50">
        <f t="shared" si="2"/>
        <v>0.89069120649590383</v>
      </c>
      <c r="AY50">
        <f t="shared" si="11"/>
        <v>0.94106919079126827</v>
      </c>
      <c r="AZ50">
        <f t="shared" si="12"/>
        <v>0.92216201211711579</v>
      </c>
      <c r="BA50">
        <f t="shared" si="13"/>
        <v>0.93215838538080165</v>
      </c>
      <c r="BB50">
        <f t="shared" si="14"/>
        <v>0.88870341521451868</v>
      </c>
      <c r="BC50">
        <f t="shared" si="15"/>
        <v>0.62622398377334654</v>
      </c>
      <c r="BD50">
        <f t="shared" si="16"/>
        <v>0.92124506511758242</v>
      </c>
      <c r="BE50">
        <f t="shared" si="17"/>
        <v>0.81952920384589223</v>
      </c>
      <c r="BF50">
        <f t="shared" si="18"/>
        <v>0.72429785281898418</v>
      </c>
      <c r="BG50">
        <f t="shared" si="19"/>
        <v>0.80169815753263751</v>
      </c>
      <c r="BH50">
        <f t="shared" si="20"/>
        <v>0.79796483424897047</v>
      </c>
      <c r="BI50">
        <f t="shared" si="21"/>
        <v>0.69687172454446844</v>
      </c>
      <c r="BJ50">
        <f t="shared" si="22"/>
        <v>0.86790785494956313</v>
      </c>
      <c r="BK50">
        <f t="shared" si="23"/>
        <v>0.93709217161038616</v>
      </c>
      <c r="BL50">
        <f t="shared" si="3"/>
        <v>0.62763915515187074</v>
      </c>
      <c r="BM50">
        <f t="shared" si="4"/>
        <v>0.80372954448865808</v>
      </c>
      <c r="BN50">
        <f t="shared" si="5"/>
        <v>0.93919635100125076</v>
      </c>
      <c r="BO50">
        <f t="shared" si="6"/>
        <v>0.96783498974410698</v>
      </c>
      <c r="BP50">
        <f t="shared" si="7"/>
        <v>0.93219644364327015</v>
      </c>
      <c r="BQ50">
        <f t="shared" si="8"/>
        <v>0.98380355212746562</v>
      </c>
      <c r="BR50">
        <f t="shared" si="9"/>
        <v>0.91948330292235081</v>
      </c>
      <c r="BS50">
        <f t="shared" si="10"/>
        <v>0.8936724647177865</v>
      </c>
    </row>
    <row r="51" spans="1:71" x14ac:dyDescent="0.25">
      <c r="A51" s="1">
        <v>0.85</v>
      </c>
      <c r="B51" s="33">
        <v>0.33910000000000001</v>
      </c>
      <c r="C51" s="33">
        <v>0.24479999999999999</v>
      </c>
      <c r="D51" s="33">
        <v>0.55030000000000001</v>
      </c>
      <c r="E51" s="33">
        <v>0.1191</v>
      </c>
      <c r="F51" s="33">
        <v>0.41270000000000001</v>
      </c>
      <c r="G51" s="33">
        <v>0.65210000000000001</v>
      </c>
      <c r="H51" s="33">
        <v>0.17979999999999999</v>
      </c>
      <c r="I51" s="33">
        <v>0.89280000000000004</v>
      </c>
      <c r="J51" s="33">
        <v>0.83430000000000004</v>
      </c>
      <c r="K51" s="33">
        <v>0.67569999999999997</v>
      </c>
      <c r="L51" s="33">
        <v>0.30020000000000002</v>
      </c>
      <c r="M51" s="33">
        <v>1.1997</v>
      </c>
      <c r="N51" s="33">
        <v>1.1806000000000001</v>
      </c>
      <c r="O51" s="33">
        <v>0.2319</v>
      </c>
      <c r="P51" s="33">
        <v>0.70089999999999997</v>
      </c>
      <c r="Q51" s="33">
        <v>0.61670000000000003</v>
      </c>
      <c r="R51" s="33">
        <v>0.28370000000000001</v>
      </c>
      <c r="S51" s="33">
        <v>0.20430000000000001</v>
      </c>
      <c r="T51" s="33">
        <v>0.44550000000000001</v>
      </c>
      <c r="U51" s="33">
        <v>0.2109</v>
      </c>
      <c r="V51" s="33">
        <v>0.34239999999999998</v>
      </c>
      <c r="W51" s="33">
        <v>0.69889999999999997</v>
      </c>
      <c r="Y51" s="29">
        <v>1000</v>
      </c>
      <c r="Z51" s="1">
        <v>0.10930879295370606</v>
      </c>
      <c r="AA51" s="1">
        <v>5.8930808633458613E-2</v>
      </c>
      <c r="AB51">
        <v>7.7837987882883972E-2</v>
      </c>
      <c r="AC51">
        <v>6.7841616731288926E-2</v>
      </c>
      <c r="AD51">
        <v>0.11129658385093168</v>
      </c>
      <c r="AE51">
        <v>0.37377601585728443</v>
      </c>
      <c r="AF51">
        <v>7.8754934316961095E-2</v>
      </c>
      <c r="AG51">
        <v>0.18047079789052706</v>
      </c>
      <c r="AH51">
        <v>0.2757021476282237</v>
      </c>
      <c r="AI51">
        <v>0.19830184246736249</v>
      </c>
      <c r="AJ51">
        <v>0.20203514941548215</v>
      </c>
      <c r="AK51">
        <v>0.30312827579708612</v>
      </c>
      <c r="AL51">
        <v>0.13209214835295585</v>
      </c>
      <c r="AM51">
        <v>6.2907830342577492E-2</v>
      </c>
      <c r="AN51">
        <v>0.37236084452975049</v>
      </c>
      <c r="AO51">
        <v>0.19627045461656392</v>
      </c>
      <c r="AP51">
        <v>6.0803648371426176E-2</v>
      </c>
      <c r="AQ51">
        <v>3.2165012406947885E-2</v>
      </c>
      <c r="AR51">
        <v>6.7803556934253773E-2</v>
      </c>
      <c r="AS51">
        <v>1.619644723092999E-2</v>
      </c>
      <c r="AT51">
        <v>8.0516697077649385E-2</v>
      </c>
      <c r="AU51">
        <v>0.10632753431696396</v>
      </c>
      <c r="AW51" s="29">
        <v>1000</v>
      </c>
      <c r="AX51">
        <f t="shared" si="2"/>
        <v>0.99999999944960993</v>
      </c>
      <c r="AY51">
        <f t="shared" si="11"/>
        <v>0.99999999942472684</v>
      </c>
      <c r="AZ51">
        <f t="shared" si="12"/>
        <v>0.99999999999999978</v>
      </c>
      <c r="BA51">
        <f t="shared" si="13"/>
        <v>1.0000000021120905</v>
      </c>
      <c r="BB51">
        <f t="shared" si="14"/>
        <v>0.99999999906545034</v>
      </c>
      <c r="BC51">
        <f t="shared" si="15"/>
        <v>0.99999999963063102</v>
      </c>
      <c r="BD51">
        <f t="shared" si="16"/>
        <v>0.99999999943454354</v>
      </c>
      <c r="BE51">
        <f t="shared" si="17"/>
        <v>1.0000000017364192</v>
      </c>
      <c r="BF51">
        <f t="shared" si="18"/>
        <v>1.0000000004472078</v>
      </c>
      <c r="BG51">
        <f t="shared" si="19"/>
        <v>1</v>
      </c>
      <c r="BH51">
        <f t="shared" si="20"/>
        <v>0.99999998366445264</v>
      </c>
      <c r="BI51">
        <f t="shared" si="21"/>
        <v>1.0000000003415546</v>
      </c>
      <c r="BJ51">
        <f t="shared" si="22"/>
        <v>1.0000000033025189</v>
      </c>
      <c r="BK51">
        <f t="shared" si="23"/>
        <v>1.0000000019529636</v>
      </c>
      <c r="BL51">
        <f t="shared" si="3"/>
        <v>0.99999999968162123</v>
      </c>
      <c r="BM51">
        <f t="shared" si="4"/>
        <v>0.99999999910522197</v>
      </c>
      <c r="BN51">
        <f t="shared" si="5"/>
        <v>0.99999999937267692</v>
      </c>
      <c r="BO51">
        <f t="shared" si="6"/>
        <v>1.0000000021510549</v>
      </c>
      <c r="BP51">
        <f t="shared" si="7"/>
        <v>1.0000000005775238</v>
      </c>
      <c r="BQ51">
        <f t="shared" si="8"/>
        <v>0.99999999935839556</v>
      </c>
      <c r="BR51">
        <f t="shared" si="9"/>
        <v>1.0000000000000002</v>
      </c>
      <c r="BS51">
        <f t="shared" si="10"/>
        <v>0.99999999903475045</v>
      </c>
    </row>
    <row r="52" spans="1:71" x14ac:dyDescent="0.25">
      <c r="A52" s="17">
        <v>0.3</v>
      </c>
      <c r="B52" s="33">
        <v>3.5398999999999998</v>
      </c>
      <c r="C52" s="33">
        <v>4.3684000000000003</v>
      </c>
      <c r="D52" s="33">
        <v>5.7758000000000003</v>
      </c>
      <c r="E52" s="33">
        <v>1.8225</v>
      </c>
      <c r="F52" s="33">
        <v>3.9297</v>
      </c>
      <c r="G52" s="33">
        <v>3.2353999999999998</v>
      </c>
      <c r="H52" s="33">
        <v>1.4696</v>
      </c>
      <c r="I52" s="33">
        <v>6.5472000000000001</v>
      </c>
      <c r="J52" s="33">
        <v>4.7161999999999997</v>
      </c>
      <c r="K52" s="33">
        <v>3.8494999999999999</v>
      </c>
      <c r="L52" s="33">
        <v>2.1646000000000001</v>
      </c>
      <c r="M52" s="33">
        <v>4.8338000000000001</v>
      </c>
      <c r="N52" s="33">
        <v>6.8517000000000001</v>
      </c>
      <c r="O52" s="33">
        <v>2.2936000000000001</v>
      </c>
      <c r="P52" s="33">
        <v>3.9556</v>
      </c>
      <c r="Q52" s="33">
        <v>3.9388999999999998</v>
      </c>
      <c r="R52" s="33">
        <v>3.8058000000000001</v>
      </c>
      <c r="S52" s="33">
        <v>2.2216</v>
      </c>
      <c r="T52" s="33">
        <v>3.9678</v>
      </c>
      <c r="U52" s="33">
        <v>4.0464000000000002</v>
      </c>
      <c r="V52" s="33">
        <v>3.6827999999999999</v>
      </c>
      <c r="W52" s="33">
        <v>4.9008000000000003</v>
      </c>
      <c r="Y52" s="29">
        <v>5000</v>
      </c>
      <c r="Z52" s="1">
        <v>0</v>
      </c>
      <c r="AA52" s="1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W52" s="29">
        <v>5000</v>
      </c>
      <c r="AX52">
        <f t="shared" si="2"/>
        <v>0.99999999944960993</v>
      </c>
      <c r="AY52">
        <f t="shared" si="11"/>
        <v>0.99999999942472684</v>
      </c>
      <c r="AZ52">
        <f t="shared" si="12"/>
        <v>0.99999999999999978</v>
      </c>
      <c r="BA52">
        <f t="shared" si="13"/>
        <v>1.0000000021120905</v>
      </c>
      <c r="BB52">
        <f t="shared" si="14"/>
        <v>0.99999999906545034</v>
      </c>
      <c r="BC52">
        <f t="shared" si="15"/>
        <v>0.99999999963063102</v>
      </c>
      <c r="BD52">
        <f t="shared" si="16"/>
        <v>0.99999999943454354</v>
      </c>
      <c r="BE52">
        <f t="shared" si="17"/>
        <v>1.0000000017364192</v>
      </c>
      <c r="BF52">
        <f t="shared" si="18"/>
        <v>1.0000000004472078</v>
      </c>
      <c r="BG52">
        <f t="shared" si="19"/>
        <v>1</v>
      </c>
      <c r="BH52">
        <f t="shared" si="20"/>
        <v>0.99999998366445264</v>
      </c>
      <c r="BI52">
        <f t="shared" si="21"/>
        <v>1.0000000003415546</v>
      </c>
      <c r="BJ52">
        <f t="shared" si="22"/>
        <v>1.0000000033025189</v>
      </c>
      <c r="BK52">
        <f t="shared" si="23"/>
        <v>1.0000000019529636</v>
      </c>
      <c r="BL52">
        <f t="shared" si="3"/>
        <v>0.99999999968162123</v>
      </c>
      <c r="BM52">
        <f t="shared" si="4"/>
        <v>0.99999999910522197</v>
      </c>
      <c r="BN52">
        <f t="shared" si="5"/>
        <v>0.99999999937267692</v>
      </c>
      <c r="BO52">
        <f t="shared" si="6"/>
        <v>1.0000000021510549</v>
      </c>
      <c r="BP52">
        <f t="shared" si="7"/>
        <v>1.0000000005775238</v>
      </c>
      <c r="BQ52">
        <f t="shared" si="8"/>
        <v>0.99999999935839556</v>
      </c>
      <c r="BR52">
        <f t="shared" si="9"/>
        <v>1.0000000000000002</v>
      </c>
      <c r="BS52">
        <f t="shared" si="10"/>
        <v>0.99999999903475045</v>
      </c>
    </row>
    <row r="53" spans="1:71" x14ac:dyDescent="0.25">
      <c r="A53" s="17">
        <v>0.25</v>
      </c>
      <c r="B53" s="33">
        <v>0.66300000000000003</v>
      </c>
      <c r="C53" s="33">
        <v>0.56699999999999995</v>
      </c>
      <c r="D53" s="33">
        <v>0.77178000000000002</v>
      </c>
      <c r="E53" s="33">
        <v>0.57999999999999996</v>
      </c>
      <c r="F53" s="33">
        <v>0.52429999999999999</v>
      </c>
      <c r="G53" s="33">
        <v>0.48770000000000002</v>
      </c>
      <c r="H53" s="33">
        <v>0.26450000000000001</v>
      </c>
      <c r="I53" s="33">
        <v>0.75139999999999996</v>
      </c>
      <c r="J53" s="33">
        <v>0.8831</v>
      </c>
      <c r="K53" s="33">
        <v>0.56040000000000001</v>
      </c>
      <c r="L53" s="33">
        <v>0.4405</v>
      </c>
      <c r="M53" s="33">
        <v>0.46360000000000001</v>
      </c>
      <c r="N53" s="33">
        <v>0.69350000000000001</v>
      </c>
      <c r="O53" s="33">
        <v>0.40710000000000002</v>
      </c>
      <c r="P53" s="33">
        <v>0.52710000000000001</v>
      </c>
      <c r="Q53" s="33">
        <v>0.53900000000000003</v>
      </c>
      <c r="R53" s="33">
        <v>0.76359999999999995</v>
      </c>
      <c r="S53" s="33">
        <v>0.46439999999999998</v>
      </c>
      <c r="T53" s="33">
        <v>0.59130000000000005</v>
      </c>
      <c r="U53" s="33">
        <v>0.80300000000000005</v>
      </c>
      <c r="V53" s="33">
        <v>0.94520000000000004</v>
      </c>
      <c r="W53" s="33">
        <v>0.75649999999999995</v>
      </c>
      <c r="Z53" s="1">
        <f>SUM(Z2:Z52)</f>
        <v>0.99999999944960993</v>
      </c>
      <c r="AA53" s="1">
        <f t="shared" ref="AA53:AO53" si="25">SUM(AA2:AA52)</f>
        <v>0.99999999942472684</v>
      </c>
      <c r="AB53" s="1">
        <f t="shared" si="25"/>
        <v>0.99999999999999978</v>
      </c>
      <c r="AC53" s="1">
        <f t="shared" si="25"/>
        <v>1.0000000021120905</v>
      </c>
      <c r="AD53" s="1">
        <f t="shared" si="25"/>
        <v>0.99999999906545034</v>
      </c>
      <c r="AE53" s="1">
        <f t="shared" si="25"/>
        <v>0.99999999963063102</v>
      </c>
      <c r="AF53" s="1">
        <f t="shared" si="25"/>
        <v>0.99999999943454354</v>
      </c>
      <c r="AG53" s="1">
        <f t="shared" si="25"/>
        <v>1.0000000017364192</v>
      </c>
      <c r="AH53" s="1">
        <f t="shared" si="25"/>
        <v>1.0000000004472078</v>
      </c>
      <c r="AI53" s="1">
        <f t="shared" si="25"/>
        <v>1</v>
      </c>
      <c r="AJ53" s="1">
        <f t="shared" si="25"/>
        <v>0.99999998366445264</v>
      </c>
      <c r="AK53" s="1">
        <f t="shared" si="25"/>
        <v>1.0000000003415546</v>
      </c>
      <c r="AL53" s="1">
        <f t="shared" si="25"/>
        <v>1.0000000033025189</v>
      </c>
      <c r="AM53" s="1">
        <f t="shared" si="25"/>
        <v>1.0000000019529636</v>
      </c>
      <c r="AN53" s="1">
        <f t="shared" si="25"/>
        <v>0.99999999968162123</v>
      </c>
      <c r="AO53" s="1">
        <f t="shared" si="25"/>
        <v>0.99999999910522197</v>
      </c>
      <c r="AP53" s="1">
        <f t="shared" ref="AP53" si="26">SUM(AP2:AP52)</f>
        <v>0.99999999937267692</v>
      </c>
      <c r="AQ53" s="1">
        <f t="shared" ref="AQ53" si="27">SUM(AQ2:AQ52)</f>
        <v>1.0000000021510549</v>
      </c>
      <c r="AR53" s="1">
        <f t="shared" ref="AR53" si="28">SUM(AR2:AR52)</f>
        <v>1.0000000005775238</v>
      </c>
      <c r="AS53" s="1">
        <f t="shared" ref="AS53" si="29">SUM(AS2:AS52)</f>
        <v>0.99999999935839556</v>
      </c>
      <c r="AT53" s="1">
        <f t="shared" ref="AT53" si="30">SUM(AT2:AT52)</f>
        <v>1.0000000000000002</v>
      </c>
      <c r="AU53" s="1">
        <f t="shared" ref="AU53" si="31">SUM(AU2:AU52)</f>
        <v>0.99999999903475045</v>
      </c>
    </row>
    <row r="54" spans="1:71" x14ac:dyDescent="0.25">
      <c r="A54" s="17">
        <v>0.125</v>
      </c>
      <c r="B54" s="33">
        <v>1.8736999999999999</v>
      </c>
      <c r="C54" s="33">
        <v>2.1196999999999999</v>
      </c>
      <c r="D54" s="33">
        <v>2.7042000000000002</v>
      </c>
      <c r="E54" s="33">
        <v>1.8762000000000001</v>
      </c>
      <c r="F54" s="33">
        <v>1.4875</v>
      </c>
      <c r="G54" s="33">
        <v>1.6032</v>
      </c>
      <c r="H54" s="33">
        <v>0.79659999999999997</v>
      </c>
      <c r="I54" s="33">
        <v>2.4607999999999999</v>
      </c>
      <c r="J54" s="33">
        <v>2.6166</v>
      </c>
      <c r="K54" s="33">
        <v>2.1566000000000001</v>
      </c>
      <c r="L54" s="33">
        <v>1.6255999999999999</v>
      </c>
      <c r="M54" s="33">
        <v>1.5576000000000001</v>
      </c>
      <c r="N54" s="33">
        <v>1.9923</v>
      </c>
      <c r="O54" s="33">
        <v>1.5251999999999999</v>
      </c>
      <c r="P54" s="33">
        <v>1.3781000000000001</v>
      </c>
      <c r="Q54" s="33">
        <v>1.7061999999999999</v>
      </c>
      <c r="R54" s="33">
        <v>2.4836999999999998</v>
      </c>
      <c r="S54" s="33">
        <v>1.8560000000000001</v>
      </c>
      <c r="T54" s="33">
        <v>2.0347</v>
      </c>
      <c r="U54" s="33">
        <v>2.6398999999999999</v>
      </c>
      <c r="V54" s="33">
        <v>3.1995</v>
      </c>
      <c r="W54" s="33">
        <v>2.2109999999999999</v>
      </c>
    </row>
    <row r="55" spans="1:71" x14ac:dyDescent="0.25">
      <c r="A55" s="17">
        <v>6.3E-2</v>
      </c>
      <c r="B55" s="33">
        <v>1.4528000000000001</v>
      </c>
      <c r="C55" s="33">
        <v>1.7582</v>
      </c>
      <c r="D55" s="33">
        <v>2.0981999999999998</v>
      </c>
      <c r="E55" s="33">
        <v>1.4990000000000001</v>
      </c>
      <c r="F55" s="33">
        <v>1.0602</v>
      </c>
      <c r="G55" s="33">
        <v>1.2862</v>
      </c>
      <c r="H55" s="33">
        <v>0.59119999999999995</v>
      </c>
      <c r="I55" s="33">
        <v>1.9026000000000001</v>
      </c>
      <c r="J55" s="33">
        <v>1.9884999999999999</v>
      </c>
      <c r="K55" s="33">
        <v>1.9255</v>
      </c>
      <c r="L55" s="33">
        <v>1.5315000000000001</v>
      </c>
      <c r="M55" s="33">
        <v>1.3786</v>
      </c>
      <c r="N55" s="33">
        <v>1.5564</v>
      </c>
      <c r="O55" s="33">
        <v>1.3475999999999999</v>
      </c>
      <c r="P55" s="33">
        <v>0.96360000000000001</v>
      </c>
      <c r="Q55" s="33">
        <v>1.3245</v>
      </c>
      <c r="R55" s="33">
        <v>1.8349</v>
      </c>
      <c r="S55" s="33">
        <v>1.7778</v>
      </c>
      <c r="T55" s="33">
        <v>1.6565000000000001</v>
      </c>
      <c r="U55" s="33">
        <v>2.1798999999999999</v>
      </c>
      <c r="V55" s="33">
        <v>2.0068000000000001</v>
      </c>
      <c r="W55" s="33">
        <v>1.3833</v>
      </c>
    </row>
    <row r="56" spans="1:71" x14ac:dyDescent="0.25">
      <c r="A56" s="17">
        <v>5.2999999999999999E-2</v>
      </c>
      <c r="B56" s="33">
        <v>0.33450000000000002</v>
      </c>
      <c r="C56" s="33">
        <v>0.36099999999999999</v>
      </c>
      <c r="D56" s="33">
        <v>0.46750000000000003</v>
      </c>
      <c r="E56" s="33">
        <v>0.32079999999999997</v>
      </c>
      <c r="F56" s="33">
        <v>0.25940000000000002</v>
      </c>
      <c r="G56" s="33">
        <v>0.3009</v>
      </c>
      <c r="H56" s="33">
        <v>0.16170000000000001</v>
      </c>
      <c r="I56" s="33">
        <v>0.4325</v>
      </c>
      <c r="J56" s="33">
        <v>0.43930000000000002</v>
      </c>
      <c r="K56" s="33">
        <v>0.42230000000000001</v>
      </c>
      <c r="L56" s="33">
        <v>0.47299999999999998</v>
      </c>
      <c r="M56" s="33">
        <v>0.35649999999999998</v>
      </c>
      <c r="N56" s="33">
        <v>0.39500000000000002</v>
      </c>
      <c r="O56" s="33">
        <v>0.373</v>
      </c>
      <c r="P56" s="33">
        <v>0.2949</v>
      </c>
      <c r="Q56" s="33">
        <v>0.3221</v>
      </c>
      <c r="R56" s="33">
        <v>0.43780000000000002</v>
      </c>
      <c r="S56" s="33">
        <v>0.59019999999999995</v>
      </c>
      <c r="T56" s="33">
        <v>0.34910000000000002</v>
      </c>
      <c r="U56" s="33">
        <v>1.1087</v>
      </c>
      <c r="V56" s="33">
        <v>0.45240000000000002</v>
      </c>
      <c r="W56" s="33">
        <v>0.35060000000000002</v>
      </c>
    </row>
    <row r="57" spans="1:71" x14ac:dyDescent="0.25">
      <c r="A57" s="17">
        <v>3.7999999999999999E-2</v>
      </c>
      <c r="B57" s="33">
        <v>0.85170000000000001</v>
      </c>
      <c r="C57" s="33">
        <v>1.0794999999999999</v>
      </c>
      <c r="D57" s="33">
        <v>1.2306999999999999</v>
      </c>
      <c r="E57" s="33">
        <v>0.85819999999999996</v>
      </c>
      <c r="F57" s="33">
        <v>0.63660000000000005</v>
      </c>
      <c r="G57" s="33">
        <v>0.78690000000000004</v>
      </c>
      <c r="H57" s="33">
        <v>0.37519999999999998</v>
      </c>
      <c r="I57" s="33">
        <v>1.1508</v>
      </c>
      <c r="J57" s="33">
        <v>1.1314</v>
      </c>
      <c r="K57" s="33">
        <v>1.1215999999999999</v>
      </c>
      <c r="L57" s="33">
        <v>1.3050999999999999</v>
      </c>
      <c r="M57" s="33">
        <v>0.94550000000000001</v>
      </c>
      <c r="N57" s="33">
        <v>1.1064000000000001</v>
      </c>
      <c r="O57" s="33">
        <v>0.92179999999999995</v>
      </c>
      <c r="P57" s="33">
        <v>0.64200000000000002</v>
      </c>
      <c r="Q57" s="33">
        <v>0.84919999999999995</v>
      </c>
      <c r="R57" s="33">
        <v>1.0868</v>
      </c>
      <c r="S57" s="33">
        <v>1.2269000000000001</v>
      </c>
      <c r="T57" s="33">
        <v>1.0566</v>
      </c>
      <c r="U57" s="33">
        <v>0.91369999999999996</v>
      </c>
      <c r="V57" s="33">
        <v>1.0019</v>
      </c>
      <c r="W57" s="33">
        <v>0.79449999999999998</v>
      </c>
    </row>
    <row r="58" spans="1:71" x14ac:dyDescent="0.25">
      <c r="A58" s="17">
        <v>2.5000000000000001E-2</v>
      </c>
      <c r="B58" s="33">
        <v>0.84160000000000001</v>
      </c>
      <c r="C58" s="33">
        <v>1.1706000000000001</v>
      </c>
      <c r="D58" s="33">
        <v>1.4654</v>
      </c>
      <c r="E58" s="33">
        <v>0.8377</v>
      </c>
      <c r="F58" s="33">
        <v>0.67369999999999997</v>
      </c>
      <c r="G58" s="33">
        <v>0.97399999999999998</v>
      </c>
      <c r="H58" s="33">
        <v>0.37409999999999999</v>
      </c>
      <c r="I58" s="33">
        <v>1.5504</v>
      </c>
      <c r="J58" s="33">
        <v>1.3847</v>
      </c>
      <c r="K58" s="33">
        <v>1.0942000000000001</v>
      </c>
      <c r="L58" s="33">
        <v>1.0627</v>
      </c>
      <c r="M58" s="33">
        <v>0.84299999999999997</v>
      </c>
      <c r="N58" s="33">
        <v>1.4730000000000001</v>
      </c>
      <c r="O58" s="33">
        <v>1.0821000000000001</v>
      </c>
      <c r="P58" s="33">
        <v>0.64470000000000005</v>
      </c>
      <c r="Q58" s="33">
        <v>0.85909999999999997</v>
      </c>
      <c r="R58" s="33">
        <v>1.3219000000000001</v>
      </c>
      <c r="S58" s="33">
        <v>0.89659999999999995</v>
      </c>
      <c r="T58" s="33">
        <v>1.2949999999999999</v>
      </c>
      <c r="U58" s="33">
        <v>0.24099999999999999</v>
      </c>
      <c r="V58" s="33">
        <v>0.99199999999999999</v>
      </c>
      <c r="W58" s="33">
        <v>0.84079999999999999</v>
      </c>
    </row>
    <row r="59" spans="1:71" x14ac:dyDescent="0.25">
      <c r="A59" s="1" t="s">
        <v>24</v>
      </c>
      <c r="B59" s="33">
        <v>0.25660000000000061</v>
      </c>
      <c r="C59" s="33">
        <v>0.19899999999999807</v>
      </c>
      <c r="D59" s="33">
        <v>0.21781999999999968</v>
      </c>
      <c r="E59" s="33">
        <v>2.0099999999999341E-2</v>
      </c>
      <c r="F59" s="33">
        <v>0.17310000000000159</v>
      </c>
      <c r="G59" s="33">
        <v>0.15150000000000219</v>
      </c>
      <c r="H59" s="33">
        <v>5.8100000000000485E-2</v>
      </c>
      <c r="I59" s="33">
        <v>0.13119999999999976</v>
      </c>
      <c r="J59" s="33">
        <v>0.51460000000000505</v>
      </c>
      <c r="K59" s="33">
        <v>0.1382999999999992</v>
      </c>
      <c r="L59" s="33">
        <v>0.26389999999999958</v>
      </c>
      <c r="M59" s="33">
        <v>0.25499999999999545</v>
      </c>
      <c r="N59" s="33">
        <v>6.950000000000145E-2</v>
      </c>
      <c r="O59" s="33">
        <v>8.9599999999999014E-2</v>
      </c>
      <c r="P59" s="33">
        <v>0.34340000000000082</v>
      </c>
      <c r="Q59" s="33">
        <v>0.11950000000000038</v>
      </c>
      <c r="R59" s="33">
        <v>0.29720000000000191</v>
      </c>
      <c r="S59" s="33">
        <v>0.12310000000000088</v>
      </c>
      <c r="T59" s="33">
        <v>0.20310000000000095</v>
      </c>
      <c r="U59" s="33">
        <v>9.6000000000000085E-2</v>
      </c>
      <c r="V59" s="33">
        <v>7.5799999999997425E-2</v>
      </c>
      <c r="W59" s="33">
        <v>0.23810000000000109</v>
      </c>
    </row>
    <row r="60" spans="1:71" x14ac:dyDescent="0.25">
      <c r="A60" s="2" t="s">
        <v>25</v>
      </c>
      <c r="B60" s="34">
        <f>SUM(B49:B59)</f>
        <v>11.398899999999999</v>
      </c>
      <c r="C60" s="34">
        <f t="shared" ref="C60:W60" si="32">SUM(C49:C59)</f>
        <v>12.6114</v>
      </c>
      <c r="D60" s="34">
        <f t="shared" si="32"/>
        <v>16.5716</v>
      </c>
      <c r="E60" s="34">
        <f t="shared" si="32"/>
        <v>8.5109999999999992</v>
      </c>
      <c r="F60" s="34">
        <f t="shared" si="32"/>
        <v>10.304</v>
      </c>
      <c r="G60" s="34">
        <f t="shared" si="32"/>
        <v>15.135</v>
      </c>
      <c r="H60" s="34">
        <f t="shared" si="32"/>
        <v>4.6359000000000004</v>
      </c>
      <c r="I60" s="34">
        <f t="shared" si="32"/>
        <v>19.3034</v>
      </c>
      <c r="J60" s="34">
        <f t="shared" si="32"/>
        <v>20.031400000000001</v>
      </c>
      <c r="K60" s="34">
        <f t="shared" si="32"/>
        <v>14.8985</v>
      </c>
      <c r="L60" s="34">
        <f t="shared" si="32"/>
        <v>11.488099999999999</v>
      </c>
      <c r="M60" s="34">
        <f t="shared" si="32"/>
        <v>16.980599999999999</v>
      </c>
      <c r="N60" s="34">
        <f t="shared" si="32"/>
        <v>17.649799999999999</v>
      </c>
      <c r="O60" s="34">
        <f t="shared" si="32"/>
        <v>8.8271999999999995</v>
      </c>
      <c r="P60" s="34">
        <f t="shared" si="32"/>
        <v>15.056900000000001</v>
      </c>
      <c r="Q60" s="34">
        <f t="shared" si="32"/>
        <v>12.7844</v>
      </c>
      <c r="R60" s="34">
        <f t="shared" si="32"/>
        <v>13.1127</v>
      </c>
      <c r="S60" s="34">
        <f t="shared" si="32"/>
        <v>9.6720000000000006</v>
      </c>
      <c r="T60" s="34">
        <f t="shared" si="32"/>
        <v>12.443300000000001</v>
      </c>
      <c r="U60" s="34">
        <f t="shared" si="32"/>
        <v>12.441000000000001</v>
      </c>
      <c r="V60" s="34">
        <f t="shared" si="32"/>
        <v>13.8108</v>
      </c>
      <c r="W60" s="34">
        <f t="shared" si="32"/>
        <v>13.622999999999999</v>
      </c>
    </row>
    <row r="61" spans="1:71" x14ac:dyDescent="0.25">
      <c r="A61" s="1" t="s">
        <v>26</v>
      </c>
      <c r="B61" s="33">
        <f>SUM(B53:B59)</f>
        <v>6.2739000000000003</v>
      </c>
      <c r="C61" s="33">
        <f t="shared" ref="C61:W61" si="33">SUM(C53:C59)</f>
        <v>7.254999999999999</v>
      </c>
      <c r="D61" s="33">
        <f t="shared" si="33"/>
        <v>8.9556000000000004</v>
      </c>
      <c r="E61" s="33">
        <f t="shared" si="33"/>
        <v>5.9919999999999991</v>
      </c>
      <c r="F61" s="33">
        <f t="shared" si="33"/>
        <v>4.8148000000000017</v>
      </c>
      <c r="G61" s="33">
        <f t="shared" si="33"/>
        <v>5.5904000000000025</v>
      </c>
      <c r="H61" s="33">
        <f t="shared" si="33"/>
        <v>2.6214</v>
      </c>
      <c r="I61" s="33">
        <f t="shared" si="33"/>
        <v>8.3796999999999997</v>
      </c>
      <c r="J61" s="33">
        <f t="shared" si="33"/>
        <v>8.958200000000005</v>
      </c>
      <c r="K61" s="33">
        <f t="shared" si="33"/>
        <v>7.4188999999999989</v>
      </c>
      <c r="L61" s="33">
        <f t="shared" si="33"/>
        <v>6.7022999999999993</v>
      </c>
      <c r="M61" s="33">
        <f t="shared" si="33"/>
        <v>5.7997999999999958</v>
      </c>
      <c r="N61" s="33">
        <f t="shared" si="33"/>
        <v>7.2861000000000011</v>
      </c>
      <c r="O61" s="33">
        <f t="shared" si="33"/>
        <v>5.7463999999999995</v>
      </c>
      <c r="P61" s="33">
        <f t="shared" si="33"/>
        <v>4.7938000000000009</v>
      </c>
      <c r="Q61" s="33">
        <f t="shared" si="33"/>
        <v>5.7195999999999998</v>
      </c>
      <c r="R61" s="33">
        <f t="shared" si="33"/>
        <v>8.2259000000000029</v>
      </c>
      <c r="S61" s="33">
        <f t="shared" si="33"/>
        <v>6.9350000000000014</v>
      </c>
      <c r="T61" s="33">
        <f t="shared" si="33"/>
        <v>7.186300000000001</v>
      </c>
      <c r="U61" s="33">
        <f t="shared" si="33"/>
        <v>7.9821999999999989</v>
      </c>
      <c r="V61" s="33">
        <f t="shared" si="33"/>
        <v>8.6735999999999969</v>
      </c>
      <c r="W61" s="33">
        <f t="shared" si="33"/>
        <v>6.5748000000000006</v>
      </c>
    </row>
    <row r="62" spans="1:71" x14ac:dyDescent="0.25">
      <c r="A62" s="13" t="s">
        <v>29</v>
      </c>
      <c r="B62" s="35">
        <v>0.106</v>
      </c>
      <c r="C62" s="35">
        <v>0.1038</v>
      </c>
      <c r="D62" s="35">
        <v>0.108</v>
      </c>
      <c r="E62" s="35">
        <v>0.1113</v>
      </c>
      <c r="F62" s="35">
        <v>0.1024</v>
      </c>
      <c r="G62" s="35">
        <v>0.1129</v>
      </c>
      <c r="H62" s="35">
        <v>0.1033</v>
      </c>
      <c r="I62" s="35">
        <v>0.107</v>
      </c>
      <c r="J62" s="35" t="s">
        <v>30</v>
      </c>
      <c r="K62" s="35">
        <v>0.10929999999999999</v>
      </c>
      <c r="L62" s="35">
        <v>0.1051</v>
      </c>
      <c r="M62" s="35">
        <v>0.1045</v>
      </c>
      <c r="N62" s="35">
        <v>0.1061</v>
      </c>
      <c r="O62" s="35">
        <v>0.1074</v>
      </c>
      <c r="P62" s="35">
        <v>0.1043</v>
      </c>
      <c r="Q62" s="35">
        <v>0.1013</v>
      </c>
      <c r="R62" s="35">
        <v>0.1026</v>
      </c>
      <c r="S62" s="35">
        <v>0.10390000000000001</v>
      </c>
      <c r="T62" s="35">
        <v>0.109</v>
      </c>
      <c r="U62" s="35">
        <v>0.1019</v>
      </c>
      <c r="V62" s="35">
        <v>9.9699999999999997E-2</v>
      </c>
      <c r="W62" s="39">
        <v>0.1144</v>
      </c>
    </row>
    <row r="63" spans="1:71" x14ac:dyDescent="0.25">
      <c r="B63" s="14"/>
    </row>
    <row r="64" spans="1:71" x14ac:dyDescent="0.25">
      <c r="A64" s="4" t="s">
        <v>27</v>
      </c>
      <c r="B64" s="4" t="s">
        <v>0</v>
      </c>
      <c r="C64" s="4" t="s">
        <v>1</v>
      </c>
      <c r="D64" s="4" t="s">
        <v>2</v>
      </c>
      <c r="E64" s="4" t="s">
        <v>3</v>
      </c>
      <c r="F64" s="4" t="s">
        <v>4</v>
      </c>
      <c r="G64" s="4" t="s">
        <v>5</v>
      </c>
      <c r="H64" s="4" t="s">
        <v>6</v>
      </c>
      <c r="I64" s="4" t="s">
        <v>7</v>
      </c>
      <c r="J64" s="4" t="s">
        <v>8</v>
      </c>
      <c r="K64" s="4" t="s">
        <v>9</v>
      </c>
      <c r="L64" s="4" t="s">
        <v>10</v>
      </c>
      <c r="M64" s="4" t="s">
        <v>11</v>
      </c>
      <c r="N64" s="4" t="s">
        <v>12</v>
      </c>
      <c r="O64" s="4" t="s">
        <v>13</v>
      </c>
      <c r="P64" s="4" t="s">
        <v>14</v>
      </c>
      <c r="Q64" s="4" t="s">
        <v>15</v>
      </c>
      <c r="R64" s="4" t="s">
        <v>16</v>
      </c>
      <c r="S64" s="4" t="s">
        <v>17</v>
      </c>
      <c r="T64" s="4" t="s">
        <v>18</v>
      </c>
      <c r="U64" s="4" t="s">
        <v>19</v>
      </c>
      <c r="V64" s="4" t="s">
        <v>20</v>
      </c>
      <c r="W64" s="4" t="s">
        <v>21</v>
      </c>
    </row>
    <row r="65" spans="1:23" x14ac:dyDescent="0.25">
      <c r="A65" s="1">
        <v>5</v>
      </c>
      <c r="B65" s="36">
        <f>B49/B$60</f>
        <v>0</v>
      </c>
      <c r="C65" s="36">
        <f t="shared" ref="C65:W75" si="34">C49/C$60</f>
        <v>0</v>
      </c>
      <c r="D65" s="36">
        <f t="shared" si="34"/>
        <v>0</v>
      </c>
      <c r="E65" s="36">
        <f t="shared" si="34"/>
        <v>0</v>
      </c>
      <c r="F65" s="36">
        <f t="shared" si="34"/>
        <v>0</v>
      </c>
      <c r="G65" s="36">
        <f t="shared" si="34"/>
        <v>0</v>
      </c>
      <c r="H65" s="36">
        <f t="shared" si="34"/>
        <v>0</v>
      </c>
      <c r="I65" s="36">
        <f t="shared" si="34"/>
        <v>0</v>
      </c>
      <c r="J65" s="36">
        <f t="shared" si="34"/>
        <v>0</v>
      </c>
      <c r="K65" s="36">
        <f t="shared" si="34"/>
        <v>0</v>
      </c>
      <c r="L65" s="36">
        <f t="shared" si="34"/>
        <v>0</v>
      </c>
      <c r="M65" s="36">
        <f t="shared" si="34"/>
        <v>0</v>
      </c>
      <c r="N65" s="36">
        <f t="shared" si="34"/>
        <v>0</v>
      </c>
      <c r="O65" s="36">
        <f t="shared" si="34"/>
        <v>0</v>
      </c>
      <c r="P65" s="36">
        <f t="shared" si="34"/>
        <v>0</v>
      </c>
      <c r="Q65" s="36">
        <f t="shared" si="34"/>
        <v>0</v>
      </c>
      <c r="R65" s="36">
        <f t="shared" si="34"/>
        <v>0</v>
      </c>
      <c r="S65" s="36">
        <f t="shared" si="34"/>
        <v>0</v>
      </c>
      <c r="T65" s="36">
        <f t="shared" si="34"/>
        <v>0</v>
      </c>
      <c r="U65" s="36">
        <f t="shared" si="34"/>
        <v>0</v>
      </c>
      <c r="V65" s="36">
        <f t="shared" si="34"/>
        <v>0</v>
      </c>
      <c r="W65" s="36">
        <f t="shared" si="34"/>
        <v>0</v>
      </c>
    </row>
    <row r="66" spans="1:23" x14ac:dyDescent="0.25">
      <c r="A66" s="1">
        <v>1</v>
      </c>
      <c r="B66" s="36">
        <f>B50/B$60</f>
        <v>0.10930879295370606</v>
      </c>
      <c r="C66" s="36">
        <f t="shared" ref="B66:Q75" si="35">C50/C$60</f>
        <v>5.8930808633458613E-2</v>
      </c>
      <c r="D66" s="36">
        <f t="shared" si="35"/>
        <v>7.7837987882883972E-2</v>
      </c>
      <c r="E66" s="36">
        <f t="shared" si="35"/>
        <v>6.7841616731288926E-2</v>
      </c>
      <c r="F66" s="36">
        <f t="shared" si="35"/>
        <v>0.11129658385093168</v>
      </c>
      <c r="G66" s="36">
        <f t="shared" si="35"/>
        <v>0.37377601585728443</v>
      </c>
      <c r="H66" s="36">
        <f t="shared" si="35"/>
        <v>7.8754934316961095E-2</v>
      </c>
      <c r="I66" s="36">
        <f t="shared" si="35"/>
        <v>0.18047079789052706</v>
      </c>
      <c r="J66" s="36">
        <f t="shared" si="35"/>
        <v>0.2757021476282237</v>
      </c>
      <c r="K66" s="36">
        <f t="shared" si="35"/>
        <v>0.19830184246736249</v>
      </c>
      <c r="L66" s="36">
        <f t="shared" si="35"/>
        <v>0.20203514941548215</v>
      </c>
      <c r="M66" s="36">
        <f t="shared" si="35"/>
        <v>0.30312827579708612</v>
      </c>
      <c r="N66" s="36">
        <f t="shared" si="35"/>
        <v>0.13209214835295585</v>
      </c>
      <c r="O66" s="36">
        <f t="shared" si="35"/>
        <v>6.2907830342577492E-2</v>
      </c>
      <c r="P66" s="36">
        <f t="shared" si="35"/>
        <v>0.37236084452975049</v>
      </c>
      <c r="Q66" s="36">
        <f t="shared" si="35"/>
        <v>0.19627045461656392</v>
      </c>
      <c r="R66" s="36">
        <f t="shared" si="34"/>
        <v>6.0803648371426176E-2</v>
      </c>
      <c r="S66" s="36">
        <f t="shared" si="34"/>
        <v>3.2165012406947885E-2</v>
      </c>
      <c r="T66" s="36">
        <f t="shared" si="34"/>
        <v>6.7803556934253773E-2</v>
      </c>
      <c r="U66" s="36">
        <f t="shared" si="34"/>
        <v>1.619644723092999E-2</v>
      </c>
      <c r="V66" s="36">
        <f t="shared" si="34"/>
        <v>8.0516697077649385E-2</v>
      </c>
      <c r="W66" s="36">
        <f t="shared" si="34"/>
        <v>0.10632753431696396</v>
      </c>
    </row>
    <row r="67" spans="1:23" x14ac:dyDescent="0.25">
      <c r="A67" s="1">
        <v>0.85</v>
      </c>
      <c r="B67" s="36">
        <f t="shared" si="35"/>
        <v>2.9748484502890634E-2</v>
      </c>
      <c r="C67" s="36">
        <f t="shared" si="34"/>
        <v>1.9411009087016508E-2</v>
      </c>
      <c r="D67" s="36">
        <f t="shared" si="34"/>
        <v>3.3207415095705906E-2</v>
      </c>
      <c r="E67" s="36">
        <f t="shared" si="34"/>
        <v>1.399365526965104E-2</v>
      </c>
      <c r="F67" s="36">
        <f t="shared" si="34"/>
        <v>4.0052406832298139E-2</v>
      </c>
      <c r="G67" s="36">
        <f t="shared" si="34"/>
        <v>4.3085563263957717E-2</v>
      </c>
      <c r="H67" s="36">
        <f t="shared" si="34"/>
        <v>3.8784270583921129E-2</v>
      </c>
      <c r="I67" s="36">
        <f t="shared" si="34"/>
        <v>4.6250919527129938E-2</v>
      </c>
      <c r="J67" s="36">
        <f t="shared" si="34"/>
        <v>4.1649610112123966E-2</v>
      </c>
      <c r="K67" s="36">
        <f t="shared" si="34"/>
        <v>4.5353559083129172E-2</v>
      </c>
      <c r="L67" s="36">
        <f t="shared" si="34"/>
        <v>2.6131388132067099E-2</v>
      </c>
      <c r="M67" s="36">
        <f t="shared" si="34"/>
        <v>7.0651213738030461E-2</v>
      </c>
      <c r="N67" s="36">
        <f t="shared" si="34"/>
        <v>6.6890276377069444E-2</v>
      </c>
      <c r="O67" s="36">
        <f t="shared" si="34"/>
        <v>2.6271071234366505E-2</v>
      </c>
      <c r="P67" s="36">
        <f t="shared" si="34"/>
        <v>4.6550086671227141E-2</v>
      </c>
      <c r="Q67" s="36">
        <f t="shared" si="34"/>
        <v>4.8238478145239516E-2</v>
      </c>
      <c r="R67" s="36">
        <f t="shared" si="34"/>
        <v>2.1635513662327362E-2</v>
      </c>
      <c r="S67" s="36">
        <f t="shared" si="34"/>
        <v>2.1122828784119106E-2</v>
      </c>
      <c r="T67" s="36">
        <f t="shared" si="34"/>
        <v>3.580239968497103E-2</v>
      </c>
      <c r="U67" s="36">
        <f t="shared" si="34"/>
        <v>1.695201350373764E-2</v>
      </c>
      <c r="V67" s="36">
        <f t="shared" si="34"/>
        <v>2.4792191618153908E-2</v>
      </c>
      <c r="W67" s="36">
        <f t="shared" si="34"/>
        <v>5.1302943551346986E-2</v>
      </c>
    </row>
    <row r="68" spans="1:23" x14ac:dyDescent="0.25">
      <c r="A68" s="11">
        <v>0.3</v>
      </c>
      <c r="B68" s="36">
        <f t="shared" si="35"/>
        <v>0.31054750897016381</v>
      </c>
      <c r="C68" s="36">
        <f t="shared" si="34"/>
        <v>0.34638501673089428</v>
      </c>
      <c r="D68" s="36">
        <f t="shared" si="34"/>
        <v>0.34853604962707285</v>
      </c>
      <c r="E68" s="36">
        <f t="shared" si="34"/>
        <v>0.21413464927740572</v>
      </c>
      <c r="F68" s="36">
        <f t="shared" si="34"/>
        <v>0.38137616459627327</v>
      </c>
      <c r="G68" s="36">
        <f t="shared" si="34"/>
        <v>0.21376940865543442</v>
      </c>
      <c r="H68" s="36">
        <f t="shared" si="34"/>
        <v>0.3170042494445523</v>
      </c>
      <c r="I68" s="36">
        <f t="shared" si="34"/>
        <v>0.33917340986561956</v>
      </c>
      <c r="J68" s="36">
        <f t="shared" si="34"/>
        <v>0.23544035863693996</v>
      </c>
      <c r="K68" s="36">
        <f t="shared" si="34"/>
        <v>0.25838171628016243</v>
      </c>
      <c r="L68" s="36">
        <f t="shared" si="34"/>
        <v>0.18842106179437854</v>
      </c>
      <c r="M68" s="36">
        <f t="shared" si="34"/>
        <v>0.28466603064673807</v>
      </c>
      <c r="N68" s="36">
        <f t="shared" si="34"/>
        <v>0.38820269918072731</v>
      </c>
      <c r="O68" s="36">
        <f t="shared" si="34"/>
        <v>0.25983324270436836</v>
      </c>
      <c r="P68" s="36">
        <f t="shared" si="34"/>
        <v>0.26271011961293494</v>
      </c>
      <c r="Q68" s="36">
        <f t="shared" si="34"/>
        <v>0.30810206188792588</v>
      </c>
      <c r="R68" s="36">
        <f t="shared" si="34"/>
        <v>0.29023770848109087</v>
      </c>
      <c r="S68" s="36">
        <f t="shared" si="34"/>
        <v>0.22969396195202646</v>
      </c>
      <c r="T68" s="36">
        <f t="shared" si="34"/>
        <v>0.31887039611678575</v>
      </c>
      <c r="U68" s="36">
        <f t="shared" si="34"/>
        <v>0.32524716662647696</v>
      </c>
      <c r="V68" s="36">
        <f t="shared" si="34"/>
        <v>0.26666087409853156</v>
      </c>
      <c r="W68" s="36">
        <f t="shared" si="34"/>
        <v>0.35974454965866554</v>
      </c>
    </row>
    <row r="69" spans="1:23" x14ac:dyDescent="0.25">
      <c r="A69" s="10">
        <v>0.25</v>
      </c>
      <c r="B69" s="36">
        <f t="shared" si="35"/>
        <v>5.8163507005061899E-2</v>
      </c>
      <c r="C69" s="36">
        <f t="shared" si="34"/>
        <v>4.4959322517722056E-2</v>
      </c>
      <c r="D69" s="36">
        <f t="shared" si="34"/>
        <v>4.6572449250524998E-2</v>
      </c>
      <c r="E69" s="36">
        <f t="shared" si="34"/>
        <v>6.8147103748090701E-2</v>
      </c>
      <c r="F69" s="36">
        <f t="shared" si="34"/>
        <v>5.0883152173913038E-2</v>
      </c>
      <c r="G69" s="36">
        <f t="shared" si="34"/>
        <v>3.2223323422530557E-2</v>
      </c>
      <c r="H69" s="36">
        <f t="shared" si="34"/>
        <v>5.7054725080351171E-2</v>
      </c>
      <c r="I69" s="36">
        <f t="shared" si="34"/>
        <v>3.8925785094853754E-2</v>
      </c>
      <c r="J69" s="36">
        <f t="shared" si="34"/>
        <v>4.4085785317052227E-2</v>
      </c>
      <c r="K69" s="36">
        <f t="shared" si="34"/>
        <v>3.7614524952176397E-2</v>
      </c>
      <c r="L69" s="36">
        <f t="shared" si="34"/>
        <v>3.8344025556880601E-2</v>
      </c>
      <c r="M69" s="36">
        <f t="shared" si="34"/>
        <v>2.730174434354499E-2</v>
      </c>
      <c r="N69" s="36">
        <f t="shared" si="34"/>
        <v>3.9292229940282614E-2</v>
      </c>
      <c r="O69" s="36">
        <f t="shared" si="34"/>
        <v>4.611881457313758E-2</v>
      </c>
      <c r="P69" s="36">
        <f t="shared" si="34"/>
        <v>3.5007205998578726E-2</v>
      </c>
      <c r="Q69" s="36">
        <f t="shared" si="34"/>
        <v>4.2160758424329654E-2</v>
      </c>
      <c r="R69" s="36">
        <f t="shared" si="34"/>
        <v>5.8233620840864198E-2</v>
      </c>
      <c r="S69" s="36">
        <f t="shared" si="34"/>
        <v>4.8014888337468975E-2</v>
      </c>
      <c r="T69" s="36">
        <f t="shared" si="34"/>
        <v>4.7519548672779729E-2</v>
      </c>
      <c r="U69" s="36">
        <f t="shared" si="34"/>
        <v>6.4544650751547306E-2</v>
      </c>
      <c r="V69" s="36">
        <f t="shared" si="34"/>
        <v>6.8439192516001973E-2</v>
      </c>
      <c r="W69" s="36">
        <f t="shared" si="34"/>
        <v>5.5531087132056081E-2</v>
      </c>
    </row>
    <row r="70" spans="1:23" x14ac:dyDescent="0.25">
      <c r="A70" s="9">
        <v>0.125</v>
      </c>
      <c r="B70" s="36">
        <f t="shared" si="35"/>
        <v>0.16437550991762362</v>
      </c>
      <c r="C70" s="36">
        <f t="shared" si="34"/>
        <v>0.16807808807903959</v>
      </c>
      <c r="D70" s="36">
        <f t="shared" si="34"/>
        <v>0.1631827946607449</v>
      </c>
      <c r="E70" s="36">
        <f t="shared" si="34"/>
        <v>0.22044413112442723</v>
      </c>
      <c r="F70" s="36">
        <f t="shared" si="34"/>
        <v>0.14436141304347827</v>
      </c>
      <c r="G70" s="36">
        <f t="shared" si="34"/>
        <v>0.10592666005946481</v>
      </c>
      <c r="H70" s="36">
        <f t="shared" si="34"/>
        <v>0.17183286956146593</v>
      </c>
      <c r="I70" s="36">
        <f t="shared" si="34"/>
        <v>0.12748013303355885</v>
      </c>
      <c r="J70" s="36">
        <f t="shared" si="34"/>
        <v>0.13062491887736252</v>
      </c>
      <c r="K70" s="36">
        <f t="shared" si="34"/>
        <v>0.14475282746585227</v>
      </c>
      <c r="L70" s="36">
        <f t="shared" si="34"/>
        <v>0.14150294652727605</v>
      </c>
      <c r="M70" s="36">
        <f t="shared" si="34"/>
        <v>9.1728207483834506E-2</v>
      </c>
      <c r="N70" s="36">
        <f t="shared" si="34"/>
        <v>0.1128794660562726</v>
      </c>
      <c r="O70" s="36">
        <f t="shared" si="34"/>
        <v>0.17278412180532898</v>
      </c>
      <c r="P70" s="36">
        <f t="shared" si="34"/>
        <v>9.1526144159820425E-2</v>
      </c>
      <c r="Q70" s="36">
        <f t="shared" si="34"/>
        <v>0.1334595288007259</v>
      </c>
      <c r="R70" s="36">
        <f t="shared" si="34"/>
        <v>0.18941179162186275</v>
      </c>
      <c r="S70" s="36">
        <f t="shared" si="34"/>
        <v>0.19189412737799835</v>
      </c>
      <c r="T70" s="36">
        <f t="shared" si="34"/>
        <v>0.16351771636141538</v>
      </c>
      <c r="U70" s="36">
        <f t="shared" si="34"/>
        <v>0.2121935535728639</v>
      </c>
      <c r="V70" s="36">
        <f t="shared" si="34"/>
        <v>0.23166652185246328</v>
      </c>
      <c r="W70" s="36">
        <f t="shared" si="34"/>
        <v>0.16229905307201056</v>
      </c>
    </row>
    <row r="71" spans="1:23" x14ac:dyDescent="0.25">
      <c r="A71" s="8">
        <v>6.3E-2</v>
      </c>
      <c r="B71" s="36">
        <f t="shared" si="35"/>
        <v>0.1274508943845459</v>
      </c>
      <c r="C71" s="36">
        <f t="shared" si="34"/>
        <v>0.13941354647382528</v>
      </c>
      <c r="D71" s="36">
        <f t="shared" si="34"/>
        <v>0.12661420743923338</v>
      </c>
      <c r="E71" s="36">
        <f t="shared" si="34"/>
        <v>0.17612501468687583</v>
      </c>
      <c r="F71" s="36">
        <f t="shared" si="34"/>
        <v>0.10289208074534162</v>
      </c>
      <c r="G71" s="36">
        <f t="shared" si="34"/>
        <v>8.4981830194912455E-2</v>
      </c>
      <c r="H71" s="36">
        <f t="shared" si="34"/>
        <v>0.12752647813800985</v>
      </c>
      <c r="I71" s="36">
        <f t="shared" si="34"/>
        <v>9.8562947460032954E-2</v>
      </c>
      <c r="J71" s="36">
        <f t="shared" si="34"/>
        <v>9.9269147438521513E-2</v>
      </c>
      <c r="K71" s="36">
        <f t="shared" si="34"/>
        <v>0.12924119877840051</v>
      </c>
      <c r="L71" s="36">
        <f t="shared" si="34"/>
        <v>0.13331186183964278</v>
      </c>
      <c r="M71" s="36">
        <f t="shared" si="34"/>
        <v>8.1186766074225883E-2</v>
      </c>
      <c r="N71" s="36">
        <f t="shared" si="34"/>
        <v>8.8182302349035124E-2</v>
      </c>
      <c r="O71" s="36">
        <f t="shared" si="34"/>
        <v>0.15266449157150624</v>
      </c>
      <c r="P71" s="36">
        <f t="shared" si="34"/>
        <v>6.3997237147088715E-2</v>
      </c>
      <c r="Q71" s="36">
        <f t="shared" si="34"/>
        <v>0.10360282844716999</v>
      </c>
      <c r="R71" s="36">
        <f t="shared" si="34"/>
        <v>0.13993304201270523</v>
      </c>
      <c r="S71" s="36">
        <f t="shared" si="34"/>
        <v>0.18380893300248138</v>
      </c>
      <c r="T71" s="36">
        <f t="shared" si="34"/>
        <v>0.13312384978261393</v>
      </c>
      <c r="U71" s="36">
        <f t="shared" si="34"/>
        <v>0.17521903383972348</v>
      </c>
      <c r="V71" s="36">
        <f t="shared" si="34"/>
        <v>0.14530657166854927</v>
      </c>
      <c r="W71" s="36">
        <f t="shared" si="34"/>
        <v>0.10154151068046686</v>
      </c>
    </row>
    <row r="72" spans="1:23" x14ac:dyDescent="0.25">
      <c r="A72" s="7">
        <v>5.2999999999999999E-2</v>
      </c>
      <c r="B72" s="36">
        <f t="shared" si="35"/>
        <v>2.9344936792146614E-2</v>
      </c>
      <c r="C72" s="36">
        <f t="shared" si="34"/>
        <v>2.8624894936327451E-2</v>
      </c>
      <c r="D72" s="36">
        <f t="shared" si="34"/>
        <v>2.8210915059499384E-2</v>
      </c>
      <c r="E72" s="36">
        <f t="shared" si="34"/>
        <v>3.7692398073081897E-2</v>
      </c>
      <c r="F72" s="36">
        <f t="shared" si="34"/>
        <v>2.517468944099379E-2</v>
      </c>
      <c r="G72" s="36">
        <f t="shared" si="34"/>
        <v>1.9881070366699703E-2</v>
      </c>
      <c r="H72" s="36">
        <f t="shared" si="34"/>
        <v>3.4879958584093707E-2</v>
      </c>
      <c r="I72" s="36">
        <f t="shared" si="34"/>
        <v>2.2405379363220988E-2</v>
      </c>
      <c r="J72" s="36">
        <f t="shared" si="34"/>
        <v>2.1930569006659545E-2</v>
      </c>
      <c r="K72" s="36">
        <f t="shared" si="34"/>
        <v>2.8345135416317079E-2</v>
      </c>
      <c r="L72" s="36">
        <f t="shared" si="34"/>
        <v>4.1173039928273605E-2</v>
      </c>
      <c r="M72" s="36">
        <f t="shared" si="34"/>
        <v>2.0994546718019386E-2</v>
      </c>
      <c r="N72" s="36">
        <f t="shared" si="34"/>
        <v>2.2379856995546694E-2</v>
      </c>
      <c r="O72" s="36">
        <f t="shared" si="34"/>
        <v>4.2255754939278599E-2</v>
      </c>
      <c r="P72" s="36">
        <f t="shared" si="34"/>
        <v>1.9585704892773413E-2</v>
      </c>
      <c r="Q72" s="36">
        <f t="shared" si="34"/>
        <v>2.5194768624260819E-2</v>
      </c>
      <c r="R72" s="36">
        <f t="shared" si="34"/>
        <v>3.3387479313947546E-2</v>
      </c>
      <c r="S72" s="36">
        <f t="shared" si="34"/>
        <v>6.1021505376344078E-2</v>
      </c>
      <c r="T72" s="36">
        <f t="shared" si="34"/>
        <v>2.8055258653251147E-2</v>
      </c>
      <c r="U72" s="36">
        <f t="shared" si="34"/>
        <v>8.9116630495940832E-2</v>
      </c>
      <c r="V72" s="36">
        <f t="shared" si="34"/>
        <v>3.2756972803892608E-2</v>
      </c>
      <c r="W72" s="36">
        <f t="shared" si="34"/>
        <v>2.5735887836746681E-2</v>
      </c>
    </row>
    <row r="73" spans="1:23" x14ac:dyDescent="0.25">
      <c r="A73" s="6">
        <v>3.7999999999999999E-2</v>
      </c>
      <c r="B73" s="36">
        <f t="shared" si="35"/>
        <v>7.4717735921887199E-2</v>
      </c>
      <c r="C73" s="36">
        <f t="shared" si="34"/>
        <v>8.5597158126774181E-2</v>
      </c>
      <c r="D73" s="36">
        <f t="shared" si="34"/>
        <v>7.4265611045402968E-2</v>
      </c>
      <c r="E73" s="36">
        <f t="shared" si="34"/>
        <v>0.1008342145458818</v>
      </c>
      <c r="F73" s="36">
        <f t="shared" si="34"/>
        <v>6.1781832298136649E-2</v>
      </c>
      <c r="G73" s="36">
        <f t="shared" si="34"/>
        <v>5.1992071357779987E-2</v>
      </c>
      <c r="H73" s="36">
        <f t="shared" si="34"/>
        <v>8.0933583554433863E-2</v>
      </c>
      <c r="I73" s="36">
        <f t="shared" si="34"/>
        <v>5.9616440627039802E-2</v>
      </c>
      <c r="J73" s="36">
        <f t="shared" si="34"/>
        <v>5.648132432081631E-2</v>
      </c>
      <c r="K73" s="36">
        <f t="shared" si="34"/>
        <v>7.5282746585226698E-2</v>
      </c>
      <c r="L73" s="36">
        <f t="shared" si="34"/>
        <v>0.11360451249553886</v>
      </c>
      <c r="M73" s="36">
        <f t="shared" si="34"/>
        <v>5.5681189121703598E-2</v>
      </c>
      <c r="N73" s="36">
        <f t="shared" si="34"/>
        <v>6.2686262733855344E-2</v>
      </c>
      <c r="O73" s="36">
        <f t="shared" si="34"/>
        <v>0.10442722494109118</v>
      </c>
      <c r="P73" s="36">
        <f t="shared" si="34"/>
        <v>4.263825887134802E-2</v>
      </c>
      <c r="Q73" s="36">
        <f t="shared" si="34"/>
        <v>6.6424705109352014E-2</v>
      </c>
      <c r="R73" s="36">
        <f t="shared" si="34"/>
        <v>8.2881481312010494E-2</v>
      </c>
      <c r="S73" s="36">
        <f t="shared" si="34"/>
        <v>0.12685070306038049</v>
      </c>
      <c r="T73" s="36">
        <f t="shared" si="34"/>
        <v>8.4913166121527245E-2</v>
      </c>
      <c r="U73" s="36">
        <f t="shared" si="34"/>
        <v>7.3442649304718263E-2</v>
      </c>
      <c r="V73" s="36">
        <f t="shared" si="34"/>
        <v>7.2544675181741819E-2</v>
      </c>
      <c r="W73" s="36">
        <f t="shared" si="34"/>
        <v>5.8320487410996109E-2</v>
      </c>
    </row>
    <row r="74" spans="1:23" x14ac:dyDescent="0.25">
      <c r="A74" s="1">
        <v>2.5000000000000001E-2</v>
      </c>
      <c r="B74" s="36">
        <f t="shared" si="35"/>
        <v>7.3831685513514461E-2</v>
      </c>
      <c r="C74" s="36">
        <f t="shared" si="34"/>
        <v>9.2820781197963761E-2</v>
      </c>
      <c r="D74" s="36">
        <f t="shared" si="34"/>
        <v>8.8428395568321702E-2</v>
      </c>
      <c r="E74" s="36">
        <f t="shared" si="34"/>
        <v>9.842556691340619E-2</v>
      </c>
      <c r="F74" s="36">
        <f t="shared" si="34"/>
        <v>6.5382375776397508E-2</v>
      </c>
      <c r="G74" s="36">
        <f t="shared" si="34"/>
        <v>6.4354146019160882E-2</v>
      </c>
      <c r="H74" s="36">
        <f t="shared" si="34"/>
        <v>8.0696304924610093E-2</v>
      </c>
      <c r="I74" s="36">
        <f t="shared" si="34"/>
        <v>8.0317457028295527E-2</v>
      </c>
      <c r="J74" s="36">
        <f t="shared" si="34"/>
        <v>6.9126471439839451E-2</v>
      </c>
      <c r="K74" s="36">
        <f t="shared" si="34"/>
        <v>7.3443635265295168E-2</v>
      </c>
      <c r="L74" s="36">
        <f t="shared" si="34"/>
        <v>9.2504417614749174E-2</v>
      </c>
      <c r="M74" s="36">
        <f t="shared" si="34"/>
        <v>4.9644888873184696E-2</v>
      </c>
      <c r="N74" s="36">
        <f t="shared" si="34"/>
        <v>8.3457036340355145E-2</v>
      </c>
      <c r="O74" s="36">
        <f t="shared" si="34"/>
        <v>0.12258700380641654</v>
      </c>
      <c r="P74" s="36">
        <f t="shared" si="34"/>
        <v>4.2817578651648085E-2</v>
      </c>
      <c r="Q74" s="36">
        <f t="shared" si="34"/>
        <v>6.7199086386533588E-2</v>
      </c>
      <c r="R74" s="36">
        <f t="shared" si="34"/>
        <v>0.10081066447032266</v>
      </c>
      <c r="S74" s="36">
        <f t="shared" si="34"/>
        <v>9.2700578990901561E-2</v>
      </c>
      <c r="T74" s="36">
        <f t="shared" si="34"/>
        <v>0.10407207091366437</v>
      </c>
      <c r="U74" s="36">
        <f t="shared" si="34"/>
        <v>1.937143316453661E-2</v>
      </c>
      <c r="V74" s="36">
        <f t="shared" si="34"/>
        <v>7.1827844875025346E-2</v>
      </c>
      <c r="W74" s="36">
        <f t="shared" si="34"/>
        <v>6.171915143507304E-2</v>
      </c>
    </row>
    <row r="75" spans="1:23" x14ac:dyDescent="0.25">
      <c r="A75" s="1" t="s">
        <v>24</v>
      </c>
      <c r="B75" s="36">
        <f t="shared" si="35"/>
        <v>2.2510944038459907E-2</v>
      </c>
      <c r="C75" s="36">
        <f t="shared" si="34"/>
        <v>1.5779374216978136E-2</v>
      </c>
      <c r="D75" s="36">
        <f t="shared" si="34"/>
        <v>1.314417437060994E-2</v>
      </c>
      <c r="E75" s="36">
        <f t="shared" si="34"/>
        <v>2.3616496298906522E-3</v>
      </c>
      <c r="F75" s="36">
        <f t="shared" si="34"/>
        <v>1.6799301242236178E-2</v>
      </c>
      <c r="G75" s="36">
        <f t="shared" si="34"/>
        <v>1.000991080277517E-2</v>
      </c>
      <c r="H75" s="36">
        <f t="shared" si="34"/>
        <v>1.2532625811600872E-2</v>
      </c>
      <c r="I75" s="36">
        <f t="shared" si="34"/>
        <v>6.7967301097215911E-3</v>
      </c>
      <c r="J75" s="36">
        <f t="shared" si="34"/>
        <v>2.5689667222460986E-2</v>
      </c>
      <c r="K75" s="36">
        <f t="shared" si="34"/>
        <v>9.2828137060777388E-3</v>
      </c>
      <c r="L75" s="36">
        <f t="shared" si="34"/>
        <v>2.297159669571118E-2</v>
      </c>
      <c r="M75" s="36">
        <f t="shared" si="34"/>
        <v>1.5017137203632113E-2</v>
      </c>
      <c r="N75" s="36">
        <f t="shared" si="34"/>
        <v>3.9377216739000702E-3</v>
      </c>
      <c r="O75" s="36">
        <f t="shared" si="34"/>
        <v>1.0150444081928472E-2</v>
      </c>
      <c r="P75" s="36">
        <f t="shared" si="34"/>
        <v>2.2806819464830132E-2</v>
      </c>
      <c r="Q75" s="36">
        <f t="shared" si="34"/>
        <v>9.34732955789872E-3</v>
      </c>
      <c r="R75" s="36">
        <f t="shared" si="34"/>
        <v>2.2665049913442838E-2</v>
      </c>
      <c r="S75" s="36">
        <f t="shared" si="34"/>
        <v>1.2727460711331769E-2</v>
      </c>
      <c r="T75" s="36">
        <f t="shared" si="34"/>
        <v>1.632203675873771E-2</v>
      </c>
      <c r="U75" s="36">
        <f t="shared" si="34"/>
        <v>7.7164215095249641E-3</v>
      </c>
      <c r="V75" s="36">
        <f t="shared" si="34"/>
        <v>5.4884583079906615E-3</v>
      </c>
      <c r="W75" s="36">
        <f t="shared" si="34"/>
        <v>1.7477794905674308E-2</v>
      </c>
    </row>
    <row r="76" spans="1:23" x14ac:dyDescent="0.25">
      <c r="A76" s="2" t="s">
        <v>31</v>
      </c>
      <c r="B76" s="33">
        <f t="shared" ref="B76:W76" si="36">SUM(B65:B75)</f>
        <v>1.0000000000000002</v>
      </c>
      <c r="C76" s="33">
        <f t="shared" si="36"/>
        <v>0.99999999999999989</v>
      </c>
      <c r="D76" s="33">
        <f t="shared" si="36"/>
        <v>1</v>
      </c>
      <c r="E76" s="33">
        <f t="shared" si="36"/>
        <v>1</v>
      </c>
      <c r="F76" s="33">
        <f t="shared" si="36"/>
        <v>1.0000000000000002</v>
      </c>
      <c r="G76" s="33">
        <f t="shared" si="36"/>
        <v>1.0000000000000002</v>
      </c>
      <c r="H76" s="33">
        <f t="shared" si="36"/>
        <v>0.99999999999999989</v>
      </c>
      <c r="I76" s="33">
        <f t="shared" si="36"/>
        <v>1</v>
      </c>
      <c r="J76" s="33">
        <f t="shared" si="36"/>
        <v>1.0000000000000002</v>
      </c>
      <c r="K76" s="33">
        <f t="shared" si="36"/>
        <v>1</v>
      </c>
      <c r="L76" s="33">
        <f t="shared" si="36"/>
        <v>1</v>
      </c>
      <c r="M76" s="33">
        <f t="shared" si="36"/>
        <v>0.99999999999999989</v>
      </c>
      <c r="N76" s="33">
        <f t="shared" si="36"/>
        <v>1.0000000000000002</v>
      </c>
      <c r="O76" s="33">
        <f t="shared" si="36"/>
        <v>0.99999999999999978</v>
      </c>
      <c r="P76" s="33">
        <f t="shared" si="36"/>
        <v>1</v>
      </c>
      <c r="Q76" s="33">
        <f t="shared" si="36"/>
        <v>1</v>
      </c>
      <c r="R76" s="33">
        <f t="shared" si="36"/>
        <v>1.0000000000000002</v>
      </c>
      <c r="S76" s="33">
        <f t="shared" si="36"/>
        <v>1</v>
      </c>
      <c r="T76" s="33">
        <f t="shared" si="36"/>
        <v>1</v>
      </c>
      <c r="U76" s="33">
        <f t="shared" si="36"/>
        <v>1</v>
      </c>
      <c r="V76" s="33">
        <f t="shared" si="36"/>
        <v>0.99999999999999978</v>
      </c>
      <c r="W76" s="33">
        <f t="shared" si="36"/>
        <v>1.0000000000000002</v>
      </c>
    </row>
    <row r="77" spans="1:23" x14ac:dyDescent="0.25">
      <c r="A77" s="12" t="s">
        <v>32</v>
      </c>
      <c r="B77" s="15">
        <f>B61/B60</f>
        <v>0.55039521357323962</v>
      </c>
      <c r="C77" s="15">
        <f t="shared" ref="C77:W77" si="37">C61/C60</f>
        <v>0.57527316554863051</v>
      </c>
      <c r="D77" s="15">
        <f t="shared" si="37"/>
        <v>0.54041854739433737</v>
      </c>
      <c r="E77" s="15">
        <f t="shared" si="37"/>
        <v>0.70403007872165424</v>
      </c>
      <c r="F77" s="15">
        <f t="shared" si="37"/>
        <v>0.46727484472049707</v>
      </c>
      <c r="G77" s="15">
        <f t="shared" si="37"/>
        <v>0.36936901222332358</v>
      </c>
      <c r="H77" s="15">
        <f t="shared" si="37"/>
        <v>0.56545654565456538</v>
      </c>
      <c r="I77" s="15">
        <f t="shared" si="37"/>
        <v>0.43410487271672349</v>
      </c>
      <c r="J77" s="15">
        <f t="shared" si="37"/>
        <v>0.44720788362271258</v>
      </c>
      <c r="K77" s="15">
        <f t="shared" si="37"/>
        <v>0.49796288216934581</v>
      </c>
      <c r="L77" s="15">
        <f t="shared" si="37"/>
        <v>0.58341240065807221</v>
      </c>
      <c r="M77" s="15">
        <f t="shared" si="37"/>
        <v>0.34155447981814518</v>
      </c>
      <c r="N77" s="38">
        <f t="shared" si="37"/>
        <v>0.41281487608924755</v>
      </c>
      <c r="O77" s="15">
        <f t="shared" si="37"/>
        <v>0.65098785571868767</v>
      </c>
      <c r="P77" s="15">
        <f t="shared" si="37"/>
        <v>0.3183789491860875</v>
      </c>
      <c r="Q77" s="15">
        <f t="shared" si="37"/>
        <v>0.44738900535027065</v>
      </c>
      <c r="R77" s="15">
        <f t="shared" si="37"/>
        <v>0.62732312948515578</v>
      </c>
      <c r="S77" s="15">
        <f t="shared" si="37"/>
        <v>0.7170181968569066</v>
      </c>
      <c r="T77" s="15">
        <f t="shared" si="37"/>
        <v>0.57752364726398953</v>
      </c>
      <c r="U77" s="15">
        <f t="shared" si="37"/>
        <v>0.64160437263885528</v>
      </c>
      <c r="V77" s="15">
        <f t="shared" si="37"/>
        <v>0.62803023720566487</v>
      </c>
      <c r="W77" s="16">
        <f t="shared" si="37"/>
        <v>0.48262497247302366</v>
      </c>
    </row>
  </sheetData>
  <sortState xmlns:xlrd2="http://schemas.microsoft.com/office/spreadsheetml/2017/richdata2" ref="Y2:AU52">
    <sortCondition ref="Y2:Y5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FE1C-F593-4A08-814F-A97490F952CB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Summer!J60</f>
        <v>20.031400000000001</v>
      </c>
      <c r="H2" t="s">
        <v>36</v>
      </c>
      <c r="I2" s="26">
        <f>Summer!J61</f>
        <v>8.958200000000005</v>
      </c>
      <c r="M2">
        <f>D2-I2</f>
        <v>11.073199999999996</v>
      </c>
      <c r="N2" t="s">
        <v>49</v>
      </c>
      <c r="S2" s="26">
        <f>I2</f>
        <v>8.958200000000005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Summer!J65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5.5227000000000004</v>
      </c>
      <c r="E4" s="26">
        <f>Summer!J66</f>
        <v>0.2757021476282237</v>
      </c>
      <c r="F4" s="1">
        <f>F3+E4</f>
        <v>0.2757021476282237</v>
      </c>
      <c r="G4" s="20"/>
      <c r="H4" s="19">
        <v>460.27</v>
      </c>
      <c r="I4" s="21">
        <f>J4*$I$2</f>
        <v>4.1821625446000019E-3</v>
      </c>
      <c r="J4" s="25">
        <v>4.6685299999999998E-4</v>
      </c>
      <c r="K4">
        <f>K3+J4</f>
        <v>4.6685299999999998E-4</v>
      </c>
      <c r="N4" s="28">
        <v>1000</v>
      </c>
      <c r="O4">
        <f>O3+P4</f>
        <v>0.49874471697431655</v>
      </c>
      <c r="P4">
        <f>Q4/$M$2</f>
        <v>0.49874471697431655</v>
      </c>
      <c r="Q4">
        <f>D4</f>
        <v>5.5227000000000004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5.5227000000000004</v>
      </c>
      <c r="AB4">
        <f t="shared" ref="AB4:AB53" si="5">AA4/$D$2</f>
        <v>0.2757021476282237</v>
      </c>
      <c r="AC4">
        <f>AC3+AB4</f>
        <v>0.2757021476282237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0.83430000000000004</v>
      </c>
      <c r="E5" s="26">
        <f>Summer!J67</f>
        <v>4.1649610112123966E-2</v>
      </c>
      <c r="F5" s="1">
        <f t="shared" ref="F5:F13" si="6">F4+E5</f>
        <v>0.31735175774034768</v>
      </c>
      <c r="G5" s="20"/>
      <c r="H5" s="19">
        <v>390.04</v>
      </c>
      <c r="I5" s="21">
        <f t="shared" ref="I5:I47" si="7">J5*$I$2</f>
        <v>7.7668758566000048E-3</v>
      </c>
      <c r="J5" s="25">
        <v>8.6701300000000003E-4</v>
      </c>
      <c r="K5">
        <f t="shared" ref="K5:K47" si="8">K4+J5</f>
        <v>1.333866E-3</v>
      </c>
      <c r="N5" s="28">
        <v>850</v>
      </c>
      <c r="O5">
        <f>O4+P5</f>
        <v>0.57408879095473775</v>
      </c>
      <c r="P5">
        <f t="shared" ref="P5" si="9">Q5/$M$2</f>
        <v>7.5344073980421228E-2</v>
      </c>
      <c r="Q5">
        <f>D5</f>
        <v>0.83430000000000004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0.83430000000000004</v>
      </c>
      <c r="AB5">
        <f t="shared" si="5"/>
        <v>4.1649610112123966E-2</v>
      </c>
      <c r="AC5">
        <f t="shared" ref="AC5:AC53" si="11">AC4+AB5</f>
        <v>0.31735175774034768</v>
      </c>
    </row>
    <row r="6" spans="2:29" x14ac:dyDescent="0.25">
      <c r="B6" s="20">
        <v>0.3</v>
      </c>
      <c r="C6" s="28">
        <f t="shared" si="0"/>
        <v>300</v>
      </c>
      <c r="D6">
        <f t="shared" si="1"/>
        <v>4.7161999999999997</v>
      </c>
      <c r="E6" s="26">
        <f>Summer!J68</f>
        <v>0.23544035863693996</v>
      </c>
      <c r="F6" s="1">
        <f t="shared" si="6"/>
        <v>0.55279211637728765</v>
      </c>
      <c r="G6" s="9"/>
      <c r="H6" s="19">
        <v>330.52</v>
      </c>
      <c r="I6" s="21">
        <f t="shared" si="7"/>
        <v>1.1351598126800007E-2</v>
      </c>
      <c r="J6" s="25">
        <v>1.267174E-3</v>
      </c>
      <c r="K6">
        <f t="shared" si="8"/>
        <v>2.6010399999999998E-3</v>
      </c>
      <c r="N6" s="19">
        <v>460.27</v>
      </c>
      <c r="O6" s="24">
        <f>C18</f>
        <v>0.87588947368421066</v>
      </c>
      <c r="P6" s="24">
        <f>O6-O5</f>
        <v>0.30180068272947291</v>
      </c>
      <c r="Q6" s="24">
        <f>P6*$M$2</f>
        <v>3.3418993199999982</v>
      </c>
      <c r="T6" s="19">
        <v>460.27</v>
      </c>
      <c r="U6">
        <f>K4</f>
        <v>4.6685299999999998E-4</v>
      </c>
      <c r="V6">
        <f t="shared" si="10"/>
        <v>4.6685299999999998E-4</v>
      </c>
      <c r="W6">
        <f t="shared" si="3"/>
        <v>4.1821625446000019E-3</v>
      </c>
      <c r="Z6" s="19">
        <v>460.27</v>
      </c>
      <c r="AA6">
        <f t="shared" si="4"/>
        <v>3.3460814825445984</v>
      </c>
      <c r="AB6">
        <f t="shared" si="5"/>
        <v>0.16704181847222851</v>
      </c>
      <c r="AC6">
        <f t="shared" si="11"/>
        <v>0.48439357621257617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0.8831</v>
      </c>
      <c r="E7" s="26">
        <f>Summer!J69</f>
        <v>4.4085785317052227E-2</v>
      </c>
      <c r="F7" s="1">
        <f t="shared" si="6"/>
        <v>0.59687790169433985</v>
      </c>
      <c r="G7" s="9"/>
      <c r="H7" s="19">
        <v>280.08999999999997</v>
      </c>
      <c r="I7" s="21">
        <f t="shared" si="7"/>
        <v>1.3741404015400006E-2</v>
      </c>
      <c r="J7" s="25">
        <v>1.5339469999999999E-3</v>
      </c>
      <c r="K7">
        <f t="shared" si="8"/>
        <v>4.1349869999999997E-3</v>
      </c>
      <c r="N7" s="19">
        <v>390.04</v>
      </c>
      <c r="O7" s="24">
        <f>F18</f>
        <v>0.93027446315920836</v>
      </c>
      <c r="P7" s="24">
        <f t="shared" ref="P7:P8" si="12">O7-O6</f>
        <v>5.4384989474997703E-2</v>
      </c>
      <c r="Q7" s="24">
        <f t="shared" ref="Q7:Q8" si="13">P7*$M$2</f>
        <v>0.60221586545454431</v>
      </c>
      <c r="T7" s="19">
        <v>390.04</v>
      </c>
      <c r="U7">
        <f t="shared" ref="U7:U8" si="14">K5</f>
        <v>1.333866E-3</v>
      </c>
      <c r="V7">
        <f t="shared" si="10"/>
        <v>8.6701300000000003E-4</v>
      </c>
      <c r="W7">
        <f t="shared" si="3"/>
        <v>7.7668758566000048E-3</v>
      </c>
      <c r="Z7" s="19">
        <v>390.04</v>
      </c>
      <c r="AA7">
        <f t="shared" si="4"/>
        <v>0.60998274131114427</v>
      </c>
      <c r="AB7">
        <f t="shared" si="5"/>
        <v>3.0451328479843855E-2</v>
      </c>
      <c r="AC7">
        <f t="shared" si="11"/>
        <v>0.51484490469242006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2.6166</v>
      </c>
      <c r="E8" s="26">
        <f>Summer!J70</f>
        <v>0.13062491887736252</v>
      </c>
      <c r="F8" s="1">
        <f t="shared" si="6"/>
        <v>0.72750282057170235</v>
      </c>
      <c r="G8" s="9"/>
      <c r="H8" s="19">
        <v>237.35</v>
      </c>
      <c r="I8" s="21">
        <f t="shared" si="7"/>
        <v>1.672866809480001E-2</v>
      </c>
      <c r="J8" s="25">
        <v>1.867414E-3</v>
      </c>
      <c r="K8">
        <f t="shared" si="8"/>
        <v>6.0024009999999992E-3</v>
      </c>
      <c r="N8" s="19">
        <v>330.52</v>
      </c>
      <c r="O8" s="24">
        <f>C27</f>
        <v>0.97636579981807015</v>
      </c>
      <c r="P8" s="24">
        <f t="shared" si="12"/>
        <v>4.6091336658861781E-2</v>
      </c>
      <c r="Q8" s="24">
        <f t="shared" si="13"/>
        <v>0.51037858909090816</v>
      </c>
      <c r="T8" s="19">
        <v>330.52</v>
      </c>
      <c r="U8">
        <f t="shared" si="14"/>
        <v>2.6010399999999998E-3</v>
      </c>
      <c r="V8">
        <f t="shared" si="10"/>
        <v>1.2671739999999998E-3</v>
      </c>
      <c r="W8">
        <f t="shared" si="3"/>
        <v>1.1351598126800005E-2</v>
      </c>
      <c r="Z8" s="19">
        <v>330.52</v>
      </c>
      <c r="AA8">
        <f t="shared" si="4"/>
        <v>0.52173018721770814</v>
      </c>
      <c r="AB8">
        <f t="shared" si="5"/>
        <v>2.6045617741031986E-2</v>
      </c>
      <c r="AC8">
        <f t="shared" si="11"/>
        <v>0.54089052243345204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1.9884999999999999</v>
      </c>
      <c r="E9" s="26">
        <f>Summer!J71</f>
        <v>9.9269147438521513E-2</v>
      </c>
      <c r="F9" s="1">
        <f t="shared" si="6"/>
        <v>0.8267719680102239</v>
      </c>
      <c r="G9" s="9"/>
      <c r="H9" s="19">
        <v>201.13</v>
      </c>
      <c r="I9" s="21">
        <f t="shared" si="7"/>
        <v>2.5690451374800017E-2</v>
      </c>
      <c r="J9" s="25">
        <v>2.8678140000000002E-3</v>
      </c>
      <c r="K9">
        <f t="shared" si="8"/>
        <v>8.870214999999999E-3</v>
      </c>
      <c r="N9" s="28">
        <v>300</v>
      </c>
      <c r="O9" s="1">
        <v>1</v>
      </c>
      <c r="P9">
        <f>O9-O8</f>
        <v>2.3634200181929854E-2</v>
      </c>
      <c r="Q9">
        <f>P9*$M$2</f>
        <v>0.26170622545454558</v>
      </c>
      <c r="T9" s="28">
        <f>B6*1000</f>
        <v>300</v>
      </c>
      <c r="U9" s="24">
        <f>C37</f>
        <v>3.529377545905214E-3</v>
      </c>
      <c r="V9">
        <f t="shared" si="10"/>
        <v>9.2833754590521426E-4</v>
      </c>
      <c r="W9">
        <f t="shared" si="3"/>
        <v>8.3162334037280954E-3</v>
      </c>
      <c r="Z9" s="28">
        <v>300</v>
      </c>
      <c r="AA9">
        <f t="shared" si="4"/>
        <v>0.2700224588582737</v>
      </c>
      <c r="AB9">
        <f t="shared" si="5"/>
        <v>1.347995940664525E-2</v>
      </c>
      <c r="AC9">
        <f t="shared" si="11"/>
        <v>0.5543704818400973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0.43930000000000002</v>
      </c>
      <c r="E10" s="26">
        <f>Summer!J72</f>
        <v>2.1930569006659545E-2</v>
      </c>
      <c r="F10" s="1">
        <f t="shared" si="6"/>
        <v>0.84870253701688347</v>
      </c>
      <c r="G10" s="9"/>
      <c r="H10" s="19">
        <v>170.44</v>
      </c>
      <c r="I10" s="21">
        <f t="shared" si="7"/>
        <v>4.3016568702200025E-2</v>
      </c>
      <c r="J10" s="25">
        <v>4.8019209999999998E-3</v>
      </c>
      <c r="K10">
        <f t="shared" si="8"/>
        <v>1.3672135999999998E-2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4.1349869999999997E-3</v>
      </c>
      <c r="V10">
        <f t="shared" si="10"/>
        <v>6.0560945409478565E-4</v>
      </c>
      <c r="W10">
        <f t="shared" si="3"/>
        <v>5.4251706116719119E-3</v>
      </c>
      <c r="Z10" s="19">
        <v>280.08999999999997</v>
      </c>
      <c r="AA10">
        <f t="shared" si="4"/>
        <v>5.4251706116719119E-3</v>
      </c>
      <c r="AB10">
        <f t="shared" si="5"/>
        <v>2.7083332226763538E-4</v>
      </c>
      <c r="AC10">
        <f t="shared" si="11"/>
        <v>0.55464131516236492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1.1314</v>
      </c>
      <c r="E11" s="26">
        <f>Summer!J73</f>
        <v>5.648132432081631E-2</v>
      </c>
      <c r="F11" s="1">
        <f t="shared" si="6"/>
        <v>0.90518386133769979</v>
      </c>
      <c r="G11" s="9"/>
      <c r="H11" s="19">
        <v>144.43</v>
      </c>
      <c r="I11" s="21">
        <f t="shared" si="7"/>
        <v>6.8109561886200029E-2</v>
      </c>
      <c r="J11" s="25">
        <v>7.6030409999999996E-3</v>
      </c>
      <c r="K11">
        <f t="shared" si="8"/>
        <v>2.1275176999999999E-2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5.449691896116049E-3</v>
      </c>
      <c r="V11">
        <f t="shared" si="10"/>
        <v>1.3147048961160493E-3</v>
      </c>
      <c r="W11">
        <f t="shared" si="3"/>
        <v>1.1777389400386799E-2</v>
      </c>
      <c r="Z11" s="28">
        <v>250</v>
      </c>
      <c r="AA11">
        <f t="shared" si="4"/>
        <v>1.1777389400386799E-2</v>
      </c>
      <c r="AB11">
        <f t="shared" si="5"/>
        <v>5.8794639418047656E-4</v>
      </c>
      <c r="AC11">
        <f t="shared" si="11"/>
        <v>0.55522926155654539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1.3847</v>
      </c>
      <c r="E12" s="26">
        <f>Summer!J74</f>
        <v>6.9126471439839451E-2</v>
      </c>
      <c r="F12" s="1">
        <f t="shared" si="6"/>
        <v>0.9743103327775392</v>
      </c>
      <c r="G12" s="9"/>
      <c r="H12" s="19">
        <v>122.39</v>
      </c>
      <c r="I12" s="21">
        <f t="shared" si="7"/>
        <v>0.10395670396440006</v>
      </c>
      <c r="J12" s="25">
        <v>1.1604642E-2</v>
      </c>
      <c r="K12">
        <f t="shared" si="8"/>
        <v>3.2879818999999998E-2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6.0024009999999992E-3</v>
      </c>
      <c r="V12">
        <f t="shared" si="10"/>
        <v>5.5270910388395024E-4</v>
      </c>
      <c r="W12">
        <f t="shared" si="3"/>
        <v>4.9512786944132057E-3</v>
      </c>
      <c r="Z12" s="19">
        <v>237.35</v>
      </c>
      <c r="AA12">
        <f t="shared" si="4"/>
        <v>4.9512786944132057E-3</v>
      </c>
      <c r="AB12">
        <f t="shared" si="5"/>
        <v>2.4717586860694736E-4</v>
      </c>
      <c r="AC12">
        <f t="shared" si="11"/>
        <v>0.55547643742515229</v>
      </c>
    </row>
    <row r="13" spans="2:29" x14ac:dyDescent="0.25">
      <c r="B13" t="s">
        <v>50</v>
      </c>
      <c r="E13" s="26">
        <f>Summer!J75</f>
        <v>2.5689667222460986E-2</v>
      </c>
      <c r="F13" s="1">
        <f t="shared" si="6"/>
        <v>1.0000000000000002</v>
      </c>
      <c r="H13" s="19">
        <v>103.72</v>
      </c>
      <c r="I13" s="21">
        <f t="shared" si="7"/>
        <v>0.15055798597860007</v>
      </c>
      <c r="J13" s="25">
        <v>1.6806722999999999E-2</v>
      </c>
      <c r="K13">
        <f t="shared" si="8"/>
        <v>4.9686542E-2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8.870214999999999E-3</v>
      </c>
      <c r="V13">
        <f t="shared" si="10"/>
        <v>2.8678139999999998E-3</v>
      </c>
      <c r="W13">
        <f t="shared" si="3"/>
        <v>2.5690451374800014E-2</v>
      </c>
      <c r="Z13" s="19">
        <v>201.13</v>
      </c>
      <c r="AA13">
        <f t="shared" si="4"/>
        <v>2.5690451374800014E-2</v>
      </c>
      <c r="AB13">
        <f t="shared" si="5"/>
        <v>1.2825090295635858E-3</v>
      </c>
      <c r="AC13">
        <f t="shared" si="11"/>
        <v>0.55675894645471591</v>
      </c>
    </row>
    <row r="14" spans="2:29" x14ac:dyDescent="0.25">
      <c r="H14" s="19">
        <v>87.89</v>
      </c>
      <c r="I14" s="21">
        <f t="shared" si="7"/>
        <v>0.22762933114480011</v>
      </c>
      <c r="J14" s="25">
        <v>2.5410163999999999E-2</v>
      </c>
      <c r="K14">
        <f t="shared" si="8"/>
        <v>7.5096705999999999E-2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1.3672135999999998E-2</v>
      </c>
      <c r="V14">
        <f t="shared" si="10"/>
        <v>4.8019209999999989E-3</v>
      </c>
      <c r="W14">
        <f t="shared" si="3"/>
        <v>4.3016568702200011E-2</v>
      </c>
      <c r="Z14" s="19">
        <v>170.44</v>
      </c>
      <c r="AA14">
        <f t="shared" si="4"/>
        <v>4.3016568702200011E-2</v>
      </c>
      <c r="AB14">
        <f t="shared" si="5"/>
        <v>2.1474569277334589E-3</v>
      </c>
      <c r="AC14">
        <f t="shared" si="11"/>
        <v>0.55890640338244935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0.32381915029440017</v>
      </c>
      <c r="J15" s="25">
        <v>3.6147791999999998E-2</v>
      </c>
      <c r="K15">
        <f t="shared" si="8"/>
        <v>0.111244498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2.1275176999999999E-2</v>
      </c>
      <c r="V15">
        <f t="shared" si="10"/>
        <v>7.6030410000000014E-3</v>
      </c>
      <c r="W15">
        <f t="shared" si="3"/>
        <v>6.8109561886200057E-2</v>
      </c>
      <c r="Z15" s="19">
        <v>144.43</v>
      </c>
      <c r="AA15">
        <f t="shared" si="4"/>
        <v>6.8109561886200057E-2</v>
      </c>
      <c r="AB15">
        <f t="shared" si="5"/>
        <v>3.4001398747067132E-3</v>
      </c>
      <c r="AC15">
        <f t="shared" si="11"/>
        <v>0.56230654325715601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0.43733509572960028</v>
      </c>
      <c r="J16" s="25">
        <v>4.8819528000000001E-2</v>
      </c>
      <c r="K16">
        <f t="shared" si="8"/>
        <v>0.160064026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3.1505585078947365E-2</v>
      </c>
      <c r="V16">
        <f t="shared" si="10"/>
        <v>1.0230408078947366E-2</v>
      </c>
      <c r="W16">
        <f t="shared" si="3"/>
        <v>9.1646041652826346E-2</v>
      </c>
      <c r="Z16" s="23">
        <v>125</v>
      </c>
      <c r="AA16">
        <f t="shared" si="4"/>
        <v>9.1646041652826346E-2</v>
      </c>
      <c r="AB16">
        <f t="shared" si="5"/>
        <v>4.5751191455827523E-3</v>
      </c>
      <c r="AC16">
        <f t="shared" si="11"/>
        <v>0.56688166240273874</v>
      </c>
    </row>
    <row r="17" spans="2:29" x14ac:dyDescent="0.25">
      <c r="B17" s="1" t="s">
        <v>40</v>
      </c>
      <c r="C17" s="1">
        <f>O5</f>
        <v>0.57408879095473775</v>
      </c>
      <c r="D17" s="1"/>
      <c r="E17" s="1" t="s">
        <v>40</v>
      </c>
      <c r="F17" s="1">
        <f>O5</f>
        <v>0.57408879095473775</v>
      </c>
      <c r="H17" s="19">
        <v>53.48</v>
      </c>
      <c r="I17" s="21">
        <f t="shared" si="7"/>
        <v>0.54308415635000029</v>
      </c>
      <c r="J17" s="25">
        <v>6.0624249999999998E-2</v>
      </c>
      <c r="K17">
        <f t="shared" si="8"/>
        <v>0.22068827599999999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3.2879818999999998E-2</v>
      </c>
      <c r="V17">
        <f t="shared" si="10"/>
        <v>1.3742339210526325E-3</v>
      </c>
      <c r="W17">
        <f t="shared" si="3"/>
        <v>1.2310662311573699E-2</v>
      </c>
      <c r="Z17" s="19">
        <v>122.39</v>
      </c>
      <c r="AA17">
        <f t="shared" si="4"/>
        <v>1.2310662311573699E-2</v>
      </c>
      <c r="AB17">
        <f t="shared" si="5"/>
        <v>6.1456824343648962E-4</v>
      </c>
      <c r="AC17">
        <f t="shared" si="11"/>
        <v>0.56749623064617527</v>
      </c>
    </row>
    <row r="18" spans="2:29" x14ac:dyDescent="0.25">
      <c r="B18" s="1" t="s">
        <v>44</v>
      </c>
      <c r="C18" s="1">
        <f>C20*(C22-C21)+C17</f>
        <v>0.87588947368421066</v>
      </c>
      <c r="D18" s="1"/>
      <c r="E18" s="1" t="s">
        <v>44</v>
      </c>
      <c r="F18" s="1">
        <f>F20*(F22-F21)+F17</f>
        <v>0.93027446315920836</v>
      </c>
      <c r="H18" s="19">
        <v>45.32</v>
      </c>
      <c r="I18" s="21">
        <f t="shared" si="7"/>
        <v>0.63449435476420035</v>
      </c>
      <c r="J18" s="25">
        <v>7.0828330999999994E-2</v>
      </c>
      <c r="K18">
        <f t="shared" si="8"/>
        <v>0.29151660699999998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4.9686542E-2</v>
      </c>
      <c r="V18">
        <f t="shared" si="10"/>
        <v>1.6806723000000003E-2</v>
      </c>
      <c r="W18">
        <f t="shared" si="3"/>
        <v>0.1505579859786001</v>
      </c>
      <c r="Z18" s="19">
        <v>103.72</v>
      </c>
      <c r="AA18">
        <f t="shared" si="4"/>
        <v>0.1505579859786001</v>
      </c>
      <c r="AB18">
        <f t="shared" si="5"/>
        <v>7.5160990234631672E-3</v>
      </c>
      <c r="AC18">
        <f t="shared" si="11"/>
        <v>0.57501232966963844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0.68229054420180046</v>
      </c>
      <c r="J19" s="25">
        <v>7.6163799000000004E-2</v>
      </c>
      <c r="K19">
        <f t="shared" si="8"/>
        <v>0.36768040599999996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7.5096705999999999E-2</v>
      </c>
      <c r="V19">
        <f t="shared" si="10"/>
        <v>2.5410163999999999E-2</v>
      </c>
      <c r="W19">
        <f t="shared" si="3"/>
        <v>0.22762933114480011</v>
      </c>
      <c r="Z19" s="19">
        <v>87.89</v>
      </c>
      <c r="AA19">
        <f t="shared" si="4"/>
        <v>0.22762933114480011</v>
      </c>
      <c r="AB19">
        <f t="shared" si="5"/>
        <v>1.136362566494604E-2</v>
      </c>
      <c r="AC19">
        <f t="shared" si="11"/>
        <v>0.58637595533458453</v>
      </c>
    </row>
    <row r="20" spans="2:29" x14ac:dyDescent="0.25">
      <c r="B20" s="1" t="s">
        <v>46</v>
      </c>
      <c r="C20" s="1">
        <f>(C19-C17)/(C23-C21)</f>
        <v>-7.7438401644593135E-4</v>
      </c>
      <c r="D20" s="1"/>
      <c r="E20" s="1" t="s">
        <v>46</v>
      </c>
      <c r="F20" s="1">
        <f>(F19-F17)/(F23-F21)</f>
        <v>-7.7438401644593135E-4</v>
      </c>
      <c r="H20" s="19">
        <v>32.549999999999997</v>
      </c>
      <c r="I20" s="21">
        <f t="shared" si="7"/>
        <v>0.6918497767144004</v>
      </c>
      <c r="J20" s="25">
        <v>7.7230891999999995E-2</v>
      </c>
      <c r="K20">
        <f t="shared" si="8"/>
        <v>0.44491129799999996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0.111244498</v>
      </c>
      <c r="V20">
        <f t="shared" si="10"/>
        <v>3.6147791999999998E-2</v>
      </c>
      <c r="W20">
        <f t="shared" si="3"/>
        <v>0.32381915029440017</v>
      </c>
      <c r="Z20" s="19">
        <v>74.48</v>
      </c>
      <c r="AA20">
        <f t="shared" si="4"/>
        <v>0.32381915029440017</v>
      </c>
      <c r="AB20">
        <f t="shared" si="5"/>
        <v>1.616557755795402E-2</v>
      </c>
      <c r="AC20">
        <f t="shared" si="11"/>
        <v>0.60254153289253853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0.65779500025040039</v>
      </c>
      <c r="J21" s="25">
        <v>7.3429372000000007E-2</v>
      </c>
      <c r="K21">
        <f t="shared" si="8"/>
        <v>0.51834066999999995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0.160064026</v>
      </c>
      <c r="V21">
        <f t="shared" si="10"/>
        <v>4.8819528000000001E-2</v>
      </c>
      <c r="W21">
        <f t="shared" si="3"/>
        <v>0.43733509572960028</v>
      </c>
      <c r="Z21" s="19">
        <v>63.11</v>
      </c>
      <c r="AA21">
        <f t="shared" si="4"/>
        <v>0.43733509572960028</v>
      </c>
      <c r="AB21">
        <f t="shared" si="5"/>
        <v>2.1832477796339757E-2</v>
      </c>
      <c r="AC21">
        <f t="shared" si="11"/>
        <v>0.62437401068887832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0.58669817428480031</v>
      </c>
      <c r="J22" s="25">
        <v>6.5492863999999998E-2</v>
      </c>
      <c r="K22">
        <f t="shared" si="8"/>
        <v>0.58383353399999993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0.22068827599999999</v>
      </c>
      <c r="V22">
        <f t="shared" si="10"/>
        <v>6.0624249999999991E-2</v>
      </c>
      <c r="W22">
        <f t="shared" si="3"/>
        <v>0.54308415635000018</v>
      </c>
      <c r="Z22" s="19">
        <v>53.48</v>
      </c>
      <c r="AA22">
        <f t="shared" si="4"/>
        <v>0.54308415635000018</v>
      </c>
      <c r="AB22">
        <f t="shared" si="5"/>
        <v>2.7111642538714224E-2</v>
      </c>
      <c r="AC22">
        <f t="shared" si="11"/>
        <v>0.65148565322759255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0.50604210684840023</v>
      </c>
      <c r="J23" s="25">
        <v>5.6489261999999998E-2</v>
      </c>
      <c r="K23">
        <f t="shared" si="8"/>
        <v>0.64032279599999997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0.29151660699999998</v>
      </c>
      <c r="V23">
        <f t="shared" si="10"/>
        <v>7.0828330999999994E-2</v>
      </c>
      <c r="W23">
        <f t="shared" si="3"/>
        <v>0.63449435476420035</v>
      </c>
      <c r="Z23" s="19">
        <v>45.32</v>
      </c>
      <c r="AA23">
        <f t="shared" si="4"/>
        <v>0.63449435476420035</v>
      </c>
      <c r="AB23">
        <f t="shared" si="5"/>
        <v>3.1674988007038961E-2</v>
      </c>
      <c r="AC23">
        <f t="shared" si="11"/>
        <v>0.68316064123463149</v>
      </c>
    </row>
    <row r="24" spans="2:29" x14ac:dyDescent="0.25">
      <c r="H24" s="19">
        <v>16.78</v>
      </c>
      <c r="I24" s="21">
        <f t="shared" si="7"/>
        <v>0.42120388582560025</v>
      </c>
      <c r="J24" s="25">
        <v>4.7018808000000002E-2</v>
      </c>
      <c r="K24">
        <f t="shared" si="8"/>
        <v>0.68734160399999999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0.36768040599999996</v>
      </c>
      <c r="V24">
        <f t="shared" si="10"/>
        <v>7.6163798999999976E-2</v>
      </c>
      <c r="W24">
        <f t="shared" si="3"/>
        <v>0.68229054420180013</v>
      </c>
      <c r="Z24" s="19">
        <v>38.409999999999997</v>
      </c>
      <c r="AA24">
        <f t="shared" si="4"/>
        <v>0.68229054420180013</v>
      </c>
      <c r="AB24">
        <f t="shared" si="5"/>
        <v>3.4061051359455662E-2</v>
      </c>
      <c r="AC24">
        <f t="shared" si="11"/>
        <v>0.71722169259408719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0.3495096016692002</v>
      </c>
      <c r="J25" s="25">
        <v>3.9015606000000001E-2</v>
      </c>
      <c r="K25">
        <f t="shared" si="8"/>
        <v>0.72635720999999998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0.44491129799999996</v>
      </c>
      <c r="V25">
        <f t="shared" si="10"/>
        <v>7.7230891999999995E-2</v>
      </c>
      <c r="W25">
        <f t="shared" si="3"/>
        <v>0.6918497767144004</v>
      </c>
      <c r="Z25" s="19">
        <v>32.549999999999997</v>
      </c>
      <c r="AA25">
        <f t="shared" si="4"/>
        <v>0.6918497767144004</v>
      </c>
      <c r="AB25">
        <f t="shared" si="5"/>
        <v>3.4538263761614285E-2</v>
      </c>
      <c r="AC25">
        <f t="shared" si="11"/>
        <v>0.75175995635570148</v>
      </c>
    </row>
    <row r="26" spans="2:29" x14ac:dyDescent="0.25">
      <c r="B26" s="1" t="s">
        <v>40</v>
      </c>
      <c r="C26" s="1">
        <f>C17</f>
        <v>0.57408879095473775</v>
      </c>
      <c r="H26" s="19">
        <v>12.05</v>
      </c>
      <c r="I26" s="21">
        <f t="shared" si="7"/>
        <v>0.29334908714240016</v>
      </c>
      <c r="J26" s="25">
        <v>3.2746431999999999E-2</v>
      </c>
      <c r="K26">
        <f t="shared" si="8"/>
        <v>0.75910364200000002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0.51834066999999995</v>
      </c>
      <c r="V26">
        <f t="shared" si="10"/>
        <v>7.3429371999999993E-2</v>
      </c>
      <c r="W26">
        <f t="shared" si="3"/>
        <v>0.65779500025040027</v>
      </c>
      <c r="Z26" s="19">
        <v>27.58</v>
      </c>
      <c r="AA26">
        <f t="shared" si="4"/>
        <v>0.65779500025040027</v>
      </c>
      <c r="AB26">
        <f t="shared" si="5"/>
        <v>3.2838194047864866E-2</v>
      </c>
      <c r="AC26">
        <f t="shared" si="11"/>
        <v>0.7845981504035664</v>
      </c>
    </row>
    <row r="27" spans="2:29" x14ac:dyDescent="0.25">
      <c r="B27" s="1" t="s">
        <v>44</v>
      </c>
      <c r="C27" s="1">
        <f>C29*(C31-C30)+C26</f>
        <v>0.97636579981807015</v>
      </c>
      <c r="H27" s="19">
        <v>10.210000000000001</v>
      </c>
      <c r="I27" s="21">
        <f t="shared" si="7"/>
        <v>0.25750194506420016</v>
      </c>
      <c r="J27" s="25">
        <v>2.8744830999999998E-2</v>
      </c>
      <c r="K27">
        <f t="shared" si="8"/>
        <v>0.78784847300000005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0.55847643938717328</v>
      </c>
      <c r="V27">
        <f t="shared" si="10"/>
        <v>4.0135769387173337E-2</v>
      </c>
      <c r="W27">
        <f t="shared" si="3"/>
        <v>0.35954424932417639</v>
      </c>
      <c r="Z27" s="23">
        <v>25</v>
      </c>
      <c r="AA27">
        <f t="shared" si="4"/>
        <v>0.35954424932417639</v>
      </c>
      <c r="AB27">
        <f t="shared" si="5"/>
        <v>1.7949032485207045E-2</v>
      </c>
      <c r="AC27">
        <f t="shared" si="11"/>
        <v>0.80254718288877347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0.22942168780080013</v>
      </c>
      <c r="J28" s="25">
        <v>2.5610244000000001E-2</v>
      </c>
      <c r="K28">
        <f t="shared" si="8"/>
        <v>0.81345871700000005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0.58383353399999993</v>
      </c>
      <c r="V28">
        <f t="shared" si="10"/>
        <v>2.5357094612826647E-2</v>
      </c>
      <c r="W28">
        <f t="shared" si="3"/>
        <v>0.22715392496062381</v>
      </c>
      <c r="Z28" s="19">
        <v>23.37</v>
      </c>
      <c r="AA28">
        <f t="shared" si="4"/>
        <v>0.22715392496062381</v>
      </c>
      <c r="AB28">
        <f t="shared" si="5"/>
        <v>1.1339892616623092E-2</v>
      </c>
      <c r="AC28">
        <f t="shared" si="11"/>
        <v>0.81388707550539652</v>
      </c>
    </row>
    <row r="29" spans="2:29" x14ac:dyDescent="0.25">
      <c r="B29" s="1" t="s">
        <v>46</v>
      </c>
      <c r="C29" s="1">
        <f>(C28-C26)/(C32-C30)</f>
        <v>-7.7438401644593135E-4</v>
      </c>
      <c r="H29" s="19">
        <v>7.33</v>
      </c>
      <c r="I29" s="21">
        <f t="shared" si="7"/>
        <v>0.20671850050540014</v>
      </c>
      <c r="J29" s="25">
        <v>2.3075897000000001E-2</v>
      </c>
      <c r="K29">
        <f t="shared" si="8"/>
        <v>0.83653461400000007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0.64032279599999997</v>
      </c>
      <c r="V29">
        <f t="shared" si="10"/>
        <v>5.648926200000004E-2</v>
      </c>
      <c r="W29">
        <f t="shared" si="3"/>
        <v>0.50604210684840067</v>
      </c>
      <c r="Z29" s="19">
        <v>19.809999999999999</v>
      </c>
      <c r="AA29">
        <f t="shared" si="4"/>
        <v>0.50604210684840067</v>
      </c>
      <c r="AB29">
        <f t="shared" si="5"/>
        <v>2.5262443306428937E-2</v>
      </c>
      <c r="AC29">
        <f t="shared" si="11"/>
        <v>0.83914951881182542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0.18640511909860011</v>
      </c>
      <c r="J30" s="25">
        <v>2.0808323E-2</v>
      </c>
      <c r="K30">
        <f t="shared" si="8"/>
        <v>0.85734293700000008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0.68734160399999999</v>
      </c>
      <c r="V30">
        <f t="shared" si="10"/>
        <v>4.7018808000000023E-2</v>
      </c>
      <c r="W30">
        <f t="shared" si="3"/>
        <v>0.42120388582560042</v>
      </c>
      <c r="Z30" s="19">
        <v>16.78</v>
      </c>
      <c r="AA30">
        <f t="shared" si="4"/>
        <v>0.42120388582560042</v>
      </c>
      <c r="AB30">
        <f t="shared" si="5"/>
        <v>2.1027181616142674E-2</v>
      </c>
      <c r="AC30">
        <f t="shared" si="11"/>
        <v>0.86017670042796812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0.16848155253860009</v>
      </c>
      <c r="J31" s="25">
        <v>1.8807523E-2</v>
      </c>
      <c r="K31">
        <f t="shared" si="8"/>
        <v>0.87615046000000008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0.72635720999999998</v>
      </c>
      <c r="V31">
        <f t="shared" si="10"/>
        <v>3.901560599999998E-2</v>
      </c>
      <c r="W31">
        <f t="shared" si="3"/>
        <v>0.34950960166920003</v>
      </c>
      <c r="Z31" s="19">
        <v>14.22</v>
      </c>
      <c r="AA31">
        <f t="shared" si="4"/>
        <v>0.34950960166920003</v>
      </c>
      <c r="AB31">
        <f t="shared" si="5"/>
        <v>1.7448086587517599E-2</v>
      </c>
      <c r="AC31">
        <f t="shared" si="11"/>
        <v>0.87762478701548574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0.15235034263460009</v>
      </c>
      <c r="J32" s="25">
        <v>1.7006803000000001E-2</v>
      </c>
      <c r="K32">
        <f t="shared" si="8"/>
        <v>0.89315726300000009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0.75910364200000002</v>
      </c>
      <c r="V32">
        <f t="shared" si="10"/>
        <v>3.2746432000000048E-2</v>
      </c>
      <c r="W32">
        <f t="shared" si="3"/>
        <v>0.2933490871424006</v>
      </c>
      <c r="Z32" s="19">
        <v>12.05</v>
      </c>
      <c r="AA32">
        <f t="shared" si="4"/>
        <v>0.2933490871424006</v>
      </c>
      <c r="AB32">
        <f t="shared" si="5"/>
        <v>1.4644462550915092E-2</v>
      </c>
      <c r="AC32">
        <f t="shared" si="11"/>
        <v>0.89226924956640086</v>
      </c>
    </row>
    <row r="33" spans="2:29" x14ac:dyDescent="0.25">
      <c r="H33" s="19">
        <v>3.78</v>
      </c>
      <c r="I33" s="21">
        <f t="shared" si="7"/>
        <v>0.13860893861920007</v>
      </c>
      <c r="J33" s="25">
        <v>1.5472856E-2</v>
      </c>
      <c r="K33">
        <f t="shared" si="8"/>
        <v>0.90863011900000012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0.78784847300000005</v>
      </c>
      <c r="V33">
        <f t="shared" si="10"/>
        <v>2.8744831000000026E-2</v>
      </c>
      <c r="W33">
        <f t="shared" si="3"/>
        <v>0.25750194506420038</v>
      </c>
      <c r="Z33" s="19">
        <v>10.210000000000001</v>
      </c>
      <c r="AA33">
        <f t="shared" si="4"/>
        <v>0.25750194506420038</v>
      </c>
      <c r="AB33">
        <f t="shared" si="5"/>
        <v>1.2854915036602552E-2</v>
      </c>
      <c r="AC33">
        <f t="shared" si="11"/>
        <v>0.90512416460300338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0.12845224791580007</v>
      </c>
      <c r="J34" s="25">
        <v>1.4339068999999999E-2</v>
      </c>
      <c r="K34">
        <f t="shared" si="8"/>
        <v>0.92296918800000016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0.81345871700000005</v>
      </c>
      <c r="V34">
        <f t="shared" si="10"/>
        <v>2.5610244000000004E-2</v>
      </c>
      <c r="W34">
        <f t="shared" si="3"/>
        <v>0.22942168780080016</v>
      </c>
      <c r="Z34" s="19">
        <v>8.65</v>
      </c>
      <c r="AA34">
        <f t="shared" si="4"/>
        <v>0.22942168780080016</v>
      </c>
      <c r="AB34">
        <f t="shared" si="5"/>
        <v>1.1453103018301275E-2</v>
      </c>
      <c r="AC34">
        <f t="shared" si="11"/>
        <v>0.91657726762130465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0.12008791386840008</v>
      </c>
      <c r="J35" s="25">
        <v>1.3405362000000001E-2</v>
      </c>
      <c r="K35">
        <f t="shared" si="8"/>
        <v>0.93637455000000014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0.83653461400000007</v>
      </c>
      <c r="V35">
        <f t="shared" si="10"/>
        <v>2.3075897000000012E-2</v>
      </c>
      <c r="W35">
        <f t="shared" si="3"/>
        <v>0.20671850050540022</v>
      </c>
      <c r="Z35" s="19">
        <v>7.33</v>
      </c>
      <c r="AA35">
        <f t="shared" si="4"/>
        <v>0.20671850050540022</v>
      </c>
      <c r="AB35">
        <f t="shared" si="5"/>
        <v>1.0319723060065707E-2</v>
      </c>
      <c r="AC35">
        <f t="shared" si="11"/>
        <v>0.92689699068137033</v>
      </c>
    </row>
    <row r="36" spans="2:29" x14ac:dyDescent="0.25">
      <c r="B36" s="1" t="s">
        <v>40</v>
      </c>
      <c r="C36" s="1">
        <f>U8</f>
        <v>2.6010399999999998E-3</v>
      </c>
      <c r="E36" s="1" t="s">
        <v>40</v>
      </c>
      <c r="F36" s="1">
        <f>U10</f>
        <v>4.1349869999999997E-3</v>
      </c>
      <c r="H36" s="19">
        <v>2.2999999999999998</v>
      </c>
      <c r="I36" s="21">
        <f t="shared" si="7"/>
        <v>0.11112613058840007</v>
      </c>
      <c r="J36" s="25">
        <v>1.2404962E-2</v>
      </c>
      <c r="K36">
        <f t="shared" si="8"/>
        <v>0.9487795120000001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0.85734293700000008</v>
      </c>
      <c r="V36">
        <f t="shared" si="10"/>
        <v>2.0808323000000017E-2</v>
      </c>
      <c r="W36">
        <f t="shared" si="3"/>
        <v>0.18640511909860027</v>
      </c>
      <c r="Z36" s="19">
        <v>6.21</v>
      </c>
      <c r="AA36">
        <f t="shared" si="4"/>
        <v>0.18640511909860027</v>
      </c>
      <c r="AB36">
        <f t="shared" si="5"/>
        <v>9.3056460905678214E-3</v>
      </c>
      <c r="AC36">
        <f t="shared" si="11"/>
        <v>0.93620263677193816</v>
      </c>
    </row>
    <row r="37" spans="2:29" x14ac:dyDescent="0.25">
      <c r="B37" s="1" t="s">
        <v>44</v>
      </c>
      <c r="C37" s="1">
        <f>C39*(C41-C40)+C36</f>
        <v>3.529377545905214E-3</v>
      </c>
      <c r="E37" s="1" t="s">
        <v>44</v>
      </c>
      <c r="F37" s="1">
        <f>F39*(F41-F40)+F36</f>
        <v>5.449691896116049E-3</v>
      </c>
      <c r="H37" s="19">
        <v>1.95</v>
      </c>
      <c r="I37" s="21">
        <f t="shared" si="7"/>
        <v>9.857963399640006E-2</v>
      </c>
      <c r="J37" s="25">
        <v>1.1004402E-2</v>
      </c>
      <c r="K37">
        <f t="shared" si="8"/>
        <v>0.95978391400000007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0.87615046000000008</v>
      </c>
      <c r="V37">
        <f t="shared" si="10"/>
        <v>1.8807522999999993E-2</v>
      </c>
      <c r="W37">
        <f t="shared" si="3"/>
        <v>0.16848155253860003</v>
      </c>
      <c r="Z37" s="19">
        <v>5.27</v>
      </c>
      <c r="AA37">
        <f t="shared" si="4"/>
        <v>0.16848155253860003</v>
      </c>
      <c r="AB37">
        <f t="shared" si="5"/>
        <v>8.4108725570154873E-3</v>
      </c>
      <c r="AC37">
        <f t="shared" si="11"/>
        <v>0.9446135093289536</v>
      </c>
    </row>
    <row r="38" spans="2:29" x14ac:dyDescent="0.25">
      <c r="B38" s="1" t="s">
        <v>41</v>
      </c>
      <c r="C38" s="1">
        <f>U10</f>
        <v>4.1349869999999997E-3</v>
      </c>
      <c r="E38" s="1" t="s">
        <v>41</v>
      </c>
      <c r="F38" s="1">
        <f>U12</f>
        <v>6.0024009999999992E-3</v>
      </c>
      <c r="H38" s="19">
        <v>1.65</v>
      </c>
      <c r="I38" s="21">
        <f t="shared" si="7"/>
        <v>8.5435679213600055E-2</v>
      </c>
      <c r="J38" s="25">
        <v>9.5371480000000005E-3</v>
      </c>
      <c r="K38">
        <f t="shared" si="8"/>
        <v>0.96932106200000012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0.89315726300000009</v>
      </c>
      <c r="V38">
        <f t="shared" si="10"/>
        <v>1.7006803000000015E-2</v>
      </c>
      <c r="W38">
        <f t="shared" si="3"/>
        <v>0.15235034263460021</v>
      </c>
      <c r="Z38" s="19">
        <v>4.46</v>
      </c>
      <c r="AA38">
        <f t="shared" si="4"/>
        <v>0.15235034263460021</v>
      </c>
      <c r="AB38">
        <f t="shared" si="5"/>
        <v>7.6055763768184048E-3</v>
      </c>
      <c r="AC38">
        <f t="shared" si="11"/>
        <v>0.95221908570577196</v>
      </c>
    </row>
    <row r="39" spans="2:29" x14ac:dyDescent="0.25">
      <c r="B39" s="1" t="s">
        <v>46</v>
      </c>
      <c r="C39" s="1">
        <f>(C38-C36)/(C42-C40)</f>
        <v>-3.0417350783263924E-5</v>
      </c>
      <c r="E39" s="1" t="s">
        <v>46</v>
      </c>
      <c r="F39" s="1">
        <f>(F38-F36)/(F42-F40)</f>
        <v>-4.3692419279363603E-5</v>
      </c>
      <c r="H39" s="19">
        <v>1.4</v>
      </c>
      <c r="I39" s="21">
        <f t="shared" si="7"/>
        <v>6.8707020077000039E-2</v>
      </c>
      <c r="J39" s="25">
        <v>7.6697349999999996E-3</v>
      </c>
      <c r="K39">
        <f t="shared" si="8"/>
        <v>0.97699079700000013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0.90863011900000012</v>
      </c>
      <c r="V39">
        <f t="shared" si="10"/>
        <v>1.5472856000000035E-2</v>
      </c>
      <c r="W39">
        <f t="shared" si="3"/>
        <v>0.1386089386192004</v>
      </c>
      <c r="Z39" s="19">
        <v>3.78</v>
      </c>
      <c r="AA39">
        <f t="shared" si="4"/>
        <v>0.1386089386192004</v>
      </c>
      <c r="AB39">
        <f t="shared" si="5"/>
        <v>6.9195831853590059E-3</v>
      </c>
      <c r="AC39">
        <f t="shared" si="11"/>
        <v>0.95913866889113097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4.7198731246800033E-2</v>
      </c>
      <c r="J40" s="25">
        <v>5.2687740000000004E-3</v>
      </c>
      <c r="K40">
        <f t="shared" si="8"/>
        <v>0.98225957100000016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0.92296918800000016</v>
      </c>
      <c r="V40">
        <f t="shared" si="10"/>
        <v>1.4339069000000038E-2</v>
      </c>
      <c r="W40">
        <f t="shared" si="3"/>
        <v>0.1284522479158004</v>
      </c>
      <c r="Z40" s="19">
        <v>3.2</v>
      </c>
      <c r="AA40">
        <f t="shared" si="4"/>
        <v>0.1284522479158004</v>
      </c>
      <c r="AB40">
        <f t="shared" si="5"/>
        <v>6.4125447006100613E-3</v>
      </c>
      <c r="AC40">
        <f t="shared" si="11"/>
        <v>0.96555121359174101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3.4054785422200022E-2</v>
      </c>
      <c r="J41" s="25">
        <v>3.801521E-3</v>
      </c>
      <c r="K41">
        <f t="shared" si="8"/>
        <v>0.98606109200000014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0.93637455000000014</v>
      </c>
      <c r="V41">
        <f t="shared" si="10"/>
        <v>1.3405361999999976E-2</v>
      </c>
      <c r="W41">
        <f t="shared" si="3"/>
        <v>0.12008791386839986</v>
      </c>
      <c r="Z41" s="19">
        <v>2.72</v>
      </c>
      <c r="AA41">
        <f t="shared" si="4"/>
        <v>0.12008791386839986</v>
      </c>
      <c r="AB41">
        <f t="shared" si="5"/>
        <v>5.9949835692163231E-3</v>
      </c>
      <c r="AC41">
        <f t="shared" si="11"/>
        <v>0.97154619716095736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2.8080257263400014E-2</v>
      </c>
      <c r="J42" s="25">
        <v>3.1345869999999999E-3</v>
      </c>
      <c r="K42">
        <f t="shared" si="8"/>
        <v>0.98919567900000016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0.9487795120000001</v>
      </c>
      <c r="V42">
        <f t="shared" si="10"/>
        <v>1.2404961999999964E-2</v>
      </c>
      <c r="W42">
        <f t="shared" si="3"/>
        <v>0.11112613058839974</v>
      </c>
      <c r="Z42" s="19">
        <v>2.2999999999999998</v>
      </c>
      <c r="AA42">
        <f t="shared" si="4"/>
        <v>0.11112613058839974</v>
      </c>
      <c r="AB42">
        <f t="shared" si="5"/>
        <v>5.5475968024401552E-3</v>
      </c>
      <c r="AC42">
        <f t="shared" si="11"/>
        <v>0.97709379396339746</v>
      </c>
    </row>
    <row r="43" spans="2:29" x14ac:dyDescent="0.25">
      <c r="H43" s="19">
        <v>0.72</v>
      </c>
      <c r="I43" s="21">
        <f t="shared" si="7"/>
        <v>2.3898094718800014E-2</v>
      </c>
      <c r="J43" s="25">
        <v>2.6677340000000002E-3</v>
      </c>
      <c r="K43">
        <f t="shared" si="8"/>
        <v>0.99186341300000014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0.95978391400000007</v>
      </c>
      <c r="V43">
        <f t="shared" si="10"/>
        <v>1.1004401999999969E-2</v>
      </c>
      <c r="W43">
        <f t="shared" si="3"/>
        <v>9.8579633996399782E-2</v>
      </c>
      <c r="Z43" s="19">
        <v>1.95</v>
      </c>
      <c r="AA43">
        <f t="shared" si="4"/>
        <v>9.8579633996399782E-2</v>
      </c>
      <c r="AB43">
        <f t="shared" si="5"/>
        <v>4.9212553289535313E-3</v>
      </c>
      <c r="AC43">
        <f t="shared" si="11"/>
        <v>0.98201504929235095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2.0910830639400014E-2</v>
      </c>
      <c r="J44" s="25">
        <v>2.3342670000000001E-3</v>
      </c>
      <c r="K44">
        <f t="shared" si="8"/>
        <v>0.99419768000000008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0.96932106200000012</v>
      </c>
      <c r="V44">
        <f t="shared" si="10"/>
        <v>9.5371480000000508E-3</v>
      </c>
      <c r="W44">
        <f t="shared" si="3"/>
        <v>8.5435679213600499E-2</v>
      </c>
      <c r="Z44" s="19">
        <v>1.65</v>
      </c>
      <c r="AA44">
        <f t="shared" si="4"/>
        <v>8.5435679213600499E-2</v>
      </c>
      <c r="AB44">
        <f t="shared" si="5"/>
        <v>4.2650877728766081E-3</v>
      </c>
      <c r="AC44">
        <f t="shared" si="11"/>
        <v>0.98628013706522755</v>
      </c>
    </row>
    <row r="45" spans="2:29" x14ac:dyDescent="0.25">
      <c r="B45" s="1" t="s">
        <v>40</v>
      </c>
      <c r="C45" s="1">
        <f>U15</f>
        <v>2.1275176999999999E-2</v>
      </c>
      <c r="E45" s="1" t="s">
        <v>40</v>
      </c>
      <c r="F45" s="1">
        <f>U26</f>
        <v>0.51834066999999995</v>
      </c>
      <c r="H45" s="19">
        <v>0.52</v>
      </c>
      <c r="I45" s="21">
        <f t="shared" si="7"/>
        <v>1.8521024750800009E-2</v>
      </c>
      <c r="J45" s="25">
        <v>2.067494E-3</v>
      </c>
      <c r="K45">
        <f t="shared" si="8"/>
        <v>0.99626517400000003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0.97699079700000013</v>
      </c>
      <c r="V45">
        <f t="shared" si="10"/>
        <v>7.6697350000000108E-3</v>
      </c>
      <c r="W45">
        <f t="shared" si="3"/>
        <v>6.8707020077000136E-2</v>
      </c>
      <c r="Z45" s="19">
        <v>1.4</v>
      </c>
      <c r="AA45">
        <f t="shared" si="4"/>
        <v>6.8707020077000136E-2</v>
      </c>
      <c r="AB45">
        <f t="shared" si="5"/>
        <v>3.4299659572970503E-3</v>
      </c>
      <c r="AC45">
        <f t="shared" si="11"/>
        <v>0.9897101030225246</v>
      </c>
    </row>
    <row r="46" spans="2:29" x14ac:dyDescent="0.25">
      <c r="B46" s="1" t="s">
        <v>44</v>
      </c>
      <c r="C46" s="1">
        <f>C48*(C50-C49)+C45</f>
        <v>3.1505585078947365E-2</v>
      </c>
      <c r="E46" s="1" t="s">
        <v>44</v>
      </c>
      <c r="F46" s="1">
        <f>F48*(F50-F49)+F45</f>
        <v>0.55847643938717328</v>
      </c>
      <c r="H46" s="19">
        <v>0.44</v>
      </c>
      <c r="I46" s="21">
        <f t="shared" si="7"/>
        <v>1.7326117327400008E-2</v>
      </c>
      <c r="J46" s="25">
        <v>1.934107E-3</v>
      </c>
      <c r="K46">
        <f t="shared" si="8"/>
        <v>0.99819928099999999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0.98225957100000016</v>
      </c>
      <c r="V46">
        <f t="shared" si="10"/>
        <v>5.2687740000000316E-3</v>
      </c>
      <c r="W46">
        <f t="shared" si="3"/>
        <v>4.719873124680031E-2</v>
      </c>
      <c r="Z46" s="19">
        <v>1.19</v>
      </c>
      <c r="AA46">
        <f t="shared" si="4"/>
        <v>4.719873124680031E-2</v>
      </c>
      <c r="AB46">
        <f t="shared" si="5"/>
        <v>2.356237269826388E-3</v>
      </c>
      <c r="AC46">
        <f t="shared" si="11"/>
        <v>0.99206634029235097</v>
      </c>
    </row>
    <row r="47" spans="2:29" x14ac:dyDescent="0.25">
      <c r="B47" s="1" t="s">
        <v>41</v>
      </c>
      <c r="C47" s="1">
        <f>U17</f>
        <v>3.2879818999999998E-2</v>
      </c>
      <c r="E47" s="1" t="s">
        <v>41</v>
      </c>
      <c r="F47" s="1">
        <f>U28</f>
        <v>0.58383353399999993</v>
      </c>
      <c r="H47" s="19">
        <v>0.37</v>
      </c>
      <c r="I47" s="21">
        <f t="shared" si="7"/>
        <v>1.6131209904000011E-2</v>
      </c>
      <c r="J47" s="25">
        <v>1.80072E-3</v>
      </c>
      <c r="K47">
        <f t="shared" si="8"/>
        <v>1.0000000010000001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0.98606109200000014</v>
      </c>
      <c r="V47">
        <f t="shared" si="10"/>
        <v>3.8015209999999744E-3</v>
      </c>
      <c r="W47">
        <f t="shared" si="3"/>
        <v>3.4054785422199793E-2</v>
      </c>
      <c r="Z47" s="19">
        <v>1.01</v>
      </c>
      <c r="AA47">
        <f t="shared" si="4"/>
        <v>3.4054785422199793E-2</v>
      </c>
      <c r="AB47">
        <f t="shared" si="5"/>
        <v>1.7000701609572867E-3</v>
      </c>
      <c r="AC47">
        <f t="shared" si="11"/>
        <v>0.99376641045330827</v>
      </c>
    </row>
    <row r="48" spans="2:29" x14ac:dyDescent="0.25">
      <c r="B48" s="1" t="s">
        <v>46</v>
      </c>
      <c r="C48" s="1">
        <f>(C47-C45)/(C51-C49)</f>
        <v>-5.2652640653357507E-4</v>
      </c>
      <c r="E48" s="1" t="s">
        <v>46</v>
      </c>
      <c r="F48" s="1">
        <f>(F47-F45)/(F51-F49)</f>
        <v>-1.5556499762470316E-2</v>
      </c>
      <c r="I48" s="21">
        <f>SUM(I4:I47)</f>
        <v>8.9582000089581992</v>
      </c>
      <c r="J48">
        <v>1.0000000010000001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0.98919567900000016</v>
      </c>
      <c r="V48">
        <f t="shared" si="10"/>
        <v>3.134587000000022E-3</v>
      </c>
      <c r="W48">
        <f t="shared" si="3"/>
        <v>2.8080257263400212E-2</v>
      </c>
      <c r="Z48" s="19">
        <v>0.85</v>
      </c>
      <c r="AA48">
        <f t="shared" si="4"/>
        <v>2.8080257263400212E-2</v>
      </c>
      <c r="AB48">
        <f t="shared" si="5"/>
        <v>1.4018120183012775E-3</v>
      </c>
      <c r="AC48">
        <f t="shared" si="11"/>
        <v>0.99516822247160952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0.99186341300000014</v>
      </c>
      <c r="V49">
        <f t="shared" si="10"/>
        <v>2.6677339999999772E-3</v>
      </c>
      <c r="W49">
        <f t="shared" si="3"/>
        <v>2.389809471879981E-2</v>
      </c>
      <c r="Z49" s="19">
        <v>0.72</v>
      </c>
      <c r="AA49">
        <f t="shared" si="4"/>
        <v>2.389809471879981E-2</v>
      </c>
      <c r="AB49">
        <f t="shared" si="5"/>
        <v>1.1930316762083432E-3</v>
      </c>
      <c r="AC49">
        <f t="shared" si="11"/>
        <v>0.99636125414781784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0.99419768000000008</v>
      </c>
      <c r="V50">
        <f t="shared" si="10"/>
        <v>2.3342669999999455E-3</v>
      </c>
      <c r="W50">
        <f t="shared" si="3"/>
        <v>2.0910830639399525E-2</v>
      </c>
      <c r="Z50" s="19">
        <v>0.61</v>
      </c>
      <c r="AA50">
        <f t="shared" si="4"/>
        <v>2.0910830639399525E-2</v>
      </c>
      <c r="AB50">
        <f t="shared" si="5"/>
        <v>1.043902604880314E-3</v>
      </c>
      <c r="AC50">
        <f t="shared" si="11"/>
        <v>0.99740515675269814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0.99626517400000003</v>
      </c>
      <c r="V51">
        <f t="shared" si="10"/>
        <v>2.0674939999999475E-3</v>
      </c>
      <c r="W51">
        <f t="shared" si="3"/>
        <v>1.8521024750799541E-2</v>
      </c>
      <c r="Z51" s="19">
        <v>0.52</v>
      </c>
      <c r="AA51">
        <f t="shared" si="4"/>
        <v>1.8521024750799541E-2</v>
      </c>
      <c r="AB51">
        <f t="shared" si="5"/>
        <v>9.2459961614263302E-4</v>
      </c>
      <c r="AC51">
        <f t="shared" si="11"/>
        <v>0.9983297563688408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0.99819928099999999</v>
      </c>
      <c r="V52">
        <f t="shared" si="10"/>
        <v>1.9341069999999627E-3</v>
      </c>
      <c r="W52">
        <f t="shared" si="3"/>
        <v>1.7326117327399675E-2</v>
      </c>
      <c r="Z52" s="19">
        <v>0.44</v>
      </c>
      <c r="AA52">
        <f t="shared" si="4"/>
        <v>1.7326117327399675E-2</v>
      </c>
      <c r="AB52">
        <f t="shared" si="5"/>
        <v>8.6494789816985698E-4</v>
      </c>
      <c r="AC52">
        <f t="shared" si="11"/>
        <v>0.99919470426701062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1.0000000010000001</v>
      </c>
      <c r="V53">
        <f t="shared" si="10"/>
        <v>1.8007200000000889E-3</v>
      </c>
      <c r="W53">
        <f t="shared" si="3"/>
        <v>1.6131209904000805E-2</v>
      </c>
      <c r="Z53" s="19">
        <v>0.37</v>
      </c>
      <c r="AA53">
        <f t="shared" si="4"/>
        <v>1.6131209904000805E-2</v>
      </c>
      <c r="AB53">
        <f t="shared" si="5"/>
        <v>8.052961801971307E-4</v>
      </c>
      <c r="AC53">
        <f t="shared" si="11"/>
        <v>1.0000000004472078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DDFE-4B89-457C-A2FC-3D2BD9D79368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Summer!K60</f>
        <v>14.8985</v>
      </c>
      <c r="H2" t="s">
        <v>36</v>
      </c>
      <c r="I2" s="26">
        <f>Summer!K61</f>
        <v>7.4188999999999989</v>
      </c>
      <c r="M2">
        <f>D2-I2</f>
        <v>7.4796000000000014</v>
      </c>
      <c r="N2" t="s">
        <v>49</v>
      </c>
      <c r="S2" s="26">
        <f>I2</f>
        <v>7.4188999999999989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Summer!K65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2.9544000000000001</v>
      </c>
      <c r="E4" s="26">
        <f>Summer!K66</f>
        <v>0.19830184246736249</v>
      </c>
      <c r="F4" s="1">
        <f>F3+E4</f>
        <v>0.19830184246736249</v>
      </c>
      <c r="G4" s="20"/>
      <c r="H4" s="19">
        <v>460.27</v>
      </c>
      <c r="I4" s="21">
        <f>J4*$I$2</f>
        <v>3.4113504372099993E-2</v>
      </c>
      <c r="J4" s="25">
        <v>4.5981889999999999E-3</v>
      </c>
      <c r="K4">
        <f>K3+J4</f>
        <v>4.5981889999999999E-3</v>
      </c>
      <c r="N4" s="28">
        <v>1000</v>
      </c>
      <c r="O4">
        <f>O3+P4</f>
        <v>0.39499438472645593</v>
      </c>
      <c r="P4">
        <f>Q4/$M$2</f>
        <v>0.39499438472645593</v>
      </c>
      <c r="Q4">
        <f>D4</f>
        <v>2.9544000000000001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2.9544000000000001</v>
      </c>
      <c r="AB4">
        <f t="shared" ref="AB4:AB53" si="5">AA4/$D$2</f>
        <v>0.19830184246736249</v>
      </c>
      <c r="AC4">
        <f>AC3+AB4</f>
        <v>0.19830184246736249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0.67569999999999997</v>
      </c>
      <c r="E5" s="26">
        <f>Summer!K67</f>
        <v>4.5353559083129172E-2</v>
      </c>
      <c r="F5" s="1">
        <f t="shared" ref="F5:F13" si="6">F4+E5</f>
        <v>0.24365540155049165</v>
      </c>
      <c r="G5" s="20"/>
      <c r="H5" s="19">
        <v>390.04</v>
      </c>
      <c r="I5" s="21">
        <f t="shared" ref="I5:I47" si="7">J5*$I$2</f>
        <v>5.6156080080299993E-2</v>
      </c>
      <c r="J5" s="25">
        <v>7.5693269999999998E-3</v>
      </c>
      <c r="K5">
        <f t="shared" ref="K5:K47" si="8">K4+J5</f>
        <v>1.2167516E-2</v>
      </c>
      <c r="N5" s="28">
        <v>850</v>
      </c>
      <c r="O5">
        <f>O4+P5</f>
        <v>0.48533344029092462</v>
      </c>
      <c r="P5">
        <f t="shared" ref="P5" si="9">Q5/$M$2</f>
        <v>9.0339055564468668E-2</v>
      </c>
      <c r="Q5">
        <f>D5</f>
        <v>0.67569999999999997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0.67569999999999997</v>
      </c>
      <c r="AB5">
        <f t="shared" si="5"/>
        <v>4.5353559083129172E-2</v>
      </c>
      <c r="AC5">
        <f t="shared" ref="AC5:AC53" si="11">AC4+AB5</f>
        <v>0.24365540155049165</v>
      </c>
    </row>
    <row r="6" spans="2:29" x14ac:dyDescent="0.25">
      <c r="B6" s="20">
        <v>0.3</v>
      </c>
      <c r="C6" s="28">
        <f t="shared" si="0"/>
        <v>300</v>
      </c>
      <c r="D6">
        <f t="shared" si="1"/>
        <v>3.8494999999999999</v>
      </c>
      <c r="E6" s="26">
        <f>Summer!K68</f>
        <v>0.25838171628016243</v>
      </c>
      <c r="F6" s="1">
        <f t="shared" si="6"/>
        <v>0.50203711783065408</v>
      </c>
      <c r="G6" s="9"/>
      <c r="H6" s="19">
        <v>330.52</v>
      </c>
      <c r="I6" s="21">
        <f t="shared" si="7"/>
        <v>6.5078071476999996E-2</v>
      </c>
      <c r="J6" s="25">
        <v>8.7719300000000007E-3</v>
      </c>
      <c r="K6">
        <f t="shared" si="8"/>
        <v>2.0939446E-2</v>
      </c>
      <c r="N6" s="19">
        <v>460.27</v>
      </c>
      <c r="O6" s="24">
        <f>C18</f>
        <v>0.85002616450077539</v>
      </c>
      <c r="P6" s="24">
        <f>O6-O5</f>
        <v>0.36469272420985077</v>
      </c>
      <c r="Q6" s="24">
        <f>P6*$M$2</f>
        <v>2.7277557000000003</v>
      </c>
      <c r="T6" s="19">
        <v>460.27</v>
      </c>
      <c r="U6">
        <f>K4</f>
        <v>4.5981889999999999E-3</v>
      </c>
      <c r="V6">
        <f t="shared" si="10"/>
        <v>4.5981889999999999E-3</v>
      </c>
      <c r="W6">
        <f t="shared" si="3"/>
        <v>3.4113504372099993E-2</v>
      </c>
      <c r="Z6" s="19">
        <v>460.27</v>
      </c>
      <c r="AA6">
        <f t="shared" si="4"/>
        <v>2.7618692043721005</v>
      </c>
      <c r="AB6">
        <f t="shared" si="5"/>
        <v>0.18537901160332251</v>
      </c>
      <c r="AC6">
        <f t="shared" si="11"/>
        <v>0.42903441315381419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0.56040000000000001</v>
      </c>
      <c r="E7" s="26">
        <f>Summer!K69</f>
        <v>3.7614524952176397E-2</v>
      </c>
      <c r="F7" s="1">
        <f t="shared" si="6"/>
        <v>0.53965164278283051</v>
      </c>
      <c r="G7" s="9"/>
      <c r="H7" s="19">
        <v>280.08999999999997</v>
      </c>
      <c r="I7" s="21">
        <f t="shared" si="7"/>
        <v>5.458160402779999E-2</v>
      </c>
      <c r="J7" s="25">
        <v>7.3571019999999999E-3</v>
      </c>
      <c r="K7">
        <f t="shared" si="8"/>
        <v>2.8296548000000001E-2</v>
      </c>
      <c r="N7" s="19">
        <v>390.04</v>
      </c>
      <c r="O7" s="24">
        <f>F18</f>
        <v>0.91574440538871793</v>
      </c>
      <c r="P7" s="24">
        <f t="shared" ref="P7:P8" si="12">O7-O6</f>
        <v>6.5718240887942536E-2</v>
      </c>
      <c r="Q7" s="24">
        <f t="shared" ref="Q7:Q8" si="13">P7*$M$2</f>
        <v>0.49154615454545508</v>
      </c>
      <c r="T7" s="19">
        <v>390.04</v>
      </c>
      <c r="U7">
        <f t="shared" ref="U7:U8" si="14">K5</f>
        <v>1.2167516E-2</v>
      </c>
      <c r="V7">
        <f t="shared" si="10"/>
        <v>7.5693269999999998E-3</v>
      </c>
      <c r="W7">
        <f t="shared" si="3"/>
        <v>5.6156080080299993E-2</v>
      </c>
      <c r="Z7" s="19">
        <v>390.04</v>
      </c>
      <c r="AA7">
        <f t="shared" si="4"/>
        <v>0.54770223462575507</v>
      </c>
      <c r="AB7">
        <f t="shared" si="5"/>
        <v>3.6762240133285572E-2</v>
      </c>
      <c r="AC7">
        <f t="shared" si="11"/>
        <v>0.46579665328709974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2.1566000000000001</v>
      </c>
      <c r="E8" s="26">
        <f>Summer!K70</f>
        <v>0.14475282746585227</v>
      </c>
      <c r="F8" s="1">
        <f t="shared" si="6"/>
        <v>0.68440447024868278</v>
      </c>
      <c r="G8" s="9"/>
      <c r="H8" s="19">
        <v>237.35</v>
      </c>
      <c r="I8" s="21">
        <f t="shared" si="7"/>
        <v>4.6184440454899993E-2</v>
      </c>
      <c r="J8" s="25">
        <v>6.2252410000000003E-3</v>
      </c>
      <c r="K8">
        <f t="shared" si="8"/>
        <v>3.4521789000000004E-2</v>
      </c>
      <c r="N8" s="19">
        <v>330.52</v>
      </c>
      <c r="O8" s="24">
        <f>C27</f>
        <v>0.97144068472305278</v>
      </c>
      <c r="P8" s="24">
        <f t="shared" si="12"/>
        <v>5.5696279334334853E-2</v>
      </c>
      <c r="Q8" s="24">
        <f t="shared" si="13"/>
        <v>0.41658589090909104</v>
      </c>
      <c r="T8" s="19">
        <v>330.52</v>
      </c>
      <c r="U8">
        <f t="shared" si="14"/>
        <v>2.0939446E-2</v>
      </c>
      <c r="V8">
        <f t="shared" si="10"/>
        <v>8.7719300000000007E-3</v>
      </c>
      <c r="W8">
        <f t="shared" si="3"/>
        <v>6.5078071476999996E-2</v>
      </c>
      <c r="Z8" s="19">
        <v>330.52</v>
      </c>
      <c r="AA8">
        <f t="shared" si="4"/>
        <v>0.48166396238609105</v>
      </c>
      <c r="AB8">
        <f t="shared" si="5"/>
        <v>3.2329695095888247E-2</v>
      </c>
      <c r="AC8">
        <f t="shared" si="11"/>
        <v>0.49812634838298797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1.9255</v>
      </c>
      <c r="E9" s="26">
        <f>Summer!K71</f>
        <v>0.12924119877840051</v>
      </c>
      <c r="F9" s="1">
        <f t="shared" si="6"/>
        <v>0.81364566902708324</v>
      </c>
      <c r="G9" s="9"/>
      <c r="H9" s="19">
        <v>201.13</v>
      </c>
      <c r="I9" s="21">
        <f t="shared" si="7"/>
        <v>5.1957494584399994E-2</v>
      </c>
      <c r="J9" s="25">
        <v>7.0033960000000003E-3</v>
      </c>
      <c r="K9">
        <f t="shared" si="8"/>
        <v>4.1525185000000006E-2</v>
      </c>
      <c r="N9" s="28">
        <v>300</v>
      </c>
      <c r="O9" s="1">
        <v>1</v>
      </c>
      <c r="P9">
        <f>O9-O8</f>
        <v>2.8559315276947217E-2</v>
      </c>
      <c r="Q9">
        <f>P9*$M$2</f>
        <v>0.21361225454545443</v>
      </c>
      <c r="T9" s="28">
        <f>B6*1000</f>
        <v>300</v>
      </c>
      <c r="U9" s="24">
        <f>C37</f>
        <v>2.5391929700971642E-2</v>
      </c>
      <c r="V9">
        <f t="shared" si="10"/>
        <v>4.452483700971642E-3</v>
      </c>
      <c r="W9">
        <f t="shared" si="3"/>
        <v>3.3032531329138512E-2</v>
      </c>
      <c r="Z9" s="28">
        <v>300</v>
      </c>
      <c r="AA9">
        <f t="shared" si="4"/>
        <v>0.24664478587459293</v>
      </c>
      <c r="AB9">
        <f t="shared" si="5"/>
        <v>1.6555007945403426E-2</v>
      </c>
      <c r="AC9">
        <f t="shared" si="11"/>
        <v>0.5146813563283914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0.42230000000000001</v>
      </c>
      <c r="E10" s="26">
        <f>Summer!K72</f>
        <v>2.8345135416317079E-2</v>
      </c>
      <c r="F10" s="1">
        <f t="shared" si="6"/>
        <v>0.84199080444340035</v>
      </c>
      <c r="G10" s="9"/>
      <c r="H10" s="19">
        <v>170.44</v>
      </c>
      <c r="I10" s="21">
        <f t="shared" si="7"/>
        <v>6.7177360515499995E-2</v>
      </c>
      <c r="J10" s="25">
        <v>9.0548950000000003E-3</v>
      </c>
      <c r="K10">
        <f t="shared" si="8"/>
        <v>5.0580080000000006E-2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2.8296548000000001E-2</v>
      </c>
      <c r="V10">
        <f t="shared" si="10"/>
        <v>2.9046182990283588E-3</v>
      </c>
      <c r="W10">
        <f t="shared" si="3"/>
        <v>2.1549072698661489E-2</v>
      </c>
      <c r="Z10" s="19">
        <v>280.08999999999997</v>
      </c>
      <c r="AA10">
        <f t="shared" si="4"/>
        <v>2.1549072698661489E-2</v>
      </c>
      <c r="AB10">
        <f t="shared" si="5"/>
        <v>1.4463920997859843E-3</v>
      </c>
      <c r="AC10">
        <f t="shared" si="11"/>
        <v>0.51612774842817744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1.1215999999999999</v>
      </c>
      <c r="E11" s="26">
        <f>Summer!K73</f>
        <v>7.5282746585226698E-2</v>
      </c>
      <c r="F11" s="1">
        <f t="shared" si="6"/>
        <v>0.91727355102862707</v>
      </c>
      <c r="G11" s="9"/>
      <c r="H11" s="19">
        <v>144.43</v>
      </c>
      <c r="I11" s="21">
        <f t="shared" si="7"/>
        <v>8.6070998956499986E-2</v>
      </c>
      <c r="J11" s="25">
        <v>1.1601584999999999E-2</v>
      </c>
      <c r="K11">
        <f t="shared" si="8"/>
        <v>6.2181665000000004E-2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3.2679269143893311E-2</v>
      </c>
      <c r="V11">
        <f t="shared" si="10"/>
        <v>4.3827211438933096E-3</v>
      </c>
      <c r="W11">
        <f t="shared" si="3"/>
        <v>3.2514969894430069E-2</v>
      </c>
      <c r="Z11" s="28">
        <v>250</v>
      </c>
      <c r="AA11">
        <f t="shared" si="4"/>
        <v>3.2514969894430069E-2</v>
      </c>
      <c r="AB11">
        <f t="shared" si="5"/>
        <v>2.1824324525576448E-3</v>
      </c>
      <c r="AC11">
        <f t="shared" si="11"/>
        <v>0.51831018088073511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1.0942000000000001</v>
      </c>
      <c r="E12" s="26">
        <f>Summer!K74</f>
        <v>7.3443635265295168E-2</v>
      </c>
      <c r="F12" s="1">
        <f t="shared" si="6"/>
        <v>0.99071718629392225</v>
      </c>
      <c r="G12" s="9"/>
      <c r="H12" s="19">
        <v>122.39</v>
      </c>
      <c r="I12" s="21">
        <f t="shared" si="7"/>
        <v>0.11283697314659998</v>
      </c>
      <c r="J12" s="25">
        <v>1.5209393999999999E-2</v>
      </c>
      <c r="K12">
        <f t="shared" si="8"/>
        <v>7.7391058999999998E-2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3.4521789000000004E-2</v>
      </c>
      <c r="V12">
        <f t="shared" si="10"/>
        <v>1.8425198561066933E-3</v>
      </c>
      <c r="W12">
        <f t="shared" si="3"/>
        <v>1.3669470560469944E-2</v>
      </c>
      <c r="Z12" s="19">
        <v>237.35</v>
      </c>
      <c r="AA12">
        <f t="shared" si="4"/>
        <v>1.3669470560469944E-2</v>
      </c>
      <c r="AB12">
        <f t="shared" si="5"/>
        <v>9.175064980011373E-4</v>
      </c>
      <c r="AC12">
        <f t="shared" si="11"/>
        <v>0.51922768737873626</v>
      </c>
    </row>
    <row r="13" spans="2:29" x14ac:dyDescent="0.25">
      <c r="B13" t="s">
        <v>50</v>
      </c>
      <c r="E13" s="26">
        <f>Summer!K75</f>
        <v>9.2828137060777388E-3</v>
      </c>
      <c r="F13" s="1">
        <f t="shared" si="6"/>
        <v>1</v>
      </c>
      <c r="H13" s="19">
        <v>103.72</v>
      </c>
      <c r="I13" s="21">
        <f t="shared" si="7"/>
        <v>0.14537600888509997</v>
      </c>
      <c r="J13" s="25">
        <v>1.9595359E-2</v>
      </c>
      <c r="K13">
        <f t="shared" si="8"/>
        <v>9.6986417999999991E-2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4.1525185000000006E-2</v>
      </c>
      <c r="V13">
        <f t="shared" si="10"/>
        <v>7.003396000000002E-3</v>
      </c>
      <c r="W13">
        <f t="shared" si="3"/>
        <v>5.1957494584400007E-2</v>
      </c>
      <c r="Z13" s="19">
        <v>201.13</v>
      </c>
      <c r="AA13">
        <f t="shared" si="4"/>
        <v>5.1957494584400007E-2</v>
      </c>
      <c r="AB13">
        <f t="shared" si="5"/>
        <v>3.4874312571332687E-3</v>
      </c>
      <c r="AC13">
        <f t="shared" si="11"/>
        <v>0.5227151186358695</v>
      </c>
    </row>
    <row r="14" spans="2:29" x14ac:dyDescent="0.25">
      <c r="H14" s="19">
        <v>87.89</v>
      </c>
      <c r="I14" s="21">
        <f t="shared" si="7"/>
        <v>0.20310655759899998</v>
      </c>
      <c r="J14" s="25">
        <v>2.7376910000000001E-2</v>
      </c>
      <c r="K14">
        <f t="shared" si="8"/>
        <v>0.124363328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5.0580080000000006E-2</v>
      </c>
      <c r="V14">
        <f t="shared" si="10"/>
        <v>9.0548950000000003E-3</v>
      </c>
      <c r="W14">
        <f t="shared" si="3"/>
        <v>6.7177360515499995E-2</v>
      </c>
      <c r="Z14" s="19">
        <v>170.44</v>
      </c>
      <c r="AA14">
        <f t="shared" si="4"/>
        <v>6.7177360515499995E-2</v>
      </c>
      <c r="AB14">
        <f t="shared" si="5"/>
        <v>4.5090016119407987E-3</v>
      </c>
      <c r="AC14">
        <f t="shared" si="11"/>
        <v>0.52722412024781029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0.27395768320549996</v>
      </c>
      <c r="J15" s="25">
        <v>3.6926994999999997E-2</v>
      </c>
      <c r="K15">
        <f t="shared" si="8"/>
        <v>0.16129032299999999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6.2181665000000004E-2</v>
      </c>
      <c r="V15">
        <f t="shared" si="10"/>
        <v>1.1601584999999998E-2</v>
      </c>
      <c r="W15">
        <f t="shared" si="3"/>
        <v>8.6070998956499972E-2</v>
      </c>
      <c r="Z15" s="19">
        <v>144.43</v>
      </c>
      <c r="AA15">
        <f t="shared" si="4"/>
        <v>8.6070998956499972E-2</v>
      </c>
      <c r="AB15">
        <f t="shared" si="5"/>
        <v>5.7771587043326487E-3</v>
      </c>
      <c r="AC15">
        <f t="shared" si="11"/>
        <v>0.53300127895214289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0.35583009666609999</v>
      </c>
      <c r="J16" s="25">
        <v>4.7962649000000003E-2</v>
      </c>
      <c r="K16">
        <f t="shared" si="8"/>
        <v>0.20925297199999998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7.5589946552631584E-2</v>
      </c>
      <c r="V16">
        <f t="shared" si="10"/>
        <v>1.340828155263158E-2</v>
      </c>
      <c r="W16">
        <f t="shared" si="3"/>
        <v>9.9474700010818415E-2</v>
      </c>
      <c r="Z16" s="23">
        <v>125</v>
      </c>
      <c r="AA16">
        <f t="shared" si="4"/>
        <v>9.9474700010818415E-2</v>
      </c>
      <c r="AB16">
        <f t="shared" si="5"/>
        <v>6.6768265268864931E-3</v>
      </c>
      <c r="AC16">
        <f t="shared" si="11"/>
        <v>0.53967810547902939</v>
      </c>
    </row>
    <row r="17" spans="2:29" x14ac:dyDescent="0.25">
      <c r="B17" s="1" t="s">
        <v>40</v>
      </c>
      <c r="C17" s="1">
        <f>O5</f>
        <v>0.48533344029092462</v>
      </c>
      <c r="D17" s="1"/>
      <c r="E17" s="1" t="s">
        <v>40</v>
      </c>
      <c r="F17" s="1">
        <f>O5</f>
        <v>0.48533344029092462</v>
      </c>
      <c r="H17" s="19">
        <v>53.48</v>
      </c>
      <c r="I17" s="21">
        <f t="shared" si="7"/>
        <v>0.42878051131109995</v>
      </c>
      <c r="J17" s="25">
        <v>5.7795698999999999E-2</v>
      </c>
      <c r="K17">
        <f t="shared" si="8"/>
        <v>0.26704867099999996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7.7391058999999998E-2</v>
      </c>
      <c r="V17">
        <f t="shared" si="10"/>
        <v>1.8011124473684137E-3</v>
      </c>
      <c r="W17">
        <f t="shared" si="3"/>
        <v>1.3362273135781522E-2</v>
      </c>
      <c r="Z17" s="19">
        <v>122.39</v>
      </c>
      <c r="AA17">
        <f t="shared" si="4"/>
        <v>1.3362273135781522E-2</v>
      </c>
      <c r="AB17">
        <f t="shared" si="5"/>
        <v>8.968871454026595E-4</v>
      </c>
      <c r="AC17">
        <f t="shared" si="11"/>
        <v>0.54057499262443209</v>
      </c>
    </row>
    <row r="18" spans="2:29" x14ac:dyDescent="0.25">
      <c r="B18" s="1" t="s">
        <v>44</v>
      </c>
      <c r="C18" s="1">
        <f>C20*(C22-C21)+C17</f>
        <v>0.85002616450077539</v>
      </c>
      <c r="D18" s="1"/>
      <c r="E18" s="1" t="s">
        <v>44</v>
      </c>
      <c r="F18" s="1">
        <f>F20*(F22-F21)+F17</f>
        <v>0.91574440538871793</v>
      </c>
      <c r="H18" s="19">
        <v>45.32</v>
      </c>
      <c r="I18" s="21">
        <f t="shared" si="7"/>
        <v>0.49280893455939995</v>
      </c>
      <c r="J18" s="25">
        <v>6.6426146000000005E-2</v>
      </c>
      <c r="K18">
        <f t="shared" si="8"/>
        <v>0.33347481699999998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9.6986417999999991E-2</v>
      </c>
      <c r="V18">
        <f t="shared" si="10"/>
        <v>1.9595358999999993E-2</v>
      </c>
      <c r="W18">
        <f t="shared" si="3"/>
        <v>0.14537600888509994</v>
      </c>
      <c r="Z18" s="19">
        <v>103.72</v>
      </c>
      <c r="AA18">
        <f t="shared" si="4"/>
        <v>0.14537600888509994</v>
      </c>
      <c r="AB18">
        <f t="shared" si="5"/>
        <v>9.7577614447830283E-3</v>
      </c>
      <c r="AC18">
        <f t="shared" si="11"/>
        <v>0.55033275406921511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0.52692243893149993</v>
      </c>
      <c r="J19" s="25">
        <v>7.1024334999999994E-2</v>
      </c>
      <c r="K19">
        <f t="shared" si="8"/>
        <v>0.40449915199999997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0.124363328</v>
      </c>
      <c r="V19">
        <f t="shared" si="10"/>
        <v>2.7376910000000004E-2</v>
      </c>
      <c r="W19">
        <f t="shared" si="3"/>
        <v>0.20310655759900001</v>
      </c>
      <c r="Z19" s="19">
        <v>87.89</v>
      </c>
      <c r="AA19">
        <f t="shared" si="4"/>
        <v>0.20310655759900001</v>
      </c>
      <c r="AB19">
        <f t="shared" si="5"/>
        <v>1.3632685008490788E-2</v>
      </c>
      <c r="AC19">
        <f t="shared" si="11"/>
        <v>0.56396543907770591</v>
      </c>
    </row>
    <row r="20" spans="2:29" x14ac:dyDescent="0.25">
      <c r="B20" s="1" t="s">
        <v>46</v>
      </c>
      <c r="C20" s="1">
        <f>(C19-C17)/(C23-C21)</f>
        <v>-9.3575738128922801E-4</v>
      </c>
      <c r="D20" s="1"/>
      <c r="E20" s="1" t="s">
        <v>46</v>
      </c>
      <c r="F20" s="1">
        <f>(F19-F17)/(F23-F21)</f>
        <v>-9.3575738128922801E-4</v>
      </c>
      <c r="H20" s="19">
        <v>32.549999999999997</v>
      </c>
      <c r="I20" s="21">
        <f t="shared" si="7"/>
        <v>0.53426996169459984</v>
      </c>
      <c r="J20" s="25">
        <v>7.2014713999999994E-2</v>
      </c>
      <c r="K20">
        <f t="shared" si="8"/>
        <v>0.47651386599999995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0.16129032299999999</v>
      </c>
      <c r="V20">
        <f t="shared" si="10"/>
        <v>3.692699499999999E-2</v>
      </c>
      <c r="W20">
        <f t="shared" si="3"/>
        <v>0.2739576832054999</v>
      </c>
      <c r="Z20" s="19">
        <v>74.48</v>
      </c>
      <c r="AA20">
        <f t="shared" si="4"/>
        <v>0.2739576832054999</v>
      </c>
      <c r="AB20">
        <f t="shared" si="5"/>
        <v>1.8388272860053019E-2</v>
      </c>
      <c r="AC20">
        <f t="shared" si="11"/>
        <v>0.58235371193775898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0.50960327654299997</v>
      </c>
      <c r="J21" s="25">
        <v>6.868987E-2</v>
      </c>
      <c r="K21">
        <f t="shared" si="8"/>
        <v>0.54520373599999994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0.20925297199999998</v>
      </c>
      <c r="V21">
        <f t="shared" si="10"/>
        <v>4.7962648999999996E-2</v>
      </c>
      <c r="W21">
        <f t="shared" si="3"/>
        <v>0.35583009666609994</v>
      </c>
      <c r="Z21" s="19">
        <v>63.11</v>
      </c>
      <c r="AA21">
        <f t="shared" si="4"/>
        <v>0.35583009666609994</v>
      </c>
      <c r="AB21">
        <f t="shared" si="5"/>
        <v>2.3883618932516691E-2</v>
      </c>
      <c r="AC21">
        <f t="shared" si="11"/>
        <v>0.60623733087027565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0.45554649292009997</v>
      </c>
      <c r="J22" s="25">
        <v>6.1403509000000002E-2</v>
      </c>
      <c r="K22">
        <f t="shared" si="8"/>
        <v>0.60660724499999996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0.26704867099999996</v>
      </c>
      <c r="V22">
        <f t="shared" si="10"/>
        <v>5.7795698999999978E-2</v>
      </c>
      <c r="W22">
        <f t="shared" si="3"/>
        <v>0.42878051131109979</v>
      </c>
      <c r="Z22" s="19">
        <v>53.48</v>
      </c>
      <c r="AA22">
        <f t="shared" si="4"/>
        <v>0.42878051131109979</v>
      </c>
      <c r="AB22">
        <f t="shared" si="5"/>
        <v>2.8780112851031967E-2</v>
      </c>
      <c r="AC22">
        <f t="shared" si="11"/>
        <v>0.63501744372130764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0.39466700693899998</v>
      </c>
      <c r="J23" s="25">
        <v>5.3197510000000003E-2</v>
      </c>
      <c r="K23">
        <f t="shared" si="8"/>
        <v>0.65980475499999991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0.33347481699999998</v>
      </c>
      <c r="V23">
        <f t="shared" si="10"/>
        <v>6.6426146000000019E-2</v>
      </c>
      <c r="W23">
        <f t="shared" si="3"/>
        <v>0.49280893455940006</v>
      </c>
      <c r="Z23" s="19">
        <v>45.32</v>
      </c>
      <c r="AA23">
        <f t="shared" si="4"/>
        <v>0.49280893455940006</v>
      </c>
      <c r="AB23">
        <f t="shared" si="5"/>
        <v>3.3077755113561771E-2</v>
      </c>
      <c r="AC23">
        <f t="shared" si="11"/>
        <v>0.66809519883486945</v>
      </c>
    </row>
    <row r="24" spans="2:29" x14ac:dyDescent="0.25">
      <c r="H24" s="19">
        <v>16.78</v>
      </c>
      <c r="I24" s="21">
        <f t="shared" si="7"/>
        <v>0.32853928723329995</v>
      </c>
      <c r="J24" s="25">
        <v>4.4284097000000001E-2</v>
      </c>
      <c r="K24">
        <f t="shared" si="8"/>
        <v>0.70408885199999993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0.40449915199999997</v>
      </c>
      <c r="V24">
        <f t="shared" si="10"/>
        <v>7.1024334999999994E-2</v>
      </c>
      <c r="W24">
        <f t="shared" si="3"/>
        <v>0.52692243893149993</v>
      </c>
      <c r="Z24" s="19">
        <v>38.409999999999997</v>
      </c>
      <c r="AA24">
        <f t="shared" si="4"/>
        <v>0.52692243893149993</v>
      </c>
      <c r="AB24">
        <f t="shared" si="5"/>
        <v>3.5367482560761145E-2</v>
      </c>
      <c r="AC24">
        <f t="shared" si="11"/>
        <v>0.70346268139563062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0.27238321457189996</v>
      </c>
      <c r="J25" s="25">
        <v>3.6714771E-2</v>
      </c>
      <c r="K25">
        <f t="shared" si="8"/>
        <v>0.74080362299999991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0.47651386599999995</v>
      </c>
      <c r="V25">
        <f t="shared" si="10"/>
        <v>7.201471399999998E-2</v>
      </c>
      <c r="W25">
        <f t="shared" si="3"/>
        <v>0.53426996169459973</v>
      </c>
      <c r="Z25" s="19">
        <v>32.549999999999997</v>
      </c>
      <c r="AA25">
        <f t="shared" si="4"/>
        <v>0.53426996169459973</v>
      </c>
      <c r="AB25">
        <f t="shared" si="5"/>
        <v>3.5860654542041126E-2</v>
      </c>
      <c r="AC25">
        <f t="shared" si="11"/>
        <v>0.73932333593767174</v>
      </c>
    </row>
    <row r="26" spans="2:29" x14ac:dyDescent="0.25">
      <c r="B26" s="1" t="s">
        <v>40</v>
      </c>
      <c r="C26" s="1">
        <f>C17</f>
        <v>0.48533344029092462</v>
      </c>
      <c r="H26" s="19">
        <v>12.05</v>
      </c>
      <c r="I26" s="21">
        <f t="shared" si="7"/>
        <v>0.22829807057439996</v>
      </c>
      <c r="J26" s="25">
        <v>3.0772496E-2</v>
      </c>
      <c r="K26">
        <f t="shared" si="8"/>
        <v>0.77157611899999989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0.54520373599999994</v>
      </c>
      <c r="V26">
        <f t="shared" si="10"/>
        <v>6.8689869999999986E-2</v>
      </c>
      <c r="W26">
        <f t="shared" si="3"/>
        <v>0.50960327654299986</v>
      </c>
      <c r="Z26" s="19">
        <v>27.58</v>
      </c>
      <c r="AA26">
        <f t="shared" si="4"/>
        <v>0.50960327654299986</v>
      </c>
      <c r="AB26">
        <f t="shared" si="5"/>
        <v>3.4205005641037678E-2</v>
      </c>
      <c r="AC26">
        <f t="shared" si="11"/>
        <v>0.77352834157870942</v>
      </c>
    </row>
    <row r="27" spans="2:29" x14ac:dyDescent="0.25">
      <c r="B27" s="1" t="s">
        <v>44</v>
      </c>
      <c r="C27" s="1">
        <f>C29*(C31-C30)+C26</f>
        <v>0.97144068472305278</v>
      </c>
      <c r="H27" s="19">
        <v>10.210000000000001</v>
      </c>
      <c r="I27" s="21">
        <f t="shared" si="7"/>
        <v>0.19995762033179998</v>
      </c>
      <c r="J27" s="25">
        <v>2.6952462E-2</v>
      </c>
      <c r="K27">
        <f t="shared" si="8"/>
        <v>0.7985285809999999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0.58283343985273151</v>
      </c>
      <c r="V27">
        <f t="shared" si="10"/>
        <v>3.7629703852731566E-2</v>
      </c>
      <c r="W27">
        <f t="shared" si="3"/>
        <v>0.27917100991303018</v>
      </c>
      <c r="Z27" s="23">
        <v>25</v>
      </c>
      <c r="AA27">
        <f t="shared" si="4"/>
        <v>0.27917100991303018</v>
      </c>
      <c r="AB27">
        <f t="shared" si="5"/>
        <v>1.8738195785685148E-2</v>
      </c>
      <c r="AC27">
        <f t="shared" si="11"/>
        <v>0.79226653736439456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0.17896469285229996</v>
      </c>
      <c r="J28" s="25">
        <v>2.4122807E-2</v>
      </c>
      <c r="K28">
        <f t="shared" si="8"/>
        <v>0.82265138799999993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0.60660724499999996</v>
      </c>
      <c r="V28">
        <f t="shared" si="10"/>
        <v>2.3773805147268456E-2</v>
      </c>
      <c r="W28">
        <f t="shared" si="3"/>
        <v>0.17637548300706993</v>
      </c>
      <c r="Z28" s="19">
        <v>23.37</v>
      </c>
      <c r="AA28">
        <f t="shared" si="4"/>
        <v>0.17637548300706993</v>
      </c>
      <c r="AB28">
        <f t="shared" si="5"/>
        <v>1.183847253126623E-2</v>
      </c>
      <c r="AC28">
        <f t="shared" si="11"/>
        <v>0.8041050098956608</v>
      </c>
    </row>
    <row r="29" spans="2:29" x14ac:dyDescent="0.25">
      <c r="B29" s="1" t="s">
        <v>46</v>
      </c>
      <c r="C29" s="1">
        <f>(C28-C26)/(C32-C30)</f>
        <v>-9.3575738128922801E-4</v>
      </c>
      <c r="H29" s="19">
        <v>7.33</v>
      </c>
      <c r="I29" s="21">
        <f t="shared" si="7"/>
        <v>0.16112070263999997</v>
      </c>
      <c r="J29" s="25">
        <v>2.17176E-2</v>
      </c>
      <c r="K29">
        <f t="shared" si="8"/>
        <v>0.84436898799999993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0.65980475499999991</v>
      </c>
      <c r="V29">
        <f t="shared" si="10"/>
        <v>5.3197509999999948E-2</v>
      </c>
      <c r="W29">
        <f t="shared" si="3"/>
        <v>0.39466700693899953</v>
      </c>
      <c r="Z29" s="19">
        <v>19.809999999999999</v>
      </c>
      <c r="AA29">
        <f t="shared" si="4"/>
        <v>0.39466700693899953</v>
      </c>
      <c r="AB29">
        <f t="shared" si="5"/>
        <v>2.649038540383257E-2</v>
      </c>
      <c r="AC29">
        <f t="shared" si="11"/>
        <v>0.83059539529949333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0.14537600888509997</v>
      </c>
      <c r="J30" s="25">
        <v>1.9595359E-2</v>
      </c>
      <c r="K30">
        <f t="shared" si="8"/>
        <v>0.86396434699999991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0.70408885199999993</v>
      </c>
      <c r="V30">
        <f t="shared" si="10"/>
        <v>4.4284097000000022E-2</v>
      </c>
      <c r="W30">
        <f t="shared" si="3"/>
        <v>0.32853928723330011</v>
      </c>
      <c r="Z30" s="19">
        <v>16.78</v>
      </c>
      <c r="AA30">
        <f t="shared" si="4"/>
        <v>0.32853928723330011</v>
      </c>
      <c r="AB30">
        <f t="shared" si="5"/>
        <v>2.2051836576386891E-2</v>
      </c>
      <c r="AC30">
        <f t="shared" si="11"/>
        <v>0.85264723187588021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0.13173061158759997</v>
      </c>
      <c r="J31" s="25">
        <v>1.7756083999999998E-2</v>
      </c>
      <c r="K31">
        <f t="shared" si="8"/>
        <v>0.88172043099999986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0.74080362299999991</v>
      </c>
      <c r="V31">
        <f t="shared" si="10"/>
        <v>3.6714770999999979E-2</v>
      </c>
      <c r="W31">
        <f t="shared" si="3"/>
        <v>0.27238321457189979</v>
      </c>
      <c r="Z31" s="19">
        <v>14.22</v>
      </c>
      <c r="AA31">
        <f t="shared" si="4"/>
        <v>0.27238321457189979</v>
      </c>
      <c r="AB31">
        <f t="shared" si="5"/>
        <v>1.8282593185347504E-2</v>
      </c>
      <c r="AC31">
        <f t="shared" si="11"/>
        <v>0.87092982506122774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0.12018450332859998</v>
      </c>
      <c r="J32" s="25">
        <v>1.6199774E-2</v>
      </c>
      <c r="K32">
        <f t="shared" si="8"/>
        <v>0.89792020499999992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0.77157611899999989</v>
      </c>
      <c r="V32">
        <f t="shared" si="10"/>
        <v>3.0772495999999983E-2</v>
      </c>
      <c r="W32">
        <f t="shared" si="3"/>
        <v>0.22829807057439983</v>
      </c>
      <c r="Z32" s="19">
        <v>12.05</v>
      </c>
      <c r="AA32">
        <f t="shared" si="4"/>
        <v>0.22829807057439983</v>
      </c>
      <c r="AB32">
        <f t="shared" si="5"/>
        <v>1.5323560799704657E-2</v>
      </c>
      <c r="AC32">
        <f t="shared" si="11"/>
        <v>0.88625338586093239</v>
      </c>
    </row>
    <row r="33" spans="2:29" x14ac:dyDescent="0.25">
      <c r="H33" s="19">
        <v>3.78</v>
      </c>
      <c r="I33" s="21">
        <f t="shared" si="7"/>
        <v>0.11021286370319999</v>
      </c>
      <c r="J33" s="25">
        <v>1.4855688000000001E-2</v>
      </c>
      <c r="K33">
        <f t="shared" si="8"/>
        <v>0.91277589299999995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0.7985285809999999</v>
      </c>
      <c r="V33">
        <f t="shared" si="10"/>
        <v>2.695246200000001E-2</v>
      </c>
      <c r="W33">
        <f t="shared" si="3"/>
        <v>0.19995762033180003</v>
      </c>
      <c r="Z33" s="19">
        <v>10.210000000000001</v>
      </c>
      <c r="AA33">
        <f t="shared" si="4"/>
        <v>0.19995762033180003</v>
      </c>
      <c r="AB33">
        <f t="shared" si="5"/>
        <v>1.3421325659079775E-2</v>
      </c>
      <c r="AC33">
        <f t="shared" si="11"/>
        <v>0.8996747115200121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0.10234051311629999</v>
      </c>
      <c r="J34" s="25">
        <v>1.3794567000000001E-2</v>
      </c>
      <c r="K34">
        <f t="shared" si="8"/>
        <v>0.92657045999999998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0.82265138799999993</v>
      </c>
      <c r="V34">
        <f t="shared" si="10"/>
        <v>2.4122807000000024E-2</v>
      </c>
      <c r="W34">
        <f t="shared" si="3"/>
        <v>0.17896469285230016</v>
      </c>
      <c r="Z34" s="19">
        <v>8.65</v>
      </c>
      <c r="AA34">
        <f t="shared" si="4"/>
        <v>0.17896469285230016</v>
      </c>
      <c r="AB34">
        <f t="shared" si="5"/>
        <v>1.2012262499734883E-2</v>
      </c>
      <c r="AC34">
        <f t="shared" si="11"/>
        <v>0.91168697401974697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9.6042638581899986E-2</v>
      </c>
      <c r="J35" s="25">
        <v>1.2945671000000001E-2</v>
      </c>
      <c r="K35">
        <f t="shared" si="8"/>
        <v>0.93951613099999998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0.84436898799999993</v>
      </c>
      <c r="V35">
        <f t="shared" si="10"/>
        <v>2.1717600000000004E-2</v>
      </c>
      <c r="W35">
        <f t="shared" si="3"/>
        <v>0.16112070264</v>
      </c>
      <c r="Z35" s="19">
        <v>7.33</v>
      </c>
      <c r="AA35">
        <f t="shared" si="4"/>
        <v>0.16112070264</v>
      </c>
      <c r="AB35">
        <f t="shared" si="5"/>
        <v>1.0814558689800987E-2</v>
      </c>
      <c r="AC35">
        <f t="shared" si="11"/>
        <v>0.92250153270954793</v>
      </c>
    </row>
    <row r="36" spans="2:29" x14ac:dyDescent="0.25">
      <c r="B36" s="1" t="s">
        <v>40</v>
      </c>
      <c r="C36" s="1">
        <f>U8</f>
        <v>2.0939446E-2</v>
      </c>
      <c r="E36" s="1" t="s">
        <v>40</v>
      </c>
      <c r="F36" s="1">
        <f>U10</f>
        <v>2.8296548000000001E-2</v>
      </c>
      <c r="H36" s="19">
        <v>2.2999999999999998</v>
      </c>
      <c r="I36" s="21">
        <f t="shared" si="7"/>
        <v>8.8170287994999999E-2</v>
      </c>
      <c r="J36" s="25">
        <v>1.1884550000000001E-2</v>
      </c>
      <c r="K36">
        <f t="shared" si="8"/>
        <v>0.95140068099999997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0.86396434699999991</v>
      </c>
      <c r="V36">
        <f t="shared" si="10"/>
        <v>1.9595358999999979E-2</v>
      </c>
      <c r="W36">
        <f t="shared" si="3"/>
        <v>0.14537600888509983</v>
      </c>
      <c r="Z36" s="19">
        <v>6.21</v>
      </c>
      <c r="AA36">
        <f t="shared" si="4"/>
        <v>0.14537600888509983</v>
      </c>
      <c r="AB36">
        <f t="shared" si="5"/>
        <v>9.7577614447830197E-3</v>
      </c>
      <c r="AC36">
        <f t="shared" si="11"/>
        <v>0.93225929415433095</v>
      </c>
    </row>
    <row r="37" spans="2:29" x14ac:dyDescent="0.25">
      <c r="B37" s="1" t="s">
        <v>44</v>
      </c>
      <c r="C37" s="1">
        <f>C39*(C41-C40)+C36</f>
        <v>2.5391929700971642E-2</v>
      </c>
      <c r="E37" s="1" t="s">
        <v>44</v>
      </c>
      <c r="F37" s="1">
        <f>F39*(F41-F40)+F36</f>
        <v>3.2679269143893311E-2</v>
      </c>
      <c r="H37" s="19">
        <v>1.95</v>
      </c>
      <c r="I37" s="21">
        <f t="shared" si="7"/>
        <v>7.7673827964699987E-2</v>
      </c>
      <c r="J37" s="25">
        <v>1.0469723E-2</v>
      </c>
      <c r="K37">
        <f t="shared" si="8"/>
        <v>0.96187040400000001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0.88172043099999986</v>
      </c>
      <c r="V37">
        <f t="shared" si="10"/>
        <v>1.775608399999995E-2</v>
      </c>
      <c r="W37">
        <f t="shared" si="3"/>
        <v>0.13173061158759961</v>
      </c>
      <c r="Z37" s="19">
        <v>5.27</v>
      </c>
      <c r="AA37">
        <f t="shared" si="4"/>
        <v>0.13173061158759961</v>
      </c>
      <c r="AB37">
        <f t="shared" si="5"/>
        <v>8.8418707646809817E-3</v>
      </c>
      <c r="AC37">
        <f t="shared" si="11"/>
        <v>0.94110116491901197</v>
      </c>
    </row>
    <row r="38" spans="2:29" x14ac:dyDescent="0.25">
      <c r="B38" s="1" t="s">
        <v>41</v>
      </c>
      <c r="C38" s="1">
        <f>U10</f>
        <v>2.8296548000000001E-2</v>
      </c>
      <c r="E38" s="1" t="s">
        <v>41</v>
      </c>
      <c r="F38" s="1">
        <f>U12</f>
        <v>3.4521789000000004E-2</v>
      </c>
      <c r="H38" s="19">
        <v>1.65</v>
      </c>
      <c r="I38" s="21">
        <f t="shared" si="7"/>
        <v>6.7177360515499995E-2</v>
      </c>
      <c r="J38" s="25">
        <v>9.0548950000000003E-3</v>
      </c>
      <c r="K38">
        <f t="shared" si="8"/>
        <v>0.97092529900000002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0.89792020499999992</v>
      </c>
      <c r="V38">
        <f t="shared" si="10"/>
        <v>1.6199774000000056E-2</v>
      </c>
      <c r="W38">
        <f t="shared" si="3"/>
        <v>0.12018450332860039</v>
      </c>
      <c r="Z38" s="19">
        <v>4.46</v>
      </c>
      <c r="AA38">
        <f t="shared" si="4"/>
        <v>0.12018450332860039</v>
      </c>
      <c r="AB38">
        <f t="shared" si="5"/>
        <v>8.06688615153206E-3</v>
      </c>
      <c r="AC38">
        <f t="shared" si="11"/>
        <v>0.94916805107054403</v>
      </c>
    </row>
    <row r="39" spans="2:29" x14ac:dyDescent="0.25">
      <c r="B39" s="1" t="s">
        <v>46</v>
      </c>
      <c r="C39" s="1">
        <f>(C38-C36)/(C42-C40)</f>
        <v>-1.4588740828871703E-4</v>
      </c>
      <c r="E39" s="1" t="s">
        <v>46</v>
      </c>
      <c r="F39" s="1">
        <f>(F38-F36)/(F42-F40)</f>
        <v>-1.456537435657465E-4</v>
      </c>
      <c r="H39" s="19">
        <v>1.4</v>
      </c>
      <c r="I39" s="21">
        <f t="shared" si="7"/>
        <v>5.4056783622899993E-2</v>
      </c>
      <c r="J39" s="25">
        <v>7.2863609999999999E-3</v>
      </c>
      <c r="K39">
        <f t="shared" si="8"/>
        <v>0.97821166000000004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0.91277589299999995</v>
      </c>
      <c r="V39">
        <f t="shared" si="10"/>
        <v>1.4855688000000034E-2</v>
      </c>
      <c r="W39">
        <f t="shared" si="3"/>
        <v>0.11021286370320023</v>
      </c>
      <c r="Z39" s="19">
        <v>3.78</v>
      </c>
      <c r="AA39">
        <f t="shared" si="4"/>
        <v>0.11021286370320023</v>
      </c>
      <c r="AB39">
        <f t="shared" si="5"/>
        <v>7.3975812130885809E-3</v>
      </c>
      <c r="AC39">
        <f t="shared" si="11"/>
        <v>0.95656563228363256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3.7262441639299995E-2</v>
      </c>
      <c r="J40" s="25">
        <v>5.0226369999999999E-3</v>
      </c>
      <c r="K40">
        <f t="shared" si="8"/>
        <v>0.98323429700000009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0.92657045999999998</v>
      </c>
      <c r="V40">
        <f t="shared" si="10"/>
        <v>1.3794567000000035E-2</v>
      </c>
      <c r="W40">
        <f t="shared" si="3"/>
        <v>0.10234051311630024</v>
      </c>
      <c r="Z40" s="19">
        <v>3.2</v>
      </c>
      <c r="AA40">
        <f t="shared" si="4"/>
        <v>0.10234051311630024</v>
      </c>
      <c r="AB40">
        <f t="shared" si="5"/>
        <v>6.8691823415981635E-3</v>
      </c>
      <c r="AC40">
        <f t="shared" si="11"/>
        <v>0.96343481462523073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2.7290802013899995E-2</v>
      </c>
      <c r="J41" s="25">
        <v>3.678551E-3</v>
      </c>
      <c r="K41">
        <f t="shared" si="8"/>
        <v>0.98691284800000012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0.93951613099999998</v>
      </c>
      <c r="V41">
        <f t="shared" si="10"/>
        <v>1.2945670999999992E-2</v>
      </c>
      <c r="W41">
        <f t="shared" si="3"/>
        <v>9.6042638581899931E-2</v>
      </c>
      <c r="Z41" s="19">
        <v>2.72</v>
      </c>
      <c r="AA41">
        <f t="shared" si="4"/>
        <v>9.6042638581899931E-2</v>
      </c>
      <c r="AB41">
        <f t="shared" si="5"/>
        <v>6.446463642776114E-3</v>
      </c>
      <c r="AC41">
        <f t="shared" si="11"/>
        <v>0.96988127826800685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2.2042575708199997E-2</v>
      </c>
      <c r="J42" s="25">
        <v>2.9711379999999999E-3</v>
      </c>
      <c r="K42">
        <f t="shared" si="8"/>
        <v>0.98988398600000016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0.95140068099999997</v>
      </c>
      <c r="V42">
        <f t="shared" si="10"/>
        <v>1.1884549999999994E-2</v>
      </c>
      <c r="W42">
        <f t="shared" si="3"/>
        <v>8.8170287994999944E-2</v>
      </c>
      <c r="Z42" s="19">
        <v>2.2999999999999998</v>
      </c>
      <c r="AA42">
        <f t="shared" si="4"/>
        <v>8.8170287994999944E-2</v>
      </c>
      <c r="AB42">
        <f t="shared" si="5"/>
        <v>5.9180647712856957E-3</v>
      </c>
      <c r="AC42">
        <f t="shared" si="11"/>
        <v>0.9757993430392925</v>
      </c>
    </row>
    <row r="43" spans="2:29" x14ac:dyDescent="0.25">
      <c r="H43" s="19">
        <v>0.72</v>
      </c>
      <c r="I43" s="21">
        <f t="shared" si="7"/>
        <v>1.8893631022099996E-2</v>
      </c>
      <c r="J43" s="25">
        <v>2.546689E-3</v>
      </c>
      <c r="K43">
        <f t="shared" si="8"/>
        <v>0.99243067500000015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0.96187040400000001</v>
      </c>
      <c r="V43">
        <f t="shared" si="10"/>
        <v>1.0469723000000042E-2</v>
      </c>
      <c r="W43">
        <f t="shared" si="3"/>
        <v>7.7673827964700293E-2</v>
      </c>
      <c r="Z43" s="19">
        <v>1.95</v>
      </c>
      <c r="AA43">
        <f t="shared" si="4"/>
        <v>7.7673827964700293E-2</v>
      </c>
      <c r="AB43">
        <f t="shared" si="5"/>
        <v>5.2135334405947103E-3</v>
      </c>
      <c r="AC43">
        <f t="shared" si="11"/>
        <v>0.98101287647988722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1.6269514159799998E-2</v>
      </c>
      <c r="J44" s="25">
        <v>2.192982E-3</v>
      </c>
      <c r="K44">
        <f t="shared" si="8"/>
        <v>0.99462365700000011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0.97092529900000002</v>
      </c>
      <c r="V44">
        <f t="shared" si="10"/>
        <v>9.0548950000000072E-3</v>
      </c>
      <c r="W44">
        <f t="shared" si="3"/>
        <v>6.7177360515500051E-2</v>
      </c>
      <c r="Z44" s="19">
        <v>1.65</v>
      </c>
      <c r="AA44">
        <f t="shared" si="4"/>
        <v>6.7177360515500051E-2</v>
      </c>
      <c r="AB44">
        <f t="shared" si="5"/>
        <v>4.509001611940803E-3</v>
      </c>
      <c r="AC44">
        <f t="shared" si="11"/>
        <v>0.98552187809182801</v>
      </c>
    </row>
    <row r="45" spans="2:29" x14ac:dyDescent="0.25">
      <c r="B45" s="1" t="s">
        <v>40</v>
      </c>
      <c r="C45" s="1">
        <f>U15</f>
        <v>6.2181665000000004E-2</v>
      </c>
      <c r="E45" s="1" t="s">
        <v>40</v>
      </c>
      <c r="F45" s="1">
        <f>U26</f>
        <v>0.54520373599999994</v>
      </c>
      <c r="H45" s="19">
        <v>0.52</v>
      </c>
      <c r="I45" s="21">
        <f t="shared" si="7"/>
        <v>1.4695045526199997E-2</v>
      </c>
      <c r="J45" s="25">
        <v>1.980758E-3</v>
      </c>
      <c r="K45">
        <f t="shared" si="8"/>
        <v>0.99660441500000008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0.97821166000000004</v>
      </c>
      <c r="V45">
        <f t="shared" si="10"/>
        <v>7.286361000000019E-3</v>
      </c>
      <c r="W45">
        <f t="shared" si="3"/>
        <v>5.4056783622900131E-2</v>
      </c>
      <c r="Z45" s="19">
        <v>1.4</v>
      </c>
      <c r="AA45">
        <f t="shared" si="4"/>
        <v>5.4056783622900131E-2</v>
      </c>
      <c r="AB45">
        <f t="shared" si="5"/>
        <v>3.6283373240863261E-3</v>
      </c>
      <c r="AC45">
        <f t="shared" si="11"/>
        <v>0.9891502154159143</v>
      </c>
    </row>
    <row r="46" spans="2:29" x14ac:dyDescent="0.25">
      <c r="B46" s="1" t="s">
        <v>44</v>
      </c>
      <c r="C46" s="1">
        <f>C48*(C50-C49)+C45</f>
        <v>7.5589946552631584E-2</v>
      </c>
      <c r="E46" s="1" t="s">
        <v>44</v>
      </c>
      <c r="F46" s="1">
        <f>F48*(F50-F49)+F45</f>
        <v>0.58283343985273151</v>
      </c>
      <c r="H46" s="19">
        <v>0.44</v>
      </c>
      <c r="I46" s="21">
        <f t="shared" si="7"/>
        <v>1.3120576892599998E-2</v>
      </c>
      <c r="J46" s="25">
        <v>1.768534E-3</v>
      </c>
      <c r="K46">
        <f t="shared" si="8"/>
        <v>0.99837294900000007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0.98323429700000009</v>
      </c>
      <c r="V46">
        <f t="shared" si="10"/>
        <v>5.022637000000052E-3</v>
      </c>
      <c r="W46">
        <f t="shared" si="3"/>
        <v>3.7262441639300377E-2</v>
      </c>
      <c r="Z46" s="19">
        <v>1.19</v>
      </c>
      <c r="AA46">
        <f t="shared" si="4"/>
        <v>3.7262441639300377E-2</v>
      </c>
      <c r="AB46">
        <f t="shared" si="5"/>
        <v>2.5010867966104222E-3</v>
      </c>
      <c r="AC46">
        <f t="shared" si="11"/>
        <v>0.99165130221252473</v>
      </c>
    </row>
    <row r="47" spans="2:29" x14ac:dyDescent="0.25">
      <c r="B47" s="1" t="s">
        <v>41</v>
      </c>
      <c r="C47" s="1">
        <f>U17</f>
        <v>7.7391058999999998E-2</v>
      </c>
      <c r="E47" s="1" t="s">
        <v>41</v>
      </c>
      <c r="F47" s="1">
        <f>U28</f>
        <v>0.60660724499999996</v>
      </c>
      <c r="H47" s="19">
        <v>0.37</v>
      </c>
      <c r="I47" s="21">
        <f t="shared" si="7"/>
        <v>1.2070928663899999E-2</v>
      </c>
      <c r="J47" s="25">
        <v>1.627051E-3</v>
      </c>
      <c r="K47">
        <f t="shared" si="8"/>
        <v>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0.98691284800000012</v>
      </c>
      <c r="V47">
        <f t="shared" si="10"/>
        <v>3.6785510000000299E-3</v>
      </c>
      <c r="W47">
        <f t="shared" si="3"/>
        <v>2.7290802013900217E-2</v>
      </c>
      <c r="Z47" s="19">
        <v>1.01</v>
      </c>
      <c r="AA47">
        <f t="shared" si="4"/>
        <v>2.7290802013900217E-2</v>
      </c>
      <c r="AB47">
        <f t="shared" si="5"/>
        <v>1.8317818581669442E-3</v>
      </c>
      <c r="AC47">
        <f t="shared" si="11"/>
        <v>0.99348308407069164</v>
      </c>
    </row>
    <row r="48" spans="2:29" x14ac:dyDescent="0.25">
      <c r="B48" s="1" t="s">
        <v>46</v>
      </c>
      <c r="C48" s="1">
        <f>(C47-C45)/(C51-C49)</f>
        <v>-6.900813974591647E-4</v>
      </c>
      <c r="E48" s="1" t="s">
        <v>46</v>
      </c>
      <c r="F48" s="1">
        <f>(F47-F45)/(F51-F49)</f>
        <v>-1.4585156532066523E-2</v>
      </c>
      <c r="I48" s="21">
        <f>SUM(I4:I47)</f>
        <v>7.4189000000000016</v>
      </c>
      <c r="J48">
        <v>1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0.98988398600000016</v>
      </c>
      <c r="V48">
        <f t="shared" si="10"/>
        <v>2.9711380000000398E-3</v>
      </c>
      <c r="W48">
        <f t="shared" si="3"/>
        <v>2.2042575708200292E-2</v>
      </c>
      <c r="Z48" s="19">
        <v>0.85</v>
      </c>
      <c r="AA48">
        <f t="shared" si="4"/>
        <v>2.2042575708200292E-2</v>
      </c>
      <c r="AB48">
        <f t="shared" si="5"/>
        <v>1.4795164418028857E-3</v>
      </c>
      <c r="AC48">
        <f t="shared" si="11"/>
        <v>0.99496260051249452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0.99243067500000015</v>
      </c>
      <c r="V49">
        <f t="shared" si="10"/>
        <v>2.5466889999999909E-3</v>
      </c>
      <c r="W49">
        <f t="shared" si="3"/>
        <v>1.8893631022099931E-2</v>
      </c>
      <c r="Z49" s="19">
        <v>0.72</v>
      </c>
      <c r="AA49">
        <f t="shared" si="4"/>
        <v>1.8893631022099931E-2</v>
      </c>
      <c r="AB49">
        <f t="shared" si="5"/>
        <v>1.2681565944289647E-3</v>
      </c>
      <c r="AC49">
        <f t="shared" si="11"/>
        <v>0.99623075710692344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0.99462365700000011</v>
      </c>
      <c r="V50">
        <f t="shared" si="10"/>
        <v>2.1929819999999545E-3</v>
      </c>
      <c r="W50">
        <f t="shared" si="3"/>
        <v>1.6269514159799658E-2</v>
      </c>
      <c r="Z50" s="19">
        <v>0.61</v>
      </c>
      <c r="AA50">
        <f t="shared" si="4"/>
        <v>1.6269514159799658E-2</v>
      </c>
      <c r="AB50">
        <f t="shared" si="5"/>
        <v>1.0920236372654736E-3</v>
      </c>
      <c r="AC50">
        <f t="shared" si="11"/>
        <v>0.9973227807441889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0.99660441500000008</v>
      </c>
      <c r="V51">
        <f t="shared" si="10"/>
        <v>1.9807579999999714E-3</v>
      </c>
      <c r="W51">
        <f t="shared" si="3"/>
        <v>1.4695045526199785E-2</v>
      </c>
      <c r="Z51" s="19">
        <v>0.52</v>
      </c>
      <c r="AA51">
        <f t="shared" si="4"/>
        <v>1.4695045526199785E-2</v>
      </c>
      <c r="AB51">
        <f t="shared" si="5"/>
        <v>9.8634396255997485E-4</v>
      </c>
      <c r="AC51">
        <f t="shared" si="11"/>
        <v>0.99830912470674882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0.99837294900000007</v>
      </c>
      <c r="V52">
        <f t="shared" si="10"/>
        <v>1.7685339999999883E-3</v>
      </c>
      <c r="W52">
        <f t="shared" si="3"/>
        <v>1.3120576892599911E-2</v>
      </c>
      <c r="Z52" s="19">
        <v>0.44</v>
      </c>
      <c r="AA52">
        <f t="shared" si="4"/>
        <v>1.3120576892599911E-2</v>
      </c>
      <c r="AB52">
        <f t="shared" si="5"/>
        <v>8.8066428785447601E-4</v>
      </c>
      <c r="AC52">
        <f t="shared" si="11"/>
        <v>0.99918978899460331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</v>
      </c>
      <c r="V53">
        <f t="shared" si="10"/>
        <v>1.627050999999935E-3</v>
      </c>
      <c r="W53">
        <f t="shared" si="3"/>
        <v>1.2070928663899515E-2</v>
      </c>
      <c r="Z53" s="19">
        <v>0.37</v>
      </c>
      <c r="AA53">
        <f t="shared" si="4"/>
        <v>1.2070928663899515E-2</v>
      </c>
      <c r="AB53">
        <f t="shared" si="5"/>
        <v>8.1021100539648385E-4</v>
      </c>
      <c r="AC53">
        <f t="shared" si="11"/>
        <v>0.99999999999999978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6E14-691E-408E-972E-CBA9CE923DBA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Summer!L60</f>
        <v>11.488099999999999</v>
      </c>
      <c r="H2" t="s">
        <v>36</v>
      </c>
      <c r="I2" s="26">
        <f>Summer!L61</f>
        <v>6.7022999999999993</v>
      </c>
      <c r="M2">
        <f>D2-I2</f>
        <v>4.7858000000000001</v>
      </c>
      <c r="N2" t="s">
        <v>49</v>
      </c>
      <c r="S2" s="26">
        <f>I2</f>
        <v>6.7022999999999993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Summer!L65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2.3210000000000002</v>
      </c>
      <c r="E4" s="26">
        <f>Summer!L66</f>
        <v>0.20203514941548215</v>
      </c>
      <c r="F4" s="1">
        <f>F3+E4</f>
        <v>0.20203514941548215</v>
      </c>
      <c r="G4" s="20"/>
      <c r="H4" s="19">
        <v>460.27</v>
      </c>
      <c r="I4" s="21">
        <f>J4*$I$2</f>
        <v>0</v>
      </c>
      <c r="J4" s="25">
        <f>Summer!L2</f>
        <v>0</v>
      </c>
      <c r="K4">
        <f>K3+J4</f>
        <v>0</v>
      </c>
      <c r="N4" s="28">
        <v>1000</v>
      </c>
      <c r="O4">
        <f>O3+P4</f>
        <v>0.48497638848259439</v>
      </c>
      <c r="P4">
        <f>Q4/$M$2</f>
        <v>0.48497638848259439</v>
      </c>
      <c r="Q4">
        <f>D4</f>
        <v>2.3210000000000002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2.3210000000000002</v>
      </c>
      <c r="AB4">
        <f t="shared" ref="AB4:AB53" si="5">AA4/$D$2</f>
        <v>0.20203514941548215</v>
      </c>
      <c r="AC4">
        <f>AC3+AB4</f>
        <v>0.20203514941548215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0.30020000000000002</v>
      </c>
      <c r="E5" s="26">
        <f>Summer!L67</f>
        <v>2.6131388132067099E-2</v>
      </c>
      <c r="F5" s="1">
        <f t="shared" ref="F5:F13" si="6">F4+E5</f>
        <v>0.22816653754754923</v>
      </c>
      <c r="G5" s="20"/>
      <c r="H5" s="19">
        <v>390.04</v>
      </c>
      <c r="I5" s="21">
        <f t="shared" ref="I5:I47" si="7">J5*$I$2</f>
        <v>6.3470780999999989E-4</v>
      </c>
      <c r="J5" s="25">
        <f>Summer!L3</f>
        <v>9.4699999999999998E-5</v>
      </c>
      <c r="K5">
        <f t="shared" ref="K5:K47" si="8">K4+J5</f>
        <v>9.4699999999999998E-5</v>
      </c>
      <c r="N5" s="28">
        <v>850</v>
      </c>
      <c r="O5">
        <f>O4+P5</f>
        <v>0.54770362321868871</v>
      </c>
      <c r="P5">
        <f t="shared" ref="P5" si="9">Q5/$M$2</f>
        <v>6.2727234736094289E-2</v>
      </c>
      <c r="Q5">
        <f>D5</f>
        <v>0.30020000000000002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0.30020000000000002</v>
      </c>
      <c r="AB5">
        <f t="shared" si="5"/>
        <v>2.6131388132067099E-2</v>
      </c>
      <c r="AC5">
        <f t="shared" ref="AC5:AC53" si="11">AC4+AB5</f>
        <v>0.22816653754754923</v>
      </c>
    </row>
    <row r="6" spans="2:29" x14ac:dyDescent="0.25">
      <c r="B6" s="20">
        <v>0.3</v>
      </c>
      <c r="C6" s="28">
        <f t="shared" si="0"/>
        <v>300</v>
      </c>
      <c r="D6">
        <f t="shared" si="1"/>
        <v>2.1646000000000001</v>
      </c>
      <c r="E6" s="26">
        <f>Summer!L68</f>
        <v>0.18842106179437854</v>
      </c>
      <c r="F6" s="1">
        <f t="shared" si="6"/>
        <v>0.41658759934192779</v>
      </c>
      <c r="G6" s="9"/>
      <c r="H6" s="19">
        <v>330.52</v>
      </c>
      <c r="I6" s="21">
        <f t="shared" si="7"/>
        <v>6.3470780999999989E-4</v>
      </c>
      <c r="J6" s="25">
        <f>Summer!L4</f>
        <v>9.4699999999999998E-5</v>
      </c>
      <c r="K6">
        <f t="shared" si="8"/>
        <v>1.894E-4</v>
      </c>
      <c r="N6" s="19">
        <v>460.27</v>
      </c>
      <c r="O6" s="24">
        <f>C18</f>
        <v>0.86820083580592589</v>
      </c>
      <c r="P6" s="24">
        <f>O6-O5</f>
        <v>0.32049721258723718</v>
      </c>
      <c r="Q6" s="24">
        <f>P6*$M$2</f>
        <v>1.5338355599999998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>
        <f t="shared" si="4"/>
        <v>1.5338355599999998</v>
      </c>
      <c r="AB6">
        <f t="shared" si="5"/>
        <v>0.13351516438749661</v>
      </c>
      <c r="AC6">
        <f t="shared" si="11"/>
        <v>0.36168170193504584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0.4405</v>
      </c>
      <c r="E7" s="26">
        <f>Summer!L69</f>
        <v>3.8344025556880601E-2</v>
      </c>
      <c r="F7" s="1">
        <f t="shared" si="6"/>
        <v>0.4549316248988084</v>
      </c>
      <c r="G7" s="9"/>
      <c r="H7" s="19">
        <v>280.08999999999997</v>
      </c>
      <c r="I7" s="21">
        <f t="shared" si="7"/>
        <v>1.269616689E-3</v>
      </c>
      <c r="J7" s="25">
        <f>Summer!L5</f>
        <v>1.8943000000000001E-4</v>
      </c>
      <c r="K7">
        <f t="shared" si="8"/>
        <v>3.7883000000000003E-4</v>
      </c>
      <c r="N7" s="19">
        <v>390.04</v>
      </c>
      <c r="O7" s="24">
        <f>F18</f>
        <v>0.92595497133565585</v>
      </c>
      <c r="P7" s="24">
        <f t="shared" ref="P7:P8" si="12">O7-O6</f>
        <v>5.7754135529729966E-2</v>
      </c>
      <c r="Q7" s="24">
        <f t="shared" ref="Q7:Q8" si="13">P7*$M$2</f>
        <v>0.27639974181818167</v>
      </c>
      <c r="T7" s="19">
        <v>390.04</v>
      </c>
      <c r="U7">
        <f t="shared" ref="U7:U8" si="14">K5</f>
        <v>9.4699999999999998E-5</v>
      </c>
      <c r="V7">
        <f t="shared" si="10"/>
        <v>9.4699999999999998E-5</v>
      </c>
      <c r="W7">
        <f t="shared" si="3"/>
        <v>6.3470780999999989E-4</v>
      </c>
      <c r="Z7" s="19">
        <v>390.04</v>
      </c>
      <c r="AA7">
        <f t="shared" si="4"/>
        <v>0.27703444962818169</v>
      </c>
      <c r="AB7">
        <f t="shared" si="5"/>
        <v>2.4114905826740862E-2</v>
      </c>
      <c r="AC7">
        <f t="shared" si="11"/>
        <v>0.3857966077617867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1.6255999999999999</v>
      </c>
      <c r="E8" s="26">
        <f>Summer!L70</f>
        <v>0.14150294652727605</v>
      </c>
      <c r="F8" s="1">
        <f t="shared" si="6"/>
        <v>0.59643457142608447</v>
      </c>
      <c r="G8" s="9"/>
      <c r="H8" s="19">
        <v>237.35</v>
      </c>
      <c r="I8" s="21">
        <f t="shared" si="7"/>
        <v>1.269616689E-3</v>
      </c>
      <c r="J8" s="25">
        <f>Summer!L6</f>
        <v>1.8943000000000001E-4</v>
      </c>
      <c r="K8">
        <f t="shared" si="8"/>
        <v>5.6826000000000001E-4</v>
      </c>
      <c r="N8" s="19">
        <v>330.52</v>
      </c>
      <c r="O8" s="24">
        <f>C27</f>
        <v>0.97490166287388069</v>
      </c>
      <c r="P8" s="24">
        <f t="shared" si="12"/>
        <v>4.894669153822484E-2</v>
      </c>
      <c r="Q8" s="24">
        <f t="shared" si="13"/>
        <v>0.23424907636363645</v>
      </c>
      <c r="T8" s="19">
        <v>330.52</v>
      </c>
      <c r="U8">
        <f t="shared" si="14"/>
        <v>1.894E-4</v>
      </c>
      <c r="V8">
        <f t="shared" si="10"/>
        <v>9.4699999999999998E-5</v>
      </c>
      <c r="W8">
        <f t="shared" si="3"/>
        <v>6.3470780999999989E-4</v>
      </c>
      <c r="Z8" s="19">
        <v>330.52</v>
      </c>
      <c r="AA8">
        <f t="shared" si="4"/>
        <v>0.23488378417363645</v>
      </c>
      <c r="AB8">
        <f t="shared" si="5"/>
        <v>2.0445833877981257E-2</v>
      </c>
      <c r="AC8">
        <f t="shared" si="11"/>
        <v>0.40624244163976797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1.5315000000000001</v>
      </c>
      <c r="E9" s="26">
        <f>Summer!L71</f>
        <v>0.13331186183964278</v>
      </c>
      <c r="F9" s="1">
        <f t="shared" si="6"/>
        <v>0.7297464332657273</v>
      </c>
      <c r="G9" s="9"/>
      <c r="H9" s="19">
        <v>201.13</v>
      </c>
      <c r="I9" s="21">
        <f t="shared" si="7"/>
        <v>3.1740417224999998E-3</v>
      </c>
      <c r="J9" s="25">
        <f>Summer!L7</f>
        <v>4.7357500000000001E-4</v>
      </c>
      <c r="K9">
        <f t="shared" si="8"/>
        <v>1.0418350000000001E-3</v>
      </c>
      <c r="N9" s="28">
        <v>300</v>
      </c>
      <c r="O9" s="1">
        <v>1</v>
      </c>
      <c r="P9">
        <f>O9-O8</f>
        <v>2.5098337126119308E-2</v>
      </c>
      <c r="Q9">
        <f>P9*$M$2</f>
        <v>0.12011562181818178</v>
      </c>
      <c r="T9" s="28">
        <f>B6*1000</f>
        <v>300</v>
      </c>
      <c r="U9" s="24">
        <f>C37</f>
        <v>3.0404214951417798E-4</v>
      </c>
      <c r="V9">
        <f t="shared" si="10"/>
        <v>1.1464214951417798E-4</v>
      </c>
      <c r="W9">
        <f t="shared" si="3"/>
        <v>7.68366078688875E-4</v>
      </c>
      <c r="Z9" s="28">
        <v>300</v>
      </c>
      <c r="AA9">
        <f t="shared" si="4"/>
        <v>0.12088398789687066</v>
      </c>
      <c r="AB9">
        <f t="shared" si="5"/>
        <v>1.0522539662509088E-2</v>
      </c>
      <c r="AC9">
        <f t="shared" si="11"/>
        <v>0.41676498130227707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0.47299999999999998</v>
      </c>
      <c r="E10" s="26">
        <f>Summer!L72</f>
        <v>4.1173039928273605E-2</v>
      </c>
      <c r="F10" s="1">
        <f t="shared" si="6"/>
        <v>0.77091947319400089</v>
      </c>
      <c r="G10" s="9"/>
      <c r="H10" s="19">
        <v>170.44</v>
      </c>
      <c r="I10" s="21">
        <f t="shared" si="7"/>
        <v>6.348076742699999E-3</v>
      </c>
      <c r="J10" s="25">
        <f>Summer!L8</f>
        <v>9.4714899999999999E-4</v>
      </c>
      <c r="K10">
        <f t="shared" si="8"/>
        <v>1.9889840000000001E-3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3.7883000000000003E-4</v>
      </c>
      <c r="V10">
        <f t="shared" si="10"/>
        <v>7.4787850485822055E-5</v>
      </c>
      <c r="W10">
        <f t="shared" si="3"/>
        <v>5.0125061031112506E-4</v>
      </c>
      <c r="Z10" s="19">
        <v>280.08999999999997</v>
      </c>
      <c r="AA10">
        <f t="shared" si="4"/>
        <v>5.0125061031112506E-4</v>
      </c>
      <c r="AB10">
        <f t="shared" si="5"/>
        <v>4.3632159391990415E-5</v>
      </c>
      <c r="AC10">
        <f t="shared" si="11"/>
        <v>0.41680861346166909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1.3050999999999999</v>
      </c>
      <c r="E11" s="26">
        <f>Summer!L73</f>
        <v>0.11360451249553886</v>
      </c>
      <c r="F11" s="1">
        <f t="shared" si="6"/>
        <v>0.88452398568953972</v>
      </c>
      <c r="G11" s="9"/>
      <c r="H11" s="19">
        <v>144.43</v>
      </c>
      <c r="I11" s="21">
        <f t="shared" si="7"/>
        <v>1.2696153485399998E-2</v>
      </c>
      <c r="J11" s="25">
        <f>Summer!L9</f>
        <v>1.894298E-3</v>
      </c>
      <c r="K11">
        <f t="shared" si="8"/>
        <v>3.8832820000000001E-3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5.1219332943378568E-4</v>
      </c>
      <c r="V11">
        <f t="shared" si="10"/>
        <v>1.3336332943378565E-4</v>
      </c>
      <c r="W11">
        <f t="shared" si="3"/>
        <v>8.938410428640614E-4</v>
      </c>
      <c r="Z11" s="28">
        <v>250</v>
      </c>
      <c r="AA11">
        <f t="shared" si="4"/>
        <v>8.938410428640614E-4</v>
      </c>
      <c r="AB11">
        <f t="shared" si="5"/>
        <v>7.7805820184718229E-5</v>
      </c>
      <c r="AC11">
        <f t="shared" si="11"/>
        <v>0.41688641928185383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1.0627</v>
      </c>
      <c r="E12" s="26">
        <f>Summer!L74</f>
        <v>9.2504417614749174E-2</v>
      </c>
      <c r="F12" s="1">
        <f t="shared" si="6"/>
        <v>0.97702840330428886</v>
      </c>
      <c r="G12" s="9"/>
      <c r="H12" s="19">
        <v>122.39</v>
      </c>
      <c r="I12" s="21">
        <f t="shared" si="7"/>
        <v>2.2218271950599996E-2</v>
      </c>
      <c r="J12" s="25">
        <f>Summer!L10</f>
        <v>3.3150219999999999E-3</v>
      </c>
      <c r="K12">
        <f t="shared" si="8"/>
        <v>7.198304E-3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5.6826000000000001E-4</v>
      </c>
      <c r="V12">
        <f t="shared" si="10"/>
        <v>5.6066670566214333E-5</v>
      </c>
      <c r="W12">
        <f t="shared" si="3"/>
        <v>3.7577564613593828E-4</v>
      </c>
      <c r="Z12" s="19">
        <v>237.35</v>
      </c>
      <c r="AA12">
        <f t="shared" si="4"/>
        <v>3.7577564613593828E-4</v>
      </c>
      <c r="AB12">
        <f t="shared" si="5"/>
        <v>3.2709990871940381E-5</v>
      </c>
      <c r="AC12">
        <f t="shared" si="11"/>
        <v>0.41691912927272579</v>
      </c>
    </row>
    <row r="13" spans="2:29" x14ac:dyDescent="0.25">
      <c r="B13" t="s">
        <v>50</v>
      </c>
      <c r="E13" s="26">
        <f>Summer!L75</f>
        <v>2.297159669571118E-2</v>
      </c>
      <c r="F13" s="1">
        <f t="shared" si="6"/>
        <v>1</v>
      </c>
      <c r="H13" s="19">
        <v>103.72</v>
      </c>
      <c r="I13" s="21">
        <f t="shared" si="7"/>
        <v>3.6818850469500002E-2</v>
      </c>
      <c r="J13" s="25">
        <f>Summer!L11</f>
        <v>5.4934650000000003E-3</v>
      </c>
      <c r="K13">
        <f t="shared" si="8"/>
        <v>1.2691769E-2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1.0418350000000001E-3</v>
      </c>
      <c r="V13">
        <f t="shared" si="10"/>
        <v>4.7357500000000006E-4</v>
      </c>
      <c r="W13">
        <f t="shared" si="3"/>
        <v>3.1740417225000002E-3</v>
      </c>
      <c r="Z13" s="19">
        <v>201.13</v>
      </c>
      <c r="AA13">
        <f t="shared" si="4"/>
        <v>3.1740417225000002E-3</v>
      </c>
      <c r="AB13">
        <f t="shared" si="5"/>
        <v>2.7628952764164661E-4</v>
      </c>
      <c r="AC13">
        <f t="shared" si="11"/>
        <v>0.41719541880036742</v>
      </c>
    </row>
    <row r="14" spans="2:29" x14ac:dyDescent="0.25">
      <c r="H14" s="19">
        <v>87.89</v>
      </c>
      <c r="I14" s="21">
        <f t="shared" si="7"/>
        <v>6.1576349095799995E-2</v>
      </c>
      <c r="J14" s="25">
        <f>Summer!L12</f>
        <v>9.1873460000000007E-3</v>
      </c>
      <c r="K14">
        <f t="shared" si="8"/>
        <v>2.1879115000000001E-2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1.9889840000000001E-3</v>
      </c>
      <c r="V14">
        <f t="shared" si="10"/>
        <v>9.4714899999999999E-4</v>
      </c>
      <c r="W14">
        <f t="shared" si="3"/>
        <v>6.348076742699999E-3</v>
      </c>
      <c r="Z14" s="19">
        <v>170.44</v>
      </c>
      <c r="AA14">
        <f t="shared" si="4"/>
        <v>6.348076742699999E-3</v>
      </c>
      <c r="AB14">
        <f t="shared" si="5"/>
        <v>5.5257847187089248E-4</v>
      </c>
      <c r="AC14">
        <f t="shared" si="11"/>
        <v>0.41774799727223833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9.7760391220799991E-2</v>
      </c>
      <c r="J15" s="25">
        <f>Summer!L13</f>
        <v>1.4586096E-2</v>
      </c>
      <c r="K15">
        <f t="shared" si="8"/>
        <v>3.6465210999999997E-2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3.8832820000000001E-3</v>
      </c>
      <c r="V15">
        <f t="shared" si="10"/>
        <v>1.894298E-3</v>
      </c>
      <c r="W15">
        <f t="shared" si="3"/>
        <v>1.2696153485399998E-2</v>
      </c>
      <c r="Z15" s="19">
        <v>144.43</v>
      </c>
      <c r="AA15">
        <f t="shared" si="4"/>
        <v>1.2696153485399998E-2</v>
      </c>
      <c r="AB15">
        <f t="shared" si="5"/>
        <v>1.105156943741785E-3</v>
      </c>
      <c r="AC15">
        <f t="shared" si="11"/>
        <v>0.41885315421598013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0.14917981350689996</v>
      </c>
      <c r="J16" s="25">
        <f>Summer!L14</f>
        <v>2.2258002999999998E-2</v>
      </c>
      <c r="K16">
        <f t="shared" si="8"/>
        <v>5.8723213999999996E-2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6.8057356052631584E-3</v>
      </c>
      <c r="V16">
        <f t="shared" si="10"/>
        <v>2.9224536052631584E-3</v>
      </c>
      <c r="W16">
        <f t="shared" si="3"/>
        <v>1.9587160798555263E-2</v>
      </c>
      <c r="Z16" s="23">
        <v>125</v>
      </c>
      <c r="AA16">
        <f t="shared" si="4"/>
        <v>1.9587160798555263E-2</v>
      </c>
      <c r="AB16">
        <f t="shared" si="5"/>
        <v>1.7049956736584174E-3</v>
      </c>
      <c r="AC16">
        <f t="shared" si="11"/>
        <v>0.42055814988963852</v>
      </c>
    </row>
    <row r="17" spans="2:29" x14ac:dyDescent="0.25">
      <c r="B17" s="1" t="s">
        <v>40</v>
      </c>
      <c r="C17" s="1">
        <f>O5</f>
        <v>0.54770362321868871</v>
      </c>
      <c r="D17" s="1"/>
      <c r="E17" s="1" t="s">
        <v>40</v>
      </c>
      <c r="F17" s="1">
        <f>O5</f>
        <v>0.54770362321868871</v>
      </c>
      <c r="H17" s="19">
        <v>53.48</v>
      </c>
      <c r="I17" s="21">
        <f t="shared" si="7"/>
        <v>0.20377328421779997</v>
      </c>
      <c r="J17" s="25">
        <f>Summer!L15</f>
        <v>3.0403486E-2</v>
      </c>
      <c r="K17">
        <f t="shared" si="8"/>
        <v>8.9126700000000003E-2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7.198304E-3</v>
      </c>
      <c r="V17">
        <f t="shared" si="10"/>
        <v>3.9256839473684156E-4</v>
      </c>
      <c r="W17">
        <f t="shared" si="3"/>
        <v>2.6311111520447329E-3</v>
      </c>
      <c r="Z17" s="19">
        <v>122.39</v>
      </c>
      <c r="AA17">
        <f t="shared" si="4"/>
        <v>2.6311111520447329E-3</v>
      </c>
      <c r="AB17">
        <f t="shared" si="5"/>
        <v>2.2902926959590648E-4</v>
      </c>
      <c r="AC17">
        <f t="shared" si="11"/>
        <v>0.42078717915923441</v>
      </c>
    </row>
    <row r="18" spans="2:29" x14ac:dyDescent="0.25">
      <c r="B18" s="1" t="s">
        <v>44</v>
      </c>
      <c r="C18" s="1">
        <f>C20*(C22-C21)+C17</f>
        <v>0.86820083580592589</v>
      </c>
      <c r="D18" s="1"/>
      <c r="E18" s="1" t="s">
        <v>44</v>
      </c>
      <c r="F18" s="1">
        <f>F20*(F22-F21)+F17</f>
        <v>0.92595497133565585</v>
      </c>
      <c r="H18" s="19">
        <v>45.32</v>
      </c>
      <c r="I18" s="21">
        <f t="shared" si="7"/>
        <v>0.27296732004299995</v>
      </c>
      <c r="J18" s="25">
        <f>Summer!L16</f>
        <v>4.0727409999999999E-2</v>
      </c>
      <c r="K18">
        <f t="shared" si="8"/>
        <v>0.12985410999999999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1.2691769E-2</v>
      </c>
      <c r="V18">
        <f t="shared" si="10"/>
        <v>5.4934650000000003E-3</v>
      </c>
      <c r="W18">
        <f t="shared" si="3"/>
        <v>3.6818850469500002E-2</v>
      </c>
      <c r="Z18" s="19">
        <v>103.72</v>
      </c>
      <c r="AA18">
        <f t="shared" si="4"/>
        <v>3.6818850469500002E-2</v>
      </c>
      <c r="AB18">
        <f t="shared" si="5"/>
        <v>3.2049556035810972E-3</v>
      </c>
      <c r="AC18">
        <f t="shared" si="11"/>
        <v>0.4239921347628155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0.34152656092829997</v>
      </c>
      <c r="J19" s="25">
        <f>Summer!L17</f>
        <v>5.0956621000000001E-2</v>
      </c>
      <c r="K19">
        <f t="shared" si="8"/>
        <v>0.180810731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2.1879115000000001E-2</v>
      </c>
      <c r="V19">
        <f t="shared" si="10"/>
        <v>9.1873460000000007E-3</v>
      </c>
      <c r="W19">
        <f t="shared" si="3"/>
        <v>6.1576349095799995E-2</v>
      </c>
      <c r="Z19" s="19">
        <v>87.89</v>
      </c>
      <c r="AA19">
        <f t="shared" si="4"/>
        <v>6.1576349095799995E-2</v>
      </c>
      <c r="AB19">
        <f t="shared" si="5"/>
        <v>5.3600115855363378E-3</v>
      </c>
      <c r="AC19">
        <f t="shared" si="11"/>
        <v>0.42935214634835184</v>
      </c>
    </row>
    <row r="20" spans="2:29" x14ac:dyDescent="0.25">
      <c r="B20" s="1" t="s">
        <v>46</v>
      </c>
      <c r="C20" s="1">
        <f>(C19-C17)/(C23-C21)</f>
        <v>-8.2235704869329323E-4</v>
      </c>
      <c r="D20" s="1"/>
      <c r="E20" s="1" t="s">
        <v>46</v>
      </c>
      <c r="F20" s="1">
        <f>(F19-F17)/(F23-F21)</f>
        <v>-8.2235704869329323E-4</v>
      </c>
      <c r="H20" s="19">
        <v>32.549999999999997</v>
      </c>
      <c r="I20" s="21">
        <f t="shared" si="7"/>
        <v>0.40500732835529996</v>
      </c>
      <c r="J20" s="25">
        <f>Summer!L18</f>
        <v>6.0428111E-2</v>
      </c>
      <c r="K20">
        <f t="shared" si="8"/>
        <v>0.24123884200000001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3.6465210999999997E-2</v>
      </c>
      <c r="V20">
        <f t="shared" si="10"/>
        <v>1.4586095999999996E-2</v>
      </c>
      <c r="W20">
        <f t="shared" si="3"/>
        <v>9.7760391220799964E-2</v>
      </c>
      <c r="Z20" s="19">
        <v>74.48</v>
      </c>
      <c r="AA20">
        <f t="shared" si="4"/>
        <v>9.7760391220799964E-2</v>
      </c>
      <c r="AB20">
        <f t="shared" si="5"/>
        <v>8.5097092835891026E-3</v>
      </c>
      <c r="AC20">
        <f t="shared" si="11"/>
        <v>0.43786185563194097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0.45960079236389995</v>
      </c>
      <c r="J21" s="25">
        <f>Summer!L19</f>
        <v>6.8573593000000002E-2</v>
      </c>
      <c r="K21">
        <f t="shared" si="8"/>
        <v>0.309812435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5.8723213999999996E-2</v>
      </c>
      <c r="V21">
        <f t="shared" si="10"/>
        <v>2.2258002999999998E-2</v>
      </c>
      <c r="W21">
        <f t="shared" si="3"/>
        <v>0.14917981350689996</v>
      </c>
      <c r="Z21" s="19">
        <v>63.11</v>
      </c>
      <c r="AA21">
        <f t="shared" si="4"/>
        <v>0.14917981350689996</v>
      </c>
      <c r="AB21">
        <f t="shared" si="5"/>
        <v>1.2985594964084572E-2</v>
      </c>
      <c r="AC21">
        <f t="shared" si="11"/>
        <v>0.45084745059602555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0.48943675774619994</v>
      </c>
      <c r="J22" s="25">
        <f>Summer!L20</f>
        <v>7.3025194000000002E-2</v>
      </c>
      <c r="K22">
        <f t="shared" si="8"/>
        <v>0.38283762900000001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8.9126700000000003E-2</v>
      </c>
      <c r="V22">
        <f t="shared" si="10"/>
        <v>3.0403486000000007E-2</v>
      </c>
      <c r="W22">
        <f t="shared" si="3"/>
        <v>0.20377328421780003</v>
      </c>
      <c r="Z22" s="19">
        <v>53.48</v>
      </c>
      <c r="AA22">
        <f t="shared" si="4"/>
        <v>0.20377328421780003</v>
      </c>
      <c r="AB22">
        <f t="shared" si="5"/>
        <v>1.7737770755634093E-2</v>
      </c>
      <c r="AC22">
        <f t="shared" si="11"/>
        <v>0.46858522135165964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0.49515002614439996</v>
      </c>
      <c r="J23" s="25">
        <f>Summer!L21</f>
        <v>7.3877628000000001E-2</v>
      </c>
      <c r="K23">
        <f t="shared" si="8"/>
        <v>0.45671525700000004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0.12985410999999999</v>
      </c>
      <c r="V23">
        <f t="shared" si="10"/>
        <v>4.0727409999999992E-2</v>
      </c>
      <c r="W23">
        <f t="shared" si="3"/>
        <v>0.27296732004299989</v>
      </c>
      <c r="Z23" s="19">
        <v>45.32</v>
      </c>
      <c r="AA23">
        <f t="shared" si="4"/>
        <v>0.27296732004299989</v>
      </c>
      <c r="AB23">
        <f t="shared" si="5"/>
        <v>2.376087604068557E-2</v>
      </c>
      <c r="AC23">
        <f t="shared" si="11"/>
        <v>0.49234609739234519</v>
      </c>
    </row>
    <row r="24" spans="2:29" x14ac:dyDescent="0.25">
      <c r="H24" s="19">
        <v>16.78</v>
      </c>
      <c r="I24" s="21">
        <f t="shared" si="7"/>
        <v>0.46594887580889993</v>
      </c>
      <c r="J24" s="25">
        <f>Summer!L22</f>
        <v>6.9520742999999996E-2</v>
      </c>
      <c r="K24">
        <f t="shared" si="8"/>
        <v>0.52623600000000004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0.180810731</v>
      </c>
      <c r="V24">
        <f t="shared" si="10"/>
        <v>5.0956621000000007E-2</v>
      </c>
      <c r="W24">
        <f t="shared" si="3"/>
        <v>0.34152656092830003</v>
      </c>
      <c r="Z24" s="19">
        <v>38.409999999999997</v>
      </c>
      <c r="AA24">
        <f t="shared" si="4"/>
        <v>0.34152656092830003</v>
      </c>
      <c r="AB24">
        <f t="shared" si="5"/>
        <v>2.9728724587033545E-2</v>
      </c>
      <c r="AC24">
        <f t="shared" si="11"/>
        <v>0.52207482197937871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0.41897309852969994</v>
      </c>
      <c r="J25" s="25">
        <f>Summer!L23</f>
        <v>6.2511839E-2</v>
      </c>
      <c r="K25">
        <f t="shared" si="8"/>
        <v>0.58874783900000005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0.24123884200000001</v>
      </c>
      <c r="V25">
        <f t="shared" si="10"/>
        <v>6.0428111000000007E-2</v>
      </c>
      <c r="W25">
        <f t="shared" si="3"/>
        <v>0.40500732835530001</v>
      </c>
      <c r="Z25" s="19">
        <v>32.549999999999997</v>
      </c>
      <c r="AA25">
        <f t="shared" si="4"/>
        <v>0.40500732835530001</v>
      </c>
      <c r="AB25">
        <f t="shared" si="5"/>
        <v>3.5254509305742469E-2</v>
      </c>
      <c r="AC25">
        <f t="shared" si="11"/>
        <v>0.55732933128512119</v>
      </c>
    </row>
    <row r="26" spans="2:29" x14ac:dyDescent="0.25">
      <c r="B26" s="1" t="s">
        <v>40</v>
      </c>
      <c r="C26" s="1">
        <f>C17</f>
        <v>0.54770362321868871</v>
      </c>
      <c r="H26" s="19">
        <v>12.05</v>
      </c>
      <c r="I26" s="21">
        <f t="shared" si="7"/>
        <v>0.36374482617659998</v>
      </c>
      <c r="J26" s="25">
        <f>Summer!L24</f>
        <v>5.4271642000000002E-2</v>
      </c>
      <c r="K26">
        <f t="shared" si="8"/>
        <v>0.64301948100000006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0.309812435</v>
      </c>
      <c r="V26">
        <f t="shared" si="10"/>
        <v>6.8573592999999988E-2</v>
      </c>
      <c r="W26">
        <f t="shared" si="3"/>
        <v>0.45960079236389989</v>
      </c>
      <c r="Z26" s="19">
        <v>27.58</v>
      </c>
      <c r="AA26">
        <f t="shared" si="4"/>
        <v>0.45960079236389989</v>
      </c>
      <c r="AB26">
        <f t="shared" si="5"/>
        <v>4.0006684513879572E-2</v>
      </c>
      <c r="AC26">
        <f t="shared" si="11"/>
        <v>0.59733601579900075</v>
      </c>
    </row>
    <row r="27" spans="2:29" x14ac:dyDescent="0.25">
      <c r="B27" s="1" t="s">
        <v>44</v>
      </c>
      <c r="C27" s="1">
        <f>C29*(C31-C30)+C26</f>
        <v>0.97490166287388069</v>
      </c>
      <c r="H27" s="19">
        <v>10.210000000000001</v>
      </c>
      <c r="I27" s="21">
        <f t="shared" si="7"/>
        <v>0.3199430973222</v>
      </c>
      <c r="J27" s="25">
        <f>Summer!L25</f>
        <v>4.7736314000000002E-2</v>
      </c>
      <c r="K27">
        <f t="shared" si="8"/>
        <v>0.69075579500000006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0.35456421659619952</v>
      </c>
      <c r="V27">
        <f t="shared" si="10"/>
        <v>4.4751781596199525E-2</v>
      </c>
      <c r="W27">
        <f t="shared" si="3"/>
        <v>0.29993986579220805</v>
      </c>
      <c r="Z27" s="23">
        <v>25</v>
      </c>
      <c r="AA27">
        <f t="shared" si="4"/>
        <v>0.29993986579220805</v>
      </c>
      <c r="AB27">
        <f t="shared" si="5"/>
        <v>2.6108744334764501E-2</v>
      </c>
      <c r="AC27">
        <f t="shared" si="11"/>
        <v>0.62344476013376526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0.27931540348799999</v>
      </c>
      <c r="J28" s="25">
        <f>Summer!L26</f>
        <v>4.1674559999999999E-2</v>
      </c>
      <c r="K28">
        <f t="shared" si="8"/>
        <v>0.73243035500000009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0.38283762900000001</v>
      </c>
      <c r="V28">
        <f t="shared" si="10"/>
        <v>2.8273412403800491E-2</v>
      </c>
      <c r="W28">
        <f t="shared" si="3"/>
        <v>0.189496891953992</v>
      </c>
      <c r="Z28" s="19">
        <v>23.37</v>
      </c>
      <c r="AA28">
        <f t="shared" si="4"/>
        <v>0.189496891953992</v>
      </c>
      <c r="AB28">
        <f t="shared" si="5"/>
        <v>1.6495059405296959E-2</v>
      </c>
      <c r="AC28">
        <f t="shared" si="11"/>
        <v>0.6399398195390622</v>
      </c>
    </row>
    <row r="29" spans="2:29" x14ac:dyDescent="0.25">
      <c r="B29" s="1" t="s">
        <v>46</v>
      </c>
      <c r="C29" s="1">
        <f>(C28-C26)/(C32-C30)</f>
        <v>-8.2235704869329323E-4</v>
      </c>
      <c r="H29" s="19">
        <v>7.33</v>
      </c>
      <c r="I29" s="21">
        <f t="shared" si="7"/>
        <v>0.24376616970749998</v>
      </c>
      <c r="J29" s="25">
        <f>Summer!L27</f>
        <v>3.6370525000000001E-2</v>
      </c>
      <c r="K29">
        <f t="shared" si="8"/>
        <v>0.76880088000000013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0.45671525700000004</v>
      </c>
      <c r="V29">
        <f t="shared" si="10"/>
        <v>7.3877628000000028E-2</v>
      </c>
      <c r="W29">
        <f t="shared" si="3"/>
        <v>0.49515002614440012</v>
      </c>
      <c r="Z29" s="19">
        <v>19.809999999999999</v>
      </c>
      <c r="AA29">
        <f t="shared" si="4"/>
        <v>0.49515002614440012</v>
      </c>
      <c r="AB29">
        <f t="shared" si="5"/>
        <v>4.3101124306404032E-2</v>
      </c>
      <c r="AC29">
        <f t="shared" si="11"/>
        <v>0.68304094384546621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0.21329539598069996</v>
      </c>
      <c r="J30" s="25">
        <f>Summer!L28</f>
        <v>3.1824208999999999E-2</v>
      </c>
      <c r="K30">
        <f t="shared" si="8"/>
        <v>0.80062508900000018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0.52623600000000004</v>
      </c>
      <c r="V30">
        <f t="shared" si="10"/>
        <v>6.9520742999999996E-2</v>
      </c>
      <c r="W30">
        <f t="shared" si="3"/>
        <v>0.46594887580889993</v>
      </c>
      <c r="Z30" s="19">
        <v>16.78</v>
      </c>
      <c r="AA30">
        <f t="shared" si="4"/>
        <v>0.46594887580889993</v>
      </c>
      <c r="AB30">
        <f t="shared" si="5"/>
        <v>4.0559263569162868E-2</v>
      </c>
      <c r="AC30">
        <f t="shared" si="11"/>
        <v>0.72360020741462905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0.18726828066539997</v>
      </c>
      <c r="J31" s="25">
        <f>Summer!L29</f>
        <v>2.7940897999999999E-2</v>
      </c>
      <c r="K31">
        <f t="shared" si="8"/>
        <v>0.82856598700000017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0.58874783900000005</v>
      </c>
      <c r="V31">
        <f t="shared" si="10"/>
        <v>6.2511839000000013E-2</v>
      </c>
      <c r="W31">
        <f t="shared" si="3"/>
        <v>0.41897309852970005</v>
      </c>
      <c r="Z31" s="19">
        <v>14.22</v>
      </c>
      <c r="AA31">
        <f t="shared" si="4"/>
        <v>0.41897309852970005</v>
      </c>
      <c r="AB31">
        <f t="shared" si="5"/>
        <v>3.6470182060540916E-2</v>
      </c>
      <c r="AC31">
        <f t="shared" si="11"/>
        <v>0.76007038947516992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0.1650500087148</v>
      </c>
      <c r="J32" s="25">
        <f>Summer!L30</f>
        <v>2.4625876000000001E-2</v>
      </c>
      <c r="K32">
        <f t="shared" si="8"/>
        <v>0.85319186300000016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0.64301948100000006</v>
      </c>
      <c r="V32">
        <f t="shared" si="10"/>
        <v>5.4271642000000009E-2</v>
      </c>
      <c r="W32">
        <f t="shared" si="3"/>
        <v>0.36374482617660003</v>
      </c>
      <c r="Z32" s="19">
        <v>12.05</v>
      </c>
      <c r="AA32">
        <f t="shared" si="4"/>
        <v>0.36374482617660003</v>
      </c>
      <c r="AB32">
        <f t="shared" si="5"/>
        <v>3.1662748946875464E-2</v>
      </c>
      <c r="AC32">
        <f t="shared" si="11"/>
        <v>0.7917331384220454</v>
      </c>
    </row>
    <row r="33" spans="2:29" x14ac:dyDescent="0.25">
      <c r="H33" s="19">
        <v>3.78</v>
      </c>
      <c r="I33" s="21">
        <f t="shared" si="7"/>
        <v>0.14600577848669999</v>
      </c>
      <c r="J33" s="25">
        <f>Summer!L31</f>
        <v>2.1784429000000001E-2</v>
      </c>
      <c r="K33">
        <f t="shared" si="8"/>
        <v>0.87497629200000016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0.69075579500000006</v>
      </c>
      <c r="V33">
        <f t="shared" si="10"/>
        <v>4.7736314000000002E-2</v>
      </c>
      <c r="W33">
        <f t="shared" si="3"/>
        <v>0.3199430973222</v>
      </c>
      <c r="Z33" s="19">
        <v>10.210000000000001</v>
      </c>
      <c r="AA33">
        <f t="shared" si="4"/>
        <v>0.3199430973222</v>
      </c>
      <c r="AB33">
        <f t="shared" si="5"/>
        <v>2.7849957549307545E-2</v>
      </c>
      <c r="AC33">
        <f t="shared" si="11"/>
        <v>0.81958309597135293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0.13330962500129998</v>
      </c>
      <c r="J34" s="25">
        <f>Summer!L32</f>
        <v>1.9890130999999998E-2</v>
      </c>
      <c r="K34">
        <f t="shared" si="8"/>
        <v>0.89486642300000019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0.73243035500000009</v>
      </c>
      <c r="V34">
        <f t="shared" si="10"/>
        <v>4.1674560000000027E-2</v>
      </c>
      <c r="W34">
        <f t="shared" si="3"/>
        <v>0.27931540348800016</v>
      </c>
      <c r="Z34" s="19">
        <v>8.65</v>
      </c>
      <c r="AA34">
        <f t="shared" si="4"/>
        <v>0.27931540348800016</v>
      </c>
      <c r="AB34">
        <f t="shared" si="5"/>
        <v>2.4313455095968887E-2</v>
      </c>
      <c r="AC34">
        <f t="shared" si="11"/>
        <v>0.84389655106732187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0.12315269819159999</v>
      </c>
      <c r="J35" s="25">
        <f>Summer!L33</f>
        <v>1.8374692000000001E-2</v>
      </c>
      <c r="K35">
        <f t="shared" si="8"/>
        <v>0.91324111500000016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0.76880088000000013</v>
      </c>
      <c r="V35">
        <f t="shared" si="10"/>
        <v>3.6370525000000042E-2</v>
      </c>
      <c r="W35">
        <f t="shared" si="3"/>
        <v>0.24376616970750026</v>
      </c>
      <c r="Z35" s="19">
        <v>7.33</v>
      </c>
      <c r="AA35">
        <f t="shared" si="4"/>
        <v>0.24376616970750026</v>
      </c>
      <c r="AB35">
        <f t="shared" si="5"/>
        <v>2.1219015303444458E-2</v>
      </c>
      <c r="AC35">
        <f t="shared" si="11"/>
        <v>0.86511556637076636</v>
      </c>
    </row>
    <row r="36" spans="2:29" x14ac:dyDescent="0.25">
      <c r="B36" s="1" t="s">
        <v>40</v>
      </c>
      <c r="C36" s="1">
        <f>U8</f>
        <v>1.894E-4</v>
      </c>
      <c r="E36" s="1" t="s">
        <v>40</v>
      </c>
      <c r="F36" s="1">
        <f>U10</f>
        <v>3.7883000000000003E-4</v>
      </c>
      <c r="H36" s="19">
        <v>2.2999999999999998</v>
      </c>
      <c r="I36" s="21">
        <f t="shared" si="7"/>
        <v>0.11236096973969997</v>
      </c>
      <c r="J36" s="25">
        <f>Summer!L34</f>
        <v>1.6764538999999998E-2</v>
      </c>
      <c r="K36">
        <f t="shared" si="8"/>
        <v>0.93000565400000013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0.80062508900000018</v>
      </c>
      <c r="V36">
        <f t="shared" si="10"/>
        <v>3.1824209000000048E-2</v>
      </c>
      <c r="W36">
        <f t="shared" si="3"/>
        <v>0.2132953959807003</v>
      </c>
      <c r="Z36" s="19">
        <v>6.21</v>
      </c>
      <c r="AA36">
        <f t="shared" si="4"/>
        <v>0.2132953959807003</v>
      </c>
      <c r="AB36">
        <f t="shared" si="5"/>
        <v>1.8566638171734255E-2</v>
      </c>
      <c r="AC36">
        <f t="shared" si="11"/>
        <v>0.88368220454250057</v>
      </c>
    </row>
    <row r="37" spans="2:29" x14ac:dyDescent="0.25">
      <c r="B37" s="1" t="s">
        <v>44</v>
      </c>
      <c r="C37" s="1">
        <f>C39*(C41-C40)+C36</f>
        <v>3.0404214951417798E-4</v>
      </c>
      <c r="E37" s="1" t="s">
        <v>44</v>
      </c>
      <c r="F37" s="1">
        <f>F39*(F41-F40)+F36</f>
        <v>5.1219332943378568E-4</v>
      </c>
      <c r="H37" s="19">
        <v>1.95</v>
      </c>
      <c r="I37" s="21">
        <f t="shared" si="7"/>
        <v>9.9664816254299987E-2</v>
      </c>
      <c r="J37" s="25">
        <f>Summer!L35</f>
        <v>1.4870240999999999E-2</v>
      </c>
      <c r="K37">
        <f t="shared" si="8"/>
        <v>0.94487589500000013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0.82856598700000017</v>
      </c>
      <c r="V37">
        <f t="shared" si="10"/>
        <v>2.7940897999999992E-2</v>
      </c>
      <c r="W37">
        <f t="shared" si="3"/>
        <v>0.18726828066539991</v>
      </c>
      <c r="Z37" s="19">
        <v>5.27</v>
      </c>
      <c r="AA37">
        <f t="shared" si="4"/>
        <v>0.18726828066539991</v>
      </c>
      <c r="AB37">
        <f t="shared" si="5"/>
        <v>1.6301066378722324E-2</v>
      </c>
      <c r="AC37">
        <f t="shared" si="11"/>
        <v>0.89998327092122288</v>
      </c>
    </row>
    <row r="38" spans="2:29" x14ac:dyDescent="0.25">
      <c r="B38" s="1" t="s">
        <v>41</v>
      </c>
      <c r="C38" s="1">
        <f>U10</f>
        <v>3.7883000000000003E-4</v>
      </c>
      <c r="E38" s="1" t="s">
        <v>41</v>
      </c>
      <c r="F38" s="1">
        <f>U12</f>
        <v>5.6826000000000001E-4</v>
      </c>
      <c r="H38" s="19">
        <v>1.65</v>
      </c>
      <c r="I38" s="21">
        <f t="shared" si="7"/>
        <v>8.6333854424399989E-2</v>
      </c>
      <c r="J38" s="25">
        <f>Summer!L36</f>
        <v>1.2881228E-2</v>
      </c>
      <c r="K38">
        <f t="shared" si="8"/>
        <v>0.95775712300000015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0.85319186300000016</v>
      </c>
      <c r="V38">
        <f t="shared" si="10"/>
        <v>2.4625875999999991E-2</v>
      </c>
      <c r="W38">
        <f t="shared" si="3"/>
        <v>0.16505000871479991</v>
      </c>
      <c r="Z38" s="19">
        <v>4.46</v>
      </c>
      <c r="AA38">
        <f t="shared" si="4"/>
        <v>0.16505000871479991</v>
      </c>
      <c r="AB38">
        <f t="shared" si="5"/>
        <v>1.4367041435467999E-2</v>
      </c>
      <c r="AC38">
        <f t="shared" si="11"/>
        <v>0.91435031235669084</v>
      </c>
    </row>
    <row r="39" spans="2:29" x14ac:dyDescent="0.25">
      <c r="B39" s="1" t="s">
        <v>46</v>
      </c>
      <c r="C39" s="1">
        <f>(C38-C36)/(C42-C40)</f>
        <v>-3.7562958556414833E-6</v>
      </c>
      <c r="E39" s="1" t="s">
        <v>46</v>
      </c>
      <c r="F39" s="1">
        <f>(F38-F36)/(F42-F40)</f>
        <v>-4.4321478708469835E-6</v>
      </c>
      <c r="H39" s="19">
        <v>1.4</v>
      </c>
      <c r="I39" s="21">
        <f t="shared" si="7"/>
        <v>6.9828850871999998E-2</v>
      </c>
      <c r="J39" s="25">
        <f>Summer!L37</f>
        <v>1.041864E-2</v>
      </c>
      <c r="K39">
        <f t="shared" si="8"/>
        <v>0.96817576300000019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0.87497629200000016</v>
      </c>
      <c r="V39">
        <f t="shared" si="10"/>
        <v>2.1784428999999994E-2</v>
      </c>
      <c r="W39">
        <f t="shared" si="3"/>
        <v>0.14600577848669993</v>
      </c>
      <c r="Z39" s="19">
        <v>3.78</v>
      </c>
      <c r="AA39">
        <f t="shared" si="4"/>
        <v>0.14600577848669993</v>
      </c>
      <c r="AB39">
        <f t="shared" si="5"/>
        <v>1.2709306019855324E-2</v>
      </c>
      <c r="AC39">
        <f t="shared" si="11"/>
        <v>0.92705961837654616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4.8245387265899997E-2</v>
      </c>
      <c r="J40" s="25">
        <f>Summer!L38</f>
        <v>7.1983330000000003E-3</v>
      </c>
      <c r="K40">
        <f t="shared" si="8"/>
        <v>0.97537409600000013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0.89486642300000019</v>
      </c>
      <c r="V40">
        <f t="shared" si="10"/>
        <v>1.9890131000000033E-2</v>
      </c>
      <c r="W40">
        <f t="shared" si="3"/>
        <v>0.1333096250013002</v>
      </c>
      <c r="Z40" s="19">
        <v>3.2</v>
      </c>
      <c r="AA40">
        <f t="shared" si="4"/>
        <v>0.1333096250013002</v>
      </c>
      <c r="AB40">
        <f t="shared" si="5"/>
        <v>1.1604149076113561E-2</v>
      </c>
      <c r="AC40">
        <f t="shared" si="11"/>
        <v>0.93866376745265967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3.4914425435999999E-2</v>
      </c>
      <c r="J41" s="25">
        <f>Summer!L39</f>
        <v>5.2093199999999999E-3</v>
      </c>
      <c r="K41">
        <f t="shared" si="8"/>
        <v>0.9805834160000001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0.91324111500000016</v>
      </c>
      <c r="V41">
        <f t="shared" si="10"/>
        <v>1.837469199999997E-2</v>
      </c>
      <c r="W41">
        <f t="shared" si="3"/>
        <v>0.12315269819159978</v>
      </c>
      <c r="Z41" s="19">
        <v>2.72</v>
      </c>
      <c r="AA41">
        <f t="shared" si="4"/>
        <v>0.12315269819159978</v>
      </c>
      <c r="AB41">
        <f t="shared" si="5"/>
        <v>1.0720023171072656E-2</v>
      </c>
      <c r="AC41">
        <f t="shared" si="11"/>
        <v>0.94938379062373235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2.8566348693299999E-2</v>
      </c>
      <c r="J42" s="25">
        <f>Summer!L40</f>
        <v>4.2621710000000004E-3</v>
      </c>
      <c r="K42">
        <f t="shared" si="8"/>
        <v>0.98484558700000013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0.93000565400000013</v>
      </c>
      <c r="V42">
        <f t="shared" si="10"/>
        <v>1.6764538999999967E-2</v>
      </c>
      <c r="W42">
        <f t="shared" si="3"/>
        <v>0.11236096973969976</v>
      </c>
      <c r="Z42" s="19">
        <v>2.2999999999999998</v>
      </c>
      <c r="AA42">
        <f t="shared" si="4"/>
        <v>0.11236096973969976</v>
      </c>
      <c r="AB42">
        <f t="shared" si="5"/>
        <v>9.7806399439158576E-3</v>
      </c>
      <c r="AC42">
        <f t="shared" si="11"/>
        <v>0.95916443056764822</v>
      </c>
    </row>
    <row r="43" spans="2:29" x14ac:dyDescent="0.25">
      <c r="H43" s="19">
        <v>0.72</v>
      </c>
      <c r="I43" s="21">
        <f t="shared" si="7"/>
        <v>2.4757498626299997E-2</v>
      </c>
      <c r="J43" s="25">
        <f>Summer!L41</f>
        <v>3.693881E-3</v>
      </c>
      <c r="K43">
        <f t="shared" si="8"/>
        <v>0.98853946800000014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0.94487589500000013</v>
      </c>
      <c r="V43">
        <f t="shared" si="10"/>
        <v>1.4870241000000006E-2</v>
      </c>
      <c r="W43">
        <f t="shared" si="3"/>
        <v>9.9664816254300029E-2</v>
      </c>
      <c r="Z43" s="19">
        <v>1.95</v>
      </c>
      <c r="AA43">
        <f t="shared" si="4"/>
        <v>9.9664816254300029E-2</v>
      </c>
      <c r="AB43">
        <f t="shared" si="5"/>
        <v>8.6754830001740963E-3</v>
      </c>
      <c r="AC43">
        <f t="shared" si="11"/>
        <v>0.96783991356782229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2.1583463606099997E-2</v>
      </c>
      <c r="J44" s="25">
        <f>Summer!L42</f>
        <v>3.2203069999999999E-3</v>
      </c>
      <c r="K44">
        <f t="shared" si="8"/>
        <v>0.99175977500000012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0.95775712300000015</v>
      </c>
      <c r="V44">
        <f t="shared" si="10"/>
        <v>1.2881228000000022E-2</v>
      </c>
      <c r="W44">
        <f t="shared" si="3"/>
        <v>8.6333854424400142E-2</v>
      </c>
      <c r="Z44" s="19">
        <v>1.65</v>
      </c>
      <c r="AA44">
        <f t="shared" si="4"/>
        <v>8.6333854424400142E-2</v>
      </c>
      <c r="AB44">
        <f t="shared" si="5"/>
        <v>7.5150681509039913E-3</v>
      </c>
      <c r="AC44">
        <f t="shared" si="11"/>
        <v>0.97535498171872625</v>
      </c>
    </row>
    <row r="45" spans="2:29" x14ac:dyDescent="0.25">
      <c r="B45" s="1" t="s">
        <v>40</v>
      </c>
      <c r="C45" s="1">
        <f>U15</f>
        <v>3.8832820000000001E-3</v>
      </c>
      <c r="E45" s="1" t="s">
        <v>40</v>
      </c>
      <c r="F45" s="1">
        <f>U26</f>
        <v>0.309812435</v>
      </c>
      <c r="H45" s="19">
        <v>0.52</v>
      </c>
      <c r="I45" s="21">
        <f t="shared" si="7"/>
        <v>1.9679038572599998E-2</v>
      </c>
      <c r="J45" s="25">
        <f>Summer!L43</f>
        <v>2.936162E-3</v>
      </c>
      <c r="K45">
        <f t="shared" si="8"/>
        <v>0.99469593700000014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0.96817576300000019</v>
      </c>
      <c r="V45">
        <f t="shared" si="10"/>
        <v>1.0418640000000035E-2</v>
      </c>
      <c r="W45">
        <f t="shared" si="3"/>
        <v>6.982885087200022E-2</v>
      </c>
      <c r="Z45" s="19">
        <v>1.4</v>
      </c>
      <c r="AA45">
        <f t="shared" si="4"/>
        <v>6.982885087200022E-2</v>
      </c>
      <c r="AB45">
        <f t="shared" si="5"/>
        <v>6.0783637739922373E-3</v>
      </c>
      <c r="AC45">
        <f t="shared" si="11"/>
        <v>0.98143334549271855</v>
      </c>
    </row>
    <row r="46" spans="2:29" x14ac:dyDescent="0.25">
      <c r="B46" s="1" t="s">
        <v>44</v>
      </c>
      <c r="C46" s="1">
        <f>C48*(C50-C49)+C45</f>
        <v>6.8057356052631584E-3</v>
      </c>
      <c r="E46" s="1" t="s">
        <v>44</v>
      </c>
      <c r="F46" s="1">
        <f>F48*(F50-F49)+F45</f>
        <v>0.35456421659619952</v>
      </c>
      <c r="H46" s="19">
        <v>0.44</v>
      </c>
      <c r="I46" s="21">
        <f t="shared" si="7"/>
        <v>1.8409421883599997E-2</v>
      </c>
      <c r="J46" s="25">
        <f>Summer!L44</f>
        <v>2.746732E-3</v>
      </c>
      <c r="K46">
        <f t="shared" si="8"/>
        <v>0.99744266900000011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0.97537409600000013</v>
      </c>
      <c r="V46">
        <f t="shared" si="10"/>
        <v>7.1983329999999457E-3</v>
      </c>
      <c r="W46">
        <f t="shared" si="3"/>
        <v>4.8245387265899629E-2</v>
      </c>
      <c r="Z46" s="19">
        <v>1.19</v>
      </c>
      <c r="AA46">
        <f t="shared" si="4"/>
        <v>4.8245387265899629E-2</v>
      </c>
      <c r="AB46">
        <f t="shared" si="5"/>
        <v>4.1995967362661911E-3</v>
      </c>
      <c r="AC46">
        <f t="shared" si="11"/>
        <v>0.98563294222898479</v>
      </c>
    </row>
    <row r="47" spans="2:29" x14ac:dyDescent="0.25">
      <c r="B47" s="1" t="s">
        <v>41</v>
      </c>
      <c r="C47" s="1">
        <f>U17</f>
        <v>7.198304E-3</v>
      </c>
      <c r="E47" s="1" t="s">
        <v>41</v>
      </c>
      <c r="F47" s="1">
        <f>U28</f>
        <v>0.38283762900000001</v>
      </c>
      <c r="H47" s="19">
        <v>0.37</v>
      </c>
      <c r="I47" s="21">
        <f t="shared" si="7"/>
        <v>1.7139811896899997E-2</v>
      </c>
      <c r="J47" s="25">
        <f>Summer!L45</f>
        <v>2.5573029999999999E-3</v>
      </c>
      <c r="K47">
        <f t="shared" si="8"/>
        <v>0.99999997200000013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0.9805834160000001</v>
      </c>
      <c r="V47">
        <f t="shared" si="10"/>
        <v>5.2093199999999618E-3</v>
      </c>
      <c r="W47">
        <f t="shared" si="3"/>
        <v>3.4914425435999742E-2</v>
      </c>
      <c r="Z47" s="19">
        <v>1.01</v>
      </c>
      <c r="AA47">
        <f t="shared" si="4"/>
        <v>3.4914425435999742E-2</v>
      </c>
      <c r="AB47">
        <f t="shared" si="5"/>
        <v>3.0391818869960866E-3</v>
      </c>
      <c r="AC47">
        <f t="shared" si="11"/>
        <v>0.98867212411598082</v>
      </c>
    </row>
    <row r="48" spans="2:29" x14ac:dyDescent="0.25">
      <c r="B48" s="1" t="s">
        <v>46</v>
      </c>
      <c r="C48" s="1">
        <f>(C47-C45)/(C51-C49)</f>
        <v>-1.504093466424682E-4</v>
      </c>
      <c r="E48" s="1" t="s">
        <v>46</v>
      </c>
      <c r="F48" s="1">
        <f>(F47-F45)/(F51-F49)</f>
        <v>-1.7345651781472699E-2</v>
      </c>
      <c r="I48" s="21">
        <f>SUM(I4:I47)</f>
        <v>6.7022998123356006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0.98484558700000013</v>
      </c>
      <c r="V48">
        <f t="shared" si="10"/>
        <v>4.2621710000000368E-3</v>
      </c>
      <c r="W48">
        <f t="shared" si="3"/>
        <v>2.8566348693300242E-2</v>
      </c>
      <c r="Z48" s="19">
        <v>0.85</v>
      </c>
      <c r="AA48">
        <f t="shared" si="4"/>
        <v>2.8566348693300242E-2</v>
      </c>
      <c r="AB48">
        <f t="shared" si="5"/>
        <v>2.4866034151252376E-3</v>
      </c>
      <c r="AC48">
        <f t="shared" si="11"/>
        <v>0.99115872753110601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0.98853946800000014</v>
      </c>
      <c r="V49">
        <f t="shared" si="10"/>
        <v>3.69388100000001E-3</v>
      </c>
      <c r="W49">
        <f t="shared" si="3"/>
        <v>2.4757498626300063E-2</v>
      </c>
      <c r="Z49" s="19">
        <v>0.72</v>
      </c>
      <c r="AA49">
        <f t="shared" si="4"/>
        <v>2.4757498626300063E-2</v>
      </c>
      <c r="AB49">
        <f t="shared" si="5"/>
        <v>2.1550559819552462E-3</v>
      </c>
      <c r="AC49">
        <f t="shared" si="11"/>
        <v>0.99331378351306121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0.99175977500000012</v>
      </c>
      <c r="V50">
        <f t="shared" si="10"/>
        <v>3.2203069999999778E-3</v>
      </c>
      <c r="W50">
        <f t="shared" si="3"/>
        <v>2.1583463606099848E-2</v>
      </c>
      <c r="Z50" s="19">
        <v>0.61</v>
      </c>
      <c r="AA50">
        <f t="shared" si="4"/>
        <v>2.1583463606099848E-2</v>
      </c>
      <c r="AB50">
        <f t="shared" si="5"/>
        <v>1.8787670377259816E-3</v>
      </c>
      <c r="AC50">
        <f t="shared" si="11"/>
        <v>0.99519255055078715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0.99469593700000014</v>
      </c>
      <c r="V51">
        <f t="shared" si="10"/>
        <v>2.9361620000000199E-3</v>
      </c>
      <c r="W51">
        <f t="shared" si="3"/>
        <v>1.967903857260013E-2</v>
      </c>
      <c r="Z51" s="19">
        <v>0.52</v>
      </c>
      <c r="AA51">
        <f t="shared" si="4"/>
        <v>1.967903857260013E-2</v>
      </c>
      <c r="AB51">
        <f t="shared" si="5"/>
        <v>1.7129933211410182E-3</v>
      </c>
      <c r="AC51">
        <f t="shared" si="11"/>
        <v>0.9969055438719282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0.99744266900000011</v>
      </c>
      <c r="V52">
        <f t="shared" si="10"/>
        <v>2.746731999999974E-3</v>
      </c>
      <c r="W52">
        <f t="shared" si="3"/>
        <v>1.8409421883599824E-2</v>
      </c>
      <c r="Z52" s="19">
        <v>0.44</v>
      </c>
      <c r="AA52">
        <f t="shared" si="4"/>
        <v>1.8409421883599824E-2</v>
      </c>
      <c r="AB52">
        <f t="shared" si="5"/>
        <v>1.602477510084333E-3</v>
      </c>
      <c r="AC52">
        <f t="shared" si="11"/>
        <v>0.99850802138201256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0.99999997200000013</v>
      </c>
      <c r="V53">
        <f t="shared" si="10"/>
        <v>2.5573030000000108E-3</v>
      </c>
      <c r="W53">
        <f t="shared" si="3"/>
        <v>1.7139811896900069E-2</v>
      </c>
      <c r="Z53" s="19">
        <v>0.37</v>
      </c>
      <c r="AA53">
        <f t="shared" si="4"/>
        <v>1.7139811896900069E-2</v>
      </c>
      <c r="AB53">
        <f t="shared" si="5"/>
        <v>1.4919622824400964E-3</v>
      </c>
      <c r="AC53">
        <f t="shared" si="11"/>
        <v>0.99999998366445264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DD79-B51D-4DB8-9C49-AC3C7A602A75}">
  <dimension ref="B1:AC53"/>
  <sheetViews>
    <sheetView topLeftCell="F1" workbookViewId="0">
      <selection activeCell="W23" sqref="W2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Summer!M60</f>
        <v>16.980599999999999</v>
      </c>
      <c r="H2" t="s">
        <v>36</v>
      </c>
      <c r="I2" s="26">
        <f>Summer!M61</f>
        <v>5.7997999999999958</v>
      </c>
      <c r="M2">
        <f>D2-I2</f>
        <v>11.180800000000003</v>
      </c>
      <c r="N2" t="s">
        <v>49</v>
      </c>
      <c r="S2" s="26">
        <f>I2</f>
        <v>5.7997999999999958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Summer!M65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5.1473000000000004</v>
      </c>
      <c r="E4" s="26">
        <f>Summer!M66</f>
        <v>0.30312827579708612</v>
      </c>
      <c r="F4" s="1">
        <f>F3+E4</f>
        <v>0.30312827579708612</v>
      </c>
      <c r="G4" s="20"/>
      <c r="H4" s="19">
        <v>460.27</v>
      </c>
      <c r="I4" s="21">
        <f>J4*$I$2</f>
        <v>0</v>
      </c>
      <c r="J4" s="25">
        <f>Summer!M2</f>
        <v>0</v>
      </c>
      <c r="K4">
        <f>K3+J4</f>
        <v>0</v>
      </c>
      <c r="N4" s="28">
        <v>1000</v>
      </c>
      <c r="O4">
        <f>O3+P4</f>
        <v>0.46036956210646812</v>
      </c>
      <c r="P4">
        <f>Q4/$M$2</f>
        <v>0.46036956210646812</v>
      </c>
      <c r="Q4">
        <f>D4</f>
        <v>5.1473000000000004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5.1473000000000004</v>
      </c>
      <c r="AB4">
        <f t="shared" ref="AB4:AB53" si="5">AA4/$D$2</f>
        <v>0.30312827579708612</v>
      </c>
      <c r="AC4">
        <f>AC3+AB4</f>
        <v>0.30312827579708612</v>
      </c>
    </row>
    <row r="5" spans="2:29" x14ac:dyDescent="0.25">
      <c r="B5" s="20">
        <v>0.85</v>
      </c>
      <c r="C5" s="28">
        <f t="shared" si="0"/>
        <v>850</v>
      </c>
      <c r="D5">
        <f t="shared" si="1"/>
        <v>1.1997</v>
      </c>
      <c r="E5" s="26">
        <f>Summer!M67</f>
        <v>7.0651213738030461E-2</v>
      </c>
      <c r="F5" s="1">
        <f t="shared" ref="F5:F13" si="6">F4+E5</f>
        <v>0.37377948953511658</v>
      </c>
      <c r="G5" s="20"/>
      <c r="H5" s="19">
        <v>390.04</v>
      </c>
      <c r="I5" s="21">
        <f t="shared" ref="I5:I47" si="7">J5*$I$2</f>
        <v>0</v>
      </c>
      <c r="J5" s="25">
        <f>Summer!M3</f>
        <v>0</v>
      </c>
      <c r="K5">
        <f t="shared" ref="K5:K47" si="8">K4+J5</f>
        <v>0</v>
      </c>
      <c r="N5" s="28">
        <v>850</v>
      </c>
      <c r="O5">
        <f>O4+P5</f>
        <v>0.56766957641671423</v>
      </c>
      <c r="P5">
        <f t="shared" ref="P5" si="9">Q5/$M$2</f>
        <v>0.10730001431024611</v>
      </c>
      <c r="Q5">
        <f>D5</f>
        <v>1.1997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1.1997</v>
      </c>
      <c r="AB5">
        <f t="shared" si="5"/>
        <v>7.0651213738030461E-2</v>
      </c>
      <c r="AC5">
        <f t="shared" ref="AC5:AC53" si="11">AC4+AB5</f>
        <v>0.37377948953511658</v>
      </c>
    </row>
    <row r="6" spans="2:29" x14ac:dyDescent="0.25">
      <c r="B6" s="20">
        <v>0.3</v>
      </c>
      <c r="C6" s="28">
        <f t="shared" si="0"/>
        <v>300</v>
      </c>
      <c r="D6">
        <f t="shared" si="1"/>
        <v>4.8338000000000001</v>
      </c>
      <c r="E6" s="26">
        <f>Summer!M68</f>
        <v>0.28466603064673807</v>
      </c>
      <c r="F6" s="1">
        <f t="shared" si="6"/>
        <v>0.65844552018185465</v>
      </c>
      <c r="G6" s="9"/>
      <c r="H6" s="19">
        <v>330.52</v>
      </c>
      <c r="I6" s="21">
        <f t="shared" si="7"/>
        <v>0</v>
      </c>
      <c r="J6" s="25">
        <f>Summer!M4</f>
        <v>0</v>
      </c>
      <c r="K6">
        <f t="shared" si="8"/>
        <v>0</v>
      </c>
      <c r="N6" s="19">
        <v>460.27</v>
      </c>
      <c r="O6" s="24">
        <f>C18</f>
        <v>0.87401891456783054</v>
      </c>
      <c r="P6" s="24">
        <f>O6-O5</f>
        <v>0.30634933815111631</v>
      </c>
      <c r="Q6" s="24">
        <f>P6*$M$2</f>
        <v>3.4252306800000021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>
        <f t="shared" si="4"/>
        <v>3.4252306800000021</v>
      </c>
      <c r="AB6">
        <f t="shared" si="5"/>
        <v>0.20171434931627871</v>
      </c>
      <c r="AC6">
        <f t="shared" si="11"/>
        <v>0.57549383885139527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0.46360000000000001</v>
      </c>
      <c r="E7" s="26">
        <f>Summer!M69</f>
        <v>2.730174434354499E-2</v>
      </c>
      <c r="F7" s="1">
        <f t="shared" si="6"/>
        <v>0.68574726452539969</v>
      </c>
      <c r="G7" s="9"/>
      <c r="H7" s="19">
        <v>280.08999999999997</v>
      </c>
      <c r="I7" s="21">
        <f t="shared" si="7"/>
        <v>0</v>
      </c>
      <c r="J7" s="25">
        <f>Summer!M5</f>
        <v>0</v>
      </c>
      <c r="K7">
        <f t="shared" si="8"/>
        <v>0</v>
      </c>
      <c r="N7" s="19">
        <v>390.04</v>
      </c>
      <c r="O7" s="24">
        <f>F18</f>
        <v>0.92922357938283806</v>
      </c>
      <c r="P7" s="24">
        <f t="shared" ref="P7:P8" si="12">O7-O6</f>
        <v>5.520466481500752E-2</v>
      </c>
      <c r="Q7" s="24">
        <f t="shared" ref="Q7:Q8" si="13">P7*$M$2</f>
        <v>0.61723231636363629</v>
      </c>
      <c r="T7" s="19">
        <v>390.04</v>
      </c>
      <c r="U7">
        <f t="shared" ref="U7:U8" si="14">K5</f>
        <v>0</v>
      </c>
      <c r="V7">
        <f t="shared" si="10"/>
        <v>0</v>
      </c>
      <c r="W7">
        <f t="shared" si="3"/>
        <v>0</v>
      </c>
      <c r="Z7" s="19">
        <v>390.04</v>
      </c>
      <c r="AA7">
        <f t="shared" si="4"/>
        <v>0.61723231636363629</v>
      </c>
      <c r="AB7">
        <f t="shared" si="5"/>
        <v>3.6349264240582567E-2</v>
      </c>
      <c r="AC7">
        <f t="shared" si="11"/>
        <v>0.61184310309197787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1.5576000000000001</v>
      </c>
      <c r="E8" s="26">
        <f>Summer!M70</f>
        <v>9.1728207483834506E-2</v>
      </c>
      <c r="F8" s="1">
        <f t="shared" si="6"/>
        <v>0.77747547200923417</v>
      </c>
      <c r="G8" s="9"/>
      <c r="H8" s="19">
        <v>237.35</v>
      </c>
      <c r="I8" s="21">
        <f t="shared" si="7"/>
        <v>0</v>
      </c>
      <c r="J8" s="25">
        <f>Summer!M6</f>
        <v>0</v>
      </c>
      <c r="K8">
        <f t="shared" si="8"/>
        <v>0</v>
      </c>
      <c r="N8" s="19">
        <v>330.52</v>
      </c>
      <c r="O8" s="24">
        <f>C27</f>
        <v>0.97600959176770563</v>
      </c>
      <c r="P8" s="24">
        <f t="shared" si="12"/>
        <v>4.678601238486757E-2</v>
      </c>
      <c r="Q8" s="24">
        <f t="shared" si="13"/>
        <v>0.52310504727272744</v>
      </c>
      <c r="T8" s="19">
        <v>330.52</v>
      </c>
      <c r="U8">
        <f t="shared" si="14"/>
        <v>0</v>
      </c>
      <c r="V8">
        <f t="shared" si="10"/>
        <v>0</v>
      </c>
      <c r="W8">
        <f t="shared" si="3"/>
        <v>0</v>
      </c>
      <c r="Z8" s="19">
        <v>330.52</v>
      </c>
      <c r="AA8">
        <f t="shared" si="4"/>
        <v>0.52310504727272744</v>
      </c>
      <c r="AB8">
        <f t="shared" si="5"/>
        <v>3.0806040261988826E-2</v>
      </c>
      <c r="AC8">
        <f t="shared" si="11"/>
        <v>0.64264914335396672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1.3786</v>
      </c>
      <c r="E9" s="26">
        <f>Summer!M71</f>
        <v>8.1186766074225883E-2</v>
      </c>
      <c r="F9" s="1">
        <f t="shared" si="6"/>
        <v>0.85866223808346009</v>
      </c>
      <c r="G9" s="9"/>
      <c r="H9" s="19">
        <v>201.13</v>
      </c>
      <c r="I9" s="21">
        <f t="shared" si="7"/>
        <v>0</v>
      </c>
      <c r="J9" s="25">
        <f>Summer!M7</f>
        <v>0</v>
      </c>
      <c r="K9">
        <f t="shared" si="8"/>
        <v>0</v>
      </c>
      <c r="N9" s="28">
        <v>300</v>
      </c>
      <c r="O9" s="1">
        <v>1</v>
      </c>
      <c r="P9">
        <f>O9-O8</f>
        <v>2.3990408232294369E-2</v>
      </c>
      <c r="Q9">
        <f>P9*$M$2</f>
        <v>0.26823195636363695</v>
      </c>
      <c r="T9" s="28">
        <f>B6*1000</f>
        <v>300</v>
      </c>
      <c r="U9" s="24">
        <f>C37</f>
        <v>0</v>
      </c>
      <c r="V9">
        <f t="shared" si="10"/>
        <v>0</v>
      </c>
      <c r="W9">
        <f t="shared" si="3"/>
        <v>0</v>
      </c>
      <c r="Z9" s="28">
        <v>300</v>
      </c>
      <c r="AA9">
        <f t="shared" si="4"/>
        <v>0.26823195636363695</v>
      </c>
      <c r="AB9">
        <f t="shared" si="5"/>
        <v>1.5796376827888117E-2</v>
      </c>
      <c r="AC9">
        <f t="shared" si="11"/>
        <v>0.65844552018185487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0.35649999999999998</v>
      </c>
      <c r="E10" s="26">
        <f>Summer!M72</f>
        <v>2.0994546718019386E-2</v>
      </c>
      <c r="F10" s="1">
        <f t="shared" si="6"/>
        <v>0.87965678480147946</v>
      </c>
      <c r="G10" s="9"/>
      <c r="H10" s="19">
        <v>170.44</v>
      </c>
      <c r="I10" s="21">
        <f t="shared" si="7"/>
        <v>7.1058569619999947E-4</v>
      </c>
      <c r="J10" s="25">
        <f>Summer!M8</f>
        <v>1.22519E-4</v>
      </c>
      <c r="K10">
        <f t="shared" si="8"/>
        <v>1.22519E-4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0</v>
      </c>
      <c r="V10">
        <f t="shared" si="10"/>
        <v>0</v>
      </c>
      <c r="W10">
        <f t="shared" si="3"/>
        <v>0</v>
      </c>
      <c r="Z10" s="19">
        <v>280.08999999999997</v>
      </c>
      <c r="AA10">
        <f t="shared" si="4"/>
        <v>0</v>
      </c>
      <c r="AB10">
        <f t="shared" si="5"/>
        <v>0</v>
      </c>
      <c r="AC10">
        <f t="shared" si="11"/>
        <v>0.65844552018185487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0.94550000000000001</v>
      </c>
      <c r="E11" s="26">
        <f>Summer!M73</f>
        <v>5.5681189121703598E-2</v>
      </c>
      <c r="F11" s="1">
        <f t="shared" si="6"/>
        <v>0.93533797392318307</v>
      </c>
      <c r="G11" s="9"/>
      <c r="H11" s="19">
        <v>144.43</v>
      </c>
      <c r="I11" s="21">
        <f t="shared" si="7"/>
        <v>2.8423427847999979E-3</v>
      </c>
      <c r="J11" s="25">
        <f>Summer!M9</f>
        <v>4.9007599999999999E-4</v>
      </c>
      <c r="K11">
        <f t="shared" si="8"/>
        <v>6.1259499999999996E-4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0</v>
      </c>
      <c r="V11">
        <f t="shared" si="10"/>
        <v>0</v>
      </c>
      <c r="W11">
        <f t="shared" si="3"/>
        <v>0</v>
      </c>
      <c r="Z11" s="28">
        <v>250</v>
      </c>
      <c r="AA11">
        <f t="shared" si="4"/>
        <v>0</v>
      </c>
      <c r="AB11">
        <f t="shared" si="5"/>
        <v>0</v>
      </c>
      <c r="AC11">
        <f t="shared" si="11"/>
        <v>0.65844552018185487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0.84299999999999997</v>
      </c>
      <c r="E12" s="26">
        <f>Summer!M74</f>
        <v>4.9644888873184696E-2</v>
      </c>
      <c r="F12" s="1">
        <f t="shared" si="6"/>
        <v>0.98498286279636782</v>
      </c>
      <c r="G12" s="9"/>
      <c r="H12" s="19">
        <v>122.39</v>
      </c>
      <c r="I12" s="21">
        <f t="shared" si="7"/>
        <v>7.1058569619999942E-3</v>
      </c>
      <c r="J12" s="25">
        <f>Summer!M10</f>
        <v>1.2251899999999999E-3</v>
      </c>
      <c r="K12">
        <f t="shared" si="8"/>
        <v>1.8377849999999998E-3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0</v>
      </c>
      <c r="V12">
        <f t="shared" si="10"/>
        <v>0</v>
      </c>
      <c r="W12">
        <f t="shared" si="3"/>
        <v>0</v>
      </c>
      <c r="Z12" s="19">
        <v>237.35</v>
      </c>
      <c r="AA12">
        <f t="shared" si="4"/>
        <v>0</v>
      </c>
      <c r="AB12">
        <f t="shared" si="5"/>
        <v>0</v>
      </c>
      <c r="AC12">
        <f t="shared" si="11"/>
        <v>0.65844552018185487</v>
      </c>
    </row>
    <row r="13" spans="2:29" x14ac:dyDescent="0.25">
      <c r="B13" t="s">
        <v>50</v>
      </c>
      <c r="E13" s="26">
        <f>Summer!M75</f>
        <v>1.5017137203632113E-2</v>
      </c>
      <c r="F13" s="1">
        <f t="shared" si="6"/>
        <v>0.99999999999999989</v>
      </c>
      <c r="H13" s="19">
        <v>103.72</v>
      </c>
      <c r="I13" s="21">
        <f t="shared" si="7"/>
        <v>1.4211713923999988E-2</v>
      </c>
      <c r="J13" s="25">
        <f>Summer!M11</f>
        <v>2.4503799999999998E-3</v>
      </c>
      <c r="K13">
        <f t="shared" si="8"/>
        <v>4.288165E-3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0</v>
      </c>
      <c r="V13">
        <f t="shared" si="10"/>
        <v>0</v>
      </c>
      <c r="W13">
        <f t="shared" si="3"/>
        <v>0</v>
      </c>
      <c r="Z13" s="19">
        <v>201.13</v>
      </c>
      <c r="AA13">
        <f t="shared" si="4"/>
        <v>0</v>
      </c>
      <c r="AB13">
        <f t="shared" si="5"/>
        <v>0</v>
      </c>
      <c r="AC13">
        <f t="shared" si="11"/>
        <v>0.65844552018185487</v>
      </c>
    </row>
    <row r="14" spans="2:29" x14ac:dyDescent="0.25">
      <c r="H14" s="19">
        <v>87.89</v>
      </c>
      <c r="I14" s="21">
        <f t="shared" si="7"/>
        <v>2.8423427847999977E-2</v>
      </c>
      <c r="J14" s="25">
        <f>Summer!M12</f>
        <v>4.9007599999999997E-3</v>
      </c>
      <c r="K14">
        <f t="shared" si="8"/>
        <v>9.1889250000000006E-3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1.22519E-4</v>
      </c>
      <c r="V14">
        <f t="shared" si="10"/>
        <v>1.22519E-4</v>
      </c>
      <c r="W14">
        <f t="shared" si="3"/>
        <v>7.1058569619999947E-4</v>
      </c>
      <c r="Z14" s="19">
        <v>170.44</v>
      </c>
      <c r="AA14">
        <f t="shared" si="4"/>
        <v>7.1058569619999947E-4</v>
      </c>
      <c r="AB14">
        <f t="shared" si="5"/>
        <v>4.184691331283933E-5</v>
      </c>
      <c r="AC14">
        <f t="shared" si="11"/>
        <v>0.65848736709516775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5.1162164326599965E-2</v>
      </c>
      <c r="J15" s="25">
        <f>Summer!M13</f>
        <v>8.8213670000000001E-3</v>
      </c>
      <c r="K15">
        <f t="shared" si="8"/>
        <v>1.8010292000000001E-2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6.1259499999999996E-4</v>
      </c>
      <c r="V15">
        <f t="shared" si="10"/>
        <v>4.9007599999999999E-4</v>
      </c>
      <c r="W15">
        <f t="shared" si="3"/>
        <v>2.8423427847999979E-3</v>
      </c>
      <c r="Z15" s="19">
        <v>144.43</v>
      </c>
      <c r="AA15">
        <f t="shared" si="4"/>
        <v>2.8423427847999979E-3</v>
      </c>
      <c r="AB15">
        <f t="shared" si="5"/>
        <v>1.6738765325135732E-4</v>
      </c>
      <c r="AC15">
        <f t="shared" si="11"/>
        <v>0.65865475474841906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8.3849106351799929E-2</v>
      </c>
      <c r="J16" s="25">
        <f>Summer!M14</f>
        <v>1.4457240999999999E-2</v>
      </c>
      <c r="K16">
        <f t="shared" si="8"/>
        <v>3.2467533E-2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1.6926967105263153E-3</v>
      </c>
      <c r="V16">
        <f t="shared" si="10"/>
        <v>1.0801017105263153E-3</v>
      </c>
      <c r="W16">
        <f t="shared" si="3"/>
        <v>6.2643739007105185E-3</v>
      </c>
      <c r="Z16" s="23">
        <v>125</v>
      </c>
      <c r="AA16">
        <f t="shared" si="4"/>
        <v>6.2643739007105185E-3</v>
      </c>
      <c r="AB16">
        <f t="shared" si="5"/>
        <v>3.6891357788950443E-4</v>
      </c>
      <c r="AC16">
        <f t="shared" si="11"/>
        <v>0.65902366832630854</v>
      </c>
    </row>
    <row r="17" spans="2:29" x14ac:dyDescent="0.25">
      <c r="B17" s="1" t="s">
        <v>40</v>
      </c>
      <c r="C17" s="1">
        <f>O5</f>
        <v>0.56766957641671423</v>
      </c>
      <c r="D17" s="1"/>
      <c r="E17" s="1" t="s">
        <v>40</v>
      </c>
      <c r="F17" s="1">
        <f>O5</f>
        <v>0.56766957641671423</v>
      </c>
      <c r="H17" s="19">
        <v>53.48</v>
      </c>
      <c r="I17" s="21">
        <f t="shared" si="7"/>
        <v>0.11724662827339992</v>
      </c>
      <c r="J17" s="25">
        <f>Summer!M15</f>
        <v>2.0215633E-2</v>
      </c>
      <c r="K17">
        <f t="shared" si="8"/>
        <v>5.2683166000000003E-2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1.8377849999999998E-3</v>
      </c>
      <c r="V17">
        <f t="shared" si="10"/>
        <v>1.4508828947368442E-4</v>
      </c>
      <c r="W17">
        <f t="shared" si="3"/>
        <v>8.4148306128947433E-4</v>
      </c>
      <c r="Z17" s="19">
        <v>122.39</v>
      </c>
      <c r="AA17">
        <f t="shared" si="4"/>
        <v>8.4148306128947433E-4</v>
      </c>
      <c r="AB17">
        <f t="shared" si="5"/>
        <v>4.9555555238888757E-5</v>
      </c>
      <c r="AC17">
        <f t="shared" si="11"/>
        <v>0.65907322388154743</v>
      </c>
    </row>
    <row r="18" spans="2:29" x14ac:dyDescent="0.25">
      <c r="B18" s="1" t="s">
        <v>44</v>
      </c>
      <c r="C18" s="1">
        <f>C20*(C22-C21)+C17</f>
        <v>0.87401891456783054</v>
      </c>
      <c r="D18" s="1"/>
      <c r="E18" s="1" t="s">
        <v>44</v>
      </c>
      <c r="F18" s="1">
        <f>F20*(F22-F21)+F17</f>
        <v>0.92922357938283806</v>
      </c>
      <c r="H18" s="19">
        <v>45.32</v>
      </c>
      <c r="I18" s="21">
        <f t="shared" si="7"/>
        <v>0.15917118434919988</v>
      </c>
      <c r="J18" s="25">
        <f>Summer!M16</f>
        <v>2.7444254000000001E-2</v>
      </c>
      <c r="K18">
        <f t="shared" si="8"/>
        <v>8.0127420000000005E-2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4.288165E-3</v>
      </c>
      <c r="V18">
        <f t="shared" si="10"/>
        <v>2.4503800000000003E-3</v>
      </c>
      <c r="W18">
        <f t="shared" si="3"/>
        <v>1.4211713923999992E-2</v>
      </c>
      <c r="Z18" s="19">
        <v>103.72</v>
      </c>
      <c r="AA18">
        <f t="shared" si="4"/>
        <v>1.4211713923999992E-2</v>
      </c>
      <c r="AB18">
        <f t="shared" si="5"/>
        <v>8.3693826625678676E-4</v>
      </c>
      <c r="AC18">
        <f t="shared" si="11"/>
        <v>0.65991016214780418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0.20393807740999984</v>
      </c>
      <c r="J19" s="25">
        <f>Summer!M17</f>
        <v>3.5162949999999998E-2</v>
      </c>
      <c r="K19">
        <f t="shared" si="8"/>
        <v>0.11529037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9.1889250000000006E-3</v>
      </c>
      <c r="V19">
        <f t="shared" si="10"/>
        <v>4.9007600000000005E-3</v>
      </c>
      <c r="W19">
        <f t="shared" si="3"/>
        <v>2.8423427847999984E-2</v>
      </c>
      <c r="Z19" s="19">
        <v>87.89</v>
      </c>
      <c r="AA19">
        <f t="shared" si="4"/>
        <v>2.8423427847999984E-2</v>
      </c>
      <c r="AB19">
        <f t="shared" si="5"/>
        <v>1.6738765325135735E-3</v>
      </c>
      <c r="AC19">
        <f t="shared" si="11"/>
        <v>0.66158403868031779</v>
      </c>
    </row>
    <row r="20" spans="2:29" x14ac:dyDescent="0.25">
      <c r="B20" s="1" t="s">
        <v>46</v>
      </c>
      <c r="C20" s="1">
        <f>(C19-C17)/(C23-C21)</f>
        <v>-7.860553156059741E-4</v>
      </c>
      <c r="D20" s="1"/>
      <c r="E20" s="1" t="s">
        <v>46</v>
      </c>
      <c r="F20" s="1">
        <f>(F19-F17)/(F23-F21)</f>
        <v>-7.860553156059741E-4</v>
      </c>
      <c r="H20" s="19">
        <v>32.549999999999997</v>
      </c>
      <c r="I20" s="21">
        <f t="shared" si="7"/>
        <v>0.25154731905539984</v>
      </c>
      <c r="J20" s="25">
        <f>Summer!M18</f>
        <v>4.3371723000000001E-2</v>
      </c>
      <c r="K20">
        <f t="shared" si="8"/>
        <v>0.158662093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1.8010292000000001E-2</v>
      </c>
      <c r="V20">
        <f t="shared" si="10"/>
        <v>8.8213670000000001E-3</v>
      </c>
      <c r="W20">
        <f t="shared" si="3"/>
        <v>5.1162164326599965E-2</v>
      </c>
      <c r="Z20" s="19">
        <v>74.48</v>
      </c>
      <c r="AA20">
        <f t="shared" si="4"/>
        <v>5.1162164326599965E-2</v>
      </c>
      <c r="AB20">
        <f t="shared" si="5"/>
        <v>3.0129774169699521E-3</v>
      </c>
      <c r="AC20">
        <f t="shared" si="11"/>
        <v>0.66459701609728772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0.30270948338199977</v>
      </c>
      <c r="J21" s="25">
        <f>Summer!M19</f>
        <v>5.2193089999999998E-2</v>
      </c>
      <c r="K21">
        <f t="shared" si="8"/>
        <v>0.210855183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3.2467533E-2</v>
      </c>
      <c r="V21">
        <f t="shared" si="10"/>
        <v>1.4457240999999999E-2</v>
      </c>
      <c r="W21">
        <f t="shared" si="3"/>
        <v>8.3849106351799929E-2</v>
      </c>
      <c r="Z21" s="19">
        <v>63.11</v>
      </c>
      <c r="AA21">
        <f t="shared" si="4"/>
        <v>8.3849106351799929E-2</v>
      </c>
      <c r="AB21">
        <f t="shared" si="5"/>
        <v>4.9379354293605602E-3</v>
      </c>
      <c r="AC21">
        <f t="shared" si="11"/>
        <v>0.66953495152664833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0.34889754783519972</v>
      </c>
      <c r="J22" s="25">
        <f>Summer!M20</f>
        <v>6.0156823999999998E-2</v>
      </c>
      <c r="K22">
        <f t="shared" si="8"/>
        <v>0.271012007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5.2683166000000003E-2</v>
      </c>
      <c r="V22">
        <f t="shared" si="10"/>
        <v>2.0215633000000004E-2</v>
      </c>
      <c r="W22">
        <f t="shared" si="3"/>
        <v>0.11724662827339993</v>
      </c>
      <c r="Z22" s="19">
        <v>53.48</v>
      </c>
      <c r="AA22">
        <f t="shared" si="4"/>
        <v>0.11724662827339993</v>
      </c>
      <c r="AB22">
        <f t="shared" si="5"/>
        <v>6.9047400135095307E-3</v>
      </c>
      <c r="AC22">
        <f t="shared" si="11"/>
        <v>0.67643969154015782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0.3865585897337997</v>
      </c>
      <c r="J23" s="25">
        <f>Summer!M21</f>
        <v>6.6650330999999993E-2</v>
      </c>
      <c r="K23">
        <f t="shared" si="8"/>
        <v>0.33766233800000001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8.0127420000000005E-2</v>
      </c>
      <c r="V23">
        <f t="shared" si="10"/>
        <v>2.7444254000000001E-2</v>
      </c>
      <c r="W23">
        <f t="shared" si="3"/>
        <v>0.15917118434919988</v>
      </c>
      <c r="Z23" s="19">
        <v>45.32</v>
      </c>
      <c r="AA23">
        <f t="shared" si="4"/>
        <v>0.15917118434919988</v>
      </c>
      <c r="AB23">
        <f t="shared" si="5"/>
        <v>9.3737078989670503E-3</v>
      </c>
      <c r="AC23">
        <f t="shared" si="11"/>
        <v>0.68581339943912489</v>
      </c>
    </row>
    <row r="24" spans="2:29" x14ac:dyDescent="0.25">
      <c r="H24" s="19">
        <v>16.78</v>
      </c>
      <c r="I24" s="21">
        <f t="shared" si="7"/>
        <v>0.40005971796159967</v>
      </c>
      <c r="J24" s="25">
        <f>Summer!M22</f>
        <v>6.8978191999999994E-2</v>
      </c>
      <c r="K24">
        <f t="shared" si="8"/>
        <v>0.40664053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0.11529037</v>
      </c>
      <c r="V24">
        <f t="shared" si="10"/>
        <v>3.5162949999999998E-2</v>
      </c>
      <c r="W24">
        <f t="shared" si="3"/>
        <v>0.20393807740999984</v>
      </c>
      <c r="Z24" s="19">
        <v>38.409999999999997</v>
      </c>
      <c r="AA24">
        <f t="shared" si="4"/>
        <v>0.20393807740999984</v>
      </c>
      <c r="AB24">
        <f t="shared" si="5"/>
        <v>1.2010063096121447E-2</v>
      </c>
      <c r="AC24">
        <f t="shared" si="11"/>
        <v>0.6978234625352463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0.39224327530339975</v>
      </c>
      <c r="J25" s="25">
        <f>Summer!M23</f>
        <v>6.7630483000000005E-2</v>
      </c>
      <c r="K25">
        <f t="shared" si="8"/>
        <v>0.47427101300000002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0.158662093</v>
      </c>
      <c r="V25">
        <f t="shared" si="10"/>
        <v>4.3371723000000001E-2</v>
      </c>
      <c r="W25">
        <f t="shared" si="3"/>
        <v>0.25154731905539984</v>
      </c>
      <c r="Z25" s="19">
        <v>32.549999999999997</v>
      </c>
      <c r="AA25">
        <f t="shared" si="4"/>
        <v>0.25154731905539984</v>
      </c>
      <c r="AB25">
        <f t="shared" si="5"/>
        <v>1.4813806288081684E-2</v>
      </c>
      <c r="AC25">
        <f t="shared" si="11"/>
        <v>0.71263726882332801</v>
      </c>
    </row>
    <row r="26" spans="2:29" x14ac:dyDescent="0.25">
      <c r="B26" s="1" t="s">
        <v>40</v>
      </c>
      <c r="C26" s="1">
        <f>C17</f>
        <v>0.56766957641671423</v>
      </c>
      <c r="H26" s="19">
        <v>12.05</v>
      </c>
      <c r="I26" s="21">
        <f t="shared" si="7"/>
        <v>0.36524101884779975</v>
      </c>
      <c r="J26" s="25">
        <f>Summer!M24</f>
        <v>6.2974761000000004E-2</v>
      </c>
      <c r="K26">
        <f t="shared" si="8"/>
        <v>0.53724577400000006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0.210855183</v>
      </c>
      <c r="V26">
        <f t="shared" si="10"/>
        <v>5.2193089999999998E-2</v>
      </c>
      <c r="W26">
        <f t="shared" si="3"/>
        <v>0.30270948338199977</v>
      </c>
      <c r="Z26" s="19">
        <v>27.58</v>
      </c>
      <c r="AA26">
        <f t="shared" si="4"/>
        <v>0.30270948338199977</v>
      </c>
      <c r="AB26">
        <f t="shared" si="5"/>
        <v>1.7826783705051634E-2</v>
      </c>
      <c r="AC26">
        <f t="shared" si="11"/>
        <v>0.73046405252837965</v>
      </c>
    </row>
    <row r="27" spans="2:29" x14ac:dyDescent="0.25">
      <c r="B27" s="1" t="s">
        <v>44</v>
      </c>
      <c r="C27" s="1">
        <f>C29*(C31-C30)+C26</f>
        <v>0.97600959176770563</v>
      </c>
      <c r="H27" s="19">
        <v>10.210000000000001</v>
      </c>
      <c r="I27" s="21">
        <f t="shared" si="7"/>
        <v>0.33752817669599977</v>
      </c>
      <c r="J27" s="25">
        <f>Summer!M25</f>
        <v>5.8196520000000002E-2</v>
      </c>
      <c r="K27">
        <f t="shared" si="8"/>
        <v>0.59544229400000004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0.24772088511876483</v>
      </c>
      <c r="V27">
        <f t="shared" si="10"/>
        <v>3.6865702118764831E-2</v>
      </c>
      <c r="W27">
        <f t="shared" si="3"/>
        <v>0.21381369914841211</v>
      </c>
      <c r="Z27" s="23">
        <v>25</v>
      </c>
      <c r="AA27">
        <f t="shared" si="4"/>
        <v>0.21381369914841211</v>
      </c>
      <c r="AB27">
        <f t="shared" si="5"/>
        <v>1.2591645710305415E-2</v>
      </c>
      <c r="AC27">
        <f t="shared" si="11"/>
        <v>0.74305569823868511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0.30484124047059979</v>
      </c>
      <c r="J28" s="25">
        <f>Summer!M26</f>
        <v>5.2560647000000002E-2</v>
      </c>
      <c r="K28">
        <f t="shared" si="8"/>
        <v>0.648002941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0.271012007</v>
      </c>
      <c r="V28">
        <f t="shared" si="10"/>
        <v>2.3291121881235166E-2</v>
      </c>
      <c r="W28">
        <f t="shared" si="3"/>
        <v>0.13508384868678763</v>
      </c>
      <c r="Z28" s="19">
        <v>23.37</v>
      </c>
      <c r="AA28">
        <f t="shared" si="4"/>
        <v>0.13508384868678763</v>
      </c>
      <c r="AB28">
        <f t="shared" si="5"/>
        <v>7.9551870185262975E-3</v>
      </c>
      <c r="AC28">
        <f t="shared" si="11"/>
        <v>0.75101088525721138</v>
      </c>
    </row>
    <row r="29" spans="2:29" x14ac:dyDescent="0.25">
      <c r="B29" s="1" t="s">
        <v>46</v>
      </c>
      <c r="C29" s="1">
        <f>(C28-C26)/(C32-C30)</f>
        <v>-7.860553156059741E-4</v>
      </c>
      <c r="H29" s="19">
        <v>7.33</v>
      </c>
      <c r="I29" s="21">
        <f t="shared" si="7"/>
        <v>0.27144371274919982</v>
      </c>
      <c r="J29" s="25">
        <f>Summer!M27</f>
        <v>4.6802254000000001E-2</v>
      </c>
      <c r="K29">
        <f t="shared" si="8"/>
        <v>0.69480519500000004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0.33766233800000001</v>
      </c>
      <c r="V29">
        <f t="shared" si="10"/>
        <v>6.6650331000000007E-2</v>
      </c>
      <c r="W29">
        <f t="shared" si="3"/>
        <v>0.38655858973379975</v>
      </c>
      <c r="Z29" s="19">
        <v>19.809999999999999</v>
      </c>
      <c r="AA29">
        <f t="shared" si="4"/>
        <v>0.38655858973379975</v>
      </c>
      <c r="AB29">
        <f t="shared" si="5"/>
        <v>2.2764719134412199E-2</v>
      </c>
      <c r="AC29">
        <f t="shared" si="11"/>
        <v>0.77377560439162363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0.24088853361239981</v>
      </c>
      <c r="J30" s="25">
        <f>Summer!M28</f>
        <v>4.1533937999999999E-2</v>
      </c>
      <c r="K30">
        <f t="shared" si="8"/>
        <v>0.73633913300000009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0.40664053</v>
      </c>
      <c r="V30">
        <f t="shared" si="10"/>
        <v>6.8978191999999994E-2</v>
      </c>
      <c r="W30">
        <f t="shared" si="3"/>
        <v>0.40005971796159967</v>
      </c>
      <c r="Z30" s="19">
        <v>16.78</v>
      </c>
      <c r="AA30">
        <f t="shared" si="4"/>
        <v>0.40005971796159967</v>
      </c>
      <c r="AB30">
        <f t="shared" si="5"/>
        <v>2.3559810487356142E-2</v>
      </c>
      <c r="AC30">
        <f t="shared" si="11"/>
        <v>0.79733541487897974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0.21246510576439986</v>
      </c>
      <c r="J31" s="25">
        <f>Summer!M29</f>
        <v>3.6633178000000002E-2</v>
      </c>
      <c r="K31">
        <f t="shared" si="8"/>
        <v>0.77297231100000008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0.47427101300000002</v>
      </c>
      <c r="V31">
        <f t="shared" si="10"/>
        <v>6.7630483000000019E-2</v>
      </c>
      <c r="W31">
        <f t="shared" si="3"/>
        <v>0.39224327530339981</v>
      </c>
      <c r="Z31" s="19">
        <v>14.22</v>
      </c>
      <c r="AA31">
        <f t="shared" si="4"/>
        <v>0.39224327530339981</v>
      </c>
      <c r="AB31">
        <f t="shared" si="5"/>
        <v>2.3099494440914917E-2</v>
      </c>
      <c r="AC31">
        <f t="shared" si="11"/>
        <v>0.82043490931989471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0.18830519209359986</v>
      </c>
      <c r="J32" s="25">
        <f>Summer!M30</f>
        <v>3.2467532E-2</v>
      </c>
      <c r="K32">
        <f t="shared" si="8"/>
        <v>0.80543984300000004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0.53724577400000006</v>
      </c>
      <c r="V32">
        <f t="shared" si="10"/>
        <v>6.2974761000000046E-2</v>
      </c>
      <c r="W32">
        <f t="shared" si="3"/>
        <v>0.36524101884780003</v>
      </c>
      <c r="Z32" s="19">
        <v>12.05</v>
      </c>
      <c r="AA32">
        <f t="shared" si="4"/>
        <v>0.36524101884780003</v>
      </c>
      <c r="AB32">
        <f t="shared" si="5"/>
        <v>2.1509311735027032E-2</v>
      </c>
      <c r="AC32">
        <f t="shared" si="11"/>
        <v>0.84194422105492173</v>
      </c>
    </row>
    <row r="33" spans="2:29" x14ac:dyDescent="0.25">
      <c r="H33" s="19">
        <v>3.78</v>
      </c>
      <c r="I33" s="21">
        <f t="shared" si="7"/>
        <v>0.16769821270359986</v>
      </c>
      <c r="J33" s="25">
        <f>Summer!M31</f>
        <v>2.8914481999999998E-2</v>
      </c>
      <c r="K33">
        <f t="shared" si="8"/>
        <v>0.83435432500000006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0.59544229400000004</v>
      </c>
      <c r="V33">
        <f t="shared" si="10"/>
        <v>5.8196519999999974E-2</v>
      </c>
      <c r="W33">
        <f t="shared" si="3"/>
        <v>0.3375281766959996</v>
      </c>
      <c r="Z33" s="19">
        <v>10.210000000000001</v>
      </c>
      <c r="AA33">
        <f t="shared" si="4"/>
        <v>0.3375281766959996</v>
      </c>
      <c r="AB33">
        <f t="shared" si="5"/>
        <v>1.9877282115826275E-2</v>
      </c>
      <c r="AC33">
        <f t="shared" si="11"/>
        <v>0.86182150317074802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0.15348649877959988</v>
      </c>
      <c r="J34" s="25">
        <f>Summer!M32</f>
        <v>2.6464102E-2</v>
      </c>
      <c r="K34">
        <f t="shared" si="8"/>
        <v>0.86081842700000011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0.648002941</v>
      </c>
      <c r="V34">
        <f t="shared" si="10"/>
        <v>5.256064699999996E-2</v>
      </c>
      <c r="W34">
        <f t="shared" si="3"/>
        <v>0.30484124047059957</v>
      </c>
      <c r="Z34" s="19">
        <v>8.65</v>
      </c>
      <c r="AA34">
        <f t="shared" si="4"/>
        <v>0.30484124047059957</v>
      </c>
      <c r="AB34">
        <f t="shared" si="5"/>
        <v>1.7952324444990141E-2</v>
      </c>
      <c r="AC34">
        <f t="shared" si="11"/>
        <v>0.87977382761573819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0.14282771333659991</v>
      </c>
      <c r="J35" s="25">
        <f>Summer!M33</f>
        <v>2.4626317000000002E-2</v>
      </c>
      <c r="K35">
        <f t="shared" si="8"/>
        <v>0.88544474400000006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0.69480519500000004</v>
      </c>
      <c r="V35">
        <f t="shared" si="10"/>
        <v>4.6802254000000043E-2</v>
      </c>
      <c r="W35">
        <f t="shared" si="3"/>
        <v>0.27144371274920004</v>
      </c>
      <c r="Z35" s="19">
        <v>7.33</v>
      </c>
      <c r="AA35">
        <f t="shared" si="4"/>
        <v>0.27144371274920004</v>
      </c>
      <c r="AB35">
        <f t="shared" si="5"/>
        <v>1.5985519519286718E-2</v>
      </c>
      <c r="AC35">
        <f t="shared" si="11"/>
        <v>0.89575934713502492</v>
      </c>
    </row>
    <row r="36" spans="2:29" x14ac:dyDescent="0.25">
      <c r="B36" s="1" t="s">
        <v>40</v>
      </c>
      <c r="C36" s="1">
        <f>U8</f>
        <v>0</v>
      </c>
      <c r="E36" s="1" t="s">
        <v>40</v>
      </c>
      <c r="F36" s="1">
        <f>U10</f>
        <v>0</v>
      </c>
      <c r="H36" s="19">
        <v>2.2999999999999998</v>
      </c>
      <c r="I36" s="21">
        <f t="shared" si="7"/>
        <v>0.13074775650119991</v>
      </c>
      <c r="J36" s="25">
        <f>Summer!M34</f>
        <v>2.2543494000000001E-2</v>
      </c>
      <c r="K36">
        <f t="shared" si="8"/>
        <v>0.90798823800000006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0.73633913300000009</v>
      </c>
      <c r="V36">
        <f t="shared" si="10"/>
        <v>4.1533938000000048E-2</v>
      </c>
      <c r="W36">
        <f t="shared" si="3"/>
        <v>0.24088853361240012</v>
      </c>
      <c r="Z36" s="19">
        <v>6.21</v>
      </c>
      <c r="AA36">
        <f t="shared" si="4"/>
        <v>0.24088853361240012</v>
      </c>
      <c r="AB36">
        <f t="shared" si="5"/>
        <v>1.4186102588389111E-2</v>
      </c>
      <c r="AC36">
        <f t="shared" si="11"/>
        <v>0.90994544972341407</v>
      </c>
    </row>
    <row r="37" spans="2:29" x14ac:dyDescent="0.25">
      <c r="B37" s="1" t="s">
        <v>44</v>
      </c>
      <c r="C37" s="1">
        <f>C39*(C41-C40)+C36</f>
        <v>0</v>
      </c>
      <c r="E37" s="1" t="s">
        <v>44</v>
      </c>
      <c r="F37" s="1">
        <f>F39*(F41-F40)+F36</f>
        <v>0</v>
      </c>
      <c r="H37" s="19">
        <v>1.95</v>
      </c>
      <c r="I37" s="21">
        <f t="shared" si="7"/>
        <v>0.11582545688099992</v>
      </c>
      <c r="J37" s="25">
        <f>Summer!M35</f>
        <v>1.9970595000000001E-2</v>
      </c>
      <c r="K37">
        <f t="shared" si="8"/>
        <v>0.92795883300000004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0.77297231100000008</v>
      </c>
      <c r="V37">
        <f t="shared" si="10"/>
        <v>3.6633177999999988E-2</v>
      </c>
      <c r="W37">
        <f t="shared" si="3"/>
        <v>0.21246510576439978</v>
      </c>
      <c r="Z37" s="19">
        <v>5.27</v>
      </c>
      <c r="AA37">
        <f t="shared" si="4"/>
        <v>0.21246510576439978</v>
      </c>
      <c r="AB37">
        <f t="shared" si="5"/>
        <v>1.2512226055875516E-2</v>
      </c>
      <c r="AC37">
        <f t="shared" si="11"/>
        <v>0.92245767577928961</v>
      </c>
    </row>
    <row r="38" spans="2:29" x14ac:dyDescent="0.25">
      <c r="B38" s="1" t="s">
        <v>41</v>
      </c>
      <c r="C38" s="1">
        <f>U10</f>
        <v>0</v>
      </c>
      <c r="E38" s="1" t="s">
        <v>41</v>
      </c>
      <c r="F38" s="1">
        <f>U12</f>
        <v>0</v>
      </c>
      <c r="H38" s="19">
        <v>1.65</v>
      </c>
      <c r="I38" s="21">
        <f t="shared" si="7"/>
        <v>0.10019257736439992</v>
      </c>
      <c r="J38" s="25">
        <f>Summer!M36</f>
        <v>1.7275177999999999E-2</v>
      </c>
      <c r="K38">
        <f t="shared" si="8"/>
        <v>0.94523401100000004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0.80543984300000004</v>
      </c>
      <c r="V38">
        <f t="shared" si="10"/>
        <v>3.2467531999999966E-2</v>
      </c>
      <c r="W38">
        <f t="shared" si="3"/>
        <v>0.18830519209359967</v>
      </c>
      <c r="Z38" s="19">
        <v>4.46</v>
      </c>
      <c r="AA38">
        <f t="shared" si="4"/>
        <v>0.18830519209359967</v>
      </c>
      <c r="AB38">
        <f t="shared" si="5"/>
        <v>1.1089431003238972E-2</v>
      </c>
      <c r="AC38">
        <f t="shared" si="11"/>
        <v>0.93354710678252861</v>
      </c>
    </row>
    <row r="39" spans="2:29" x14ac:dyDescent="0.25">
      <c r="B39" s="1" t="s">
        <v>46</v>
      </c>
      <c r="C39" s="1">
        <f>(C38-C36)/(C42-C40)</f>
        <v>0</v>
      </c>
      <c r="E39" s="1" t="s">
        <v>46</v>
      </c>
      <c r="F39" s="1">
        <f>(F38-F36)/(F42-F40)</f>
        <v>0</v>
      </c>
      <c r="H39" s="19">
        <v>1.4</v>
      </c>
      <c r="I39" s="21">
        <f t="shared" si="7"/>
        <v>8.0296177870799942E-2</v>
      </c>
      <c r="J39" s="25">
        <f>Summer!M37</f>
        <v>1.3844646E-2</v>
      </c>
      <c r="K39">
        <f t="shared" si="8"/>
        <v>0.95907865700000006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0.83435432500000006</v>
      </c>
      <c r="V39">
        <f t="shared" si="10"/>
        <v>2.8914482000000019E-2</v>
      </c>
      <c r="W39">
        <f t="shared" si="3"/>
        <v>0.1676982127036</v>
      </c>
      <c r="Z39" s="19">
        <v>3.78</v>
      </c>
      <c r="AA39">
        <f t="shared" si="4"/>
        <v>0.1676982127036</v>
      </c>
      <c r="AB39">
        <f t="shared" si="5"/>
        <v>9.8758708587211291E-3</v>
      </c>
      <c r="AC39">
        <f t="shared" si="11"/>
        <v>0.94342297764124972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5.5425678503799959E-2</v>
      </c>
      <c r="J40" s="25">
        <f>Summer!M38</f>
        <v>9.5564810000000004E-3</v>
      </c>
      <c r="K40">
        <f t="shared" si="8"/>
        <v>0.96863513800000001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0.86081842700000011</v>
      </c>
      <c r="V40">
        <f t="shared" si="10"/>
        <v>2.6464102000000045E-2</v>
      </c>
      <c r="W40">
        <f t="shared" si="3"/>
        <v>0.15348649877960016</v>
      </c>
      <c r="Z40" s="19">
        <v>3.2</v>
      </c>
      <c r="AA40">
        <f t="shared" si="4"/>
        <v>0.15348649877960016</v>
      </c>
      <c r="AB40">
        <f t="shared" si="5"/>
        <v>9.0389325924643514E-3</v>
      </c>
      <c r="AC40">
        <f t="shared" si="11"/>
        <v>0.95246191023371407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3.979279318739997E-2</v>
      </c>
      <c r="J41" s="25">
        <f>Summer!M39</f>
        <v>6.8610629999999997E-3</v>
      </c>
      <c r="K41">
        <f t="shared" si="8"/>
        <v>0.97549620100000001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0.88544474400000006</v>
      </c>
      <c r="V41">
        <f t="shared" si="10"/>
        <v>2.4626316999999953E-2</v>
      </c>
      <c r="W41">
        <f t="shared" si="3"/>
        <v>0.14282771333659963</v>
      </c>
      <c r="Z41" s="19">
        <v>2.72</v>
      </c>
      <c r="AA41">
        <f t="shared" si="4"/>
        <v>0.14282771333659963</v>
      </c>
      <c r="AB41">
        <f t="shared" si="5"/>
        <v>8.4112288927717296E-3</v>
      </c>
      <c r="AC41">
        <f t="shared" si="11"/>
        <v>0.96087313912648575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3.2686942025199978E-2</v>
      </c>
      <c r="J42" s="25">
        <f>Summer!M40</f>
        <v>5.6358739999999999E-3</v>
      </c>
      <c r="K42">
        <f t="shared" si="8"/>
        <v>0.98113207499999999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0.90798823800000006</v>
      </c>
      <c r="V42">
        <f t="shared" si="10"/>
        <v>2.2543493999999997E-2</v>
      </c>
      <c r="W42">
        <f t="shared" si="3"/>
        <v>0.13074775650119988</v>
      </c>
      <c r="Z42" s="19">
        <v>2.2999999999999998</v>
      </c>
      <c r="AA42">
        <f t="shared" si="4"/>
        <v>0.13074775650119988</v>
      </c>
      <c r="AB42">
        <f t="shared" si="5"/>
        <v>7.6998313664534759E-3</v>
      </c>
      <c r="AC42">
        <f t="shared" si="11"/>
        <v>0.96857297049293922</v>
      </c>
    </row>
    <row r="43" spans="2:29" x14ac:dyDescent="0.25">
      <c r="H43" s="19">
        <v>0.72</v>
      </c>
      <c r="I43" s="21">
        <f t="shared" si="7"/>
        <v>2.771284215179998E-2</v>
      </c>
      <c r="J43" s="25">
        <f>Summer!M41</f>
        <v>4.7782409999999999E-3</v>
      </c>
      <c r="K43">
        <f t="shared" si="8"/>
        <v>0.98591031600000001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0.92795883300000004</v>
      </c>
      <c r="V43">
        <f t="shared" si="10"/>
        <v>1.997059499999998E-2</v>
      </c>
      <c r="W43">
        <f t="shared" si="3"/>
        <v>0.11582545688099979</v>
      </c>
      <c r="Z43" s="19">
        <v>1.95</v>
      </c>
      <c r="AA43">
        <f t="shared" si="4"/>
        <v>0.11582545688099979</v>
      </c>
      <c r="AB43">
        <f t="shared" si="5"/>
        <v>6.8210461868838442E-3</v>
      </c>
      <c r="AC43">
        <f t="shared" si="11"/>
        <v>0.97539401667982306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2.4159913670799983E-2</v>
      </c>
      <c r="J44" s="25">
        <f>Summer!M42</f>
        <v>4.1656460000000003E-3</v>
      </c>
      <c r="K44">
        <f t="shared" si="8"/>
        <v>0.99007596200000003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0.94523401100000004</v>
      </c>
      <c r="V44">
        <f t="shared" si="10"/>
        <v>1.7275178000000002E-2</v>
      </c>
      <c r="W44">
        <f t="shared" si="3"/>
        <v>0.10019257736439995</v>
      </c>
      <c r="Z44" s="19">
        <v>1.65</v>
      </c>
      <c r="AA44">
        <f t="shared" si="4"/>
        <v>0.10019257736439995</v>
      </c>
      <c r="AB44">
        <f t="shared" si="5"/>
        <v>5.9004144355558671E-3</v>
      </c>
      <c r="AC44">
        <f t="shared" si="11"/>
        <v>0.98129443111537895</v>
      </c>
    </row>
    <row r="45" spans="2:29" x14ac:dyDescent="0.25">
      <c r="B45" s="1" t="s">
        <v>40</v>
      </c>
      <c r="C45" s="1">
        <f>U15</f>
        <v>6.1259499999999996E-4</v>
      </c>
      <c r="E45" s="1" t="s">
        <v>40</v>
      </c>
      <c r="F45" s="1">
        <f>U26</f>
        <v>0.210855183</v>
      </c>
      <c r="H45" s="19">
        <v>0.52</v>
      </c>
      <c r="I45" s="21">
        <f t="shared" si="7"/>
        <v>2.0606985189799986E-2</v>
      </c>
      <c r="J45" s="25">
        <f>Summer!M43</f>
        <v>3.5530510000000002E-3</v>
      </c>
      <c r="K45">
        <f t="shared" si="8"/>
        <v>0.99362901300000006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0.95907865700000006</v>
      </c>
      <c r="V45">
        <f t="shared" si="10"/>
        <v>1.3844646000000016E-2</v>
      </c>
      <c r="W45">
        <f t="shared" si="3"/>
        <v>8.029617787080004E-2</v>
      </c>
      <c r="Z45" s="19">
        <v>1.4</v>
      </c>
      <c r="AA45">
        <f t="shared" si="4"/>
        <v>8.029617787080004E-2</v>
      </c>
      <c r="AB45">
        <f t="shared" si="5"/>
        <v>4.7287008627963706E-3</v>
      </c>
      <c r="AC45">
        <f t="shared" si="11"/>
        <v>0.98602313197817537</v>
      </c>
    </row>
    <row r="46" spans="2:29" x14ac:dyDescent="0.25">
      <c r="B46" s="1" t="s">
        <v>44</v>
      </c>
      <c r="C46" s="1">
        <f>C48*(C50-C49)+C45</f>
        <v>1.6926967105263153E-3</v>
      </c>
      <c r="E46" s="1" t="s">
        <v>44</v>
      </c>
      <c r="F46" s="1">
        <f>F48*(F50-F49)+F45</f>
        <v>0.24772088511876483</v>
      </c>
      <c r="H46" s="19">
        <v>0.44</v>
      </c>
      <c r="I46" s="21">
        <f t="shared" si="7"/>
        <v>1.9185813797399986E-2</v>
      </c>
      <c r="J46" s="25">
        <f>Summer!M44</f>
        <v>3.3080129999999998E-3</v>
      </c>
      <c r="K46">
        <f t="shared" si="8"/>
        <v>0.99693702600000011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0.96863513800000001</v>
      </c>
      <c r="V46">
        <f t="shared" si="10"/>
        <v>9.55648099999995E-3</v>
      </c>
      <c r="W46">
        <f t="shared" si="3"/>
        <v>5.5425678503799668E-2</v>
      </c>
      <c r="Z46" s="19">
        <v>1.19</v>
      </c>
      <c r="AA46">
        <f t="shared" si="4"/>
        <v>5.5425678503799668E-2</v>
      </c>
      <c r="AB46">
        <f t="shared" si="5"/>
        <v>3.2640588968469706E-3</v>
      </c>
      <c r="AC46">
        <f t="shared" si="11"/>
        <v>0.98928719087502237</v>
      </c>
    </row>
    <row r="47" spans="2:29" x14ac:dyDescent="0.25">
      <c r="B47" s="1" t="s">
        <v>41</v>
      </c>
      <c r="C47" s="1">
        <f>U17</f>
        <v>1.8377849999999998E-3</v>
      </c>
      <c r="E47" s="1" t="s">
        <v>41</v>
      </c>
      <c r="F47" s="1">
        <f>U28</f>
        <v>0.271012007</v>
      </c>
      <c r="H47" s="19">
        <v>0.37</v>
      </c>
      <c r="I47" s="21">
        <f t="shared" si="7"/>
        <v>1.7764642404999986E-2</v>
      </c>
      <c r="J47" s="25">
        <f>Summer!M45</f>
        <v>3.0629749999999999E-3</v>
      </c>
      <c r="K47">
        <f t="shared" si="8"/>
        <v>1.0000000010000001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0.97549620100000001</v>
      </c>
      <c r="V47">
        <f t="shared" si="10"/>
        <v>6.8610630000000006E-3</v>
      </c>
      <c r="W47">
        <f t="shared" si="3"/>
        <v>3.9792793187399977E-2</v>
      </c>
      <c r="Z47" s="19">
        <v>1.01</v>
      </c>
      <c r="AA47">
        <f t="shared" si="4"/>
        <v>3.9792793187399977E-2</v>
      </c>
      <c r="AB47">
        <f t="shared" si="5"/>
        <v>2.343426803964523E-3</v>
      </c>
      <c r="AC47">
        <f t="shared" si="11"/>
        <v>0.99163061767898686</v>
      </c>
    </row>
    <row r="48" spans="2:29" x14ac:dyDescent="0.25">
      <c r="B48" s="1" t="s">
        <v>46</v>
      </c>
      <c r="C48" s="1">
        <f>(C47-C45)/(C51-C49)</f>
        <v>-5.5589382940108862E-5</v>
      </c>
      <c r="E48" s="1" t="s">
        <v>46</v>
      </c>
      <c r="F48" s="1">
        <f>(F47-F45)/(F51-F49)</f>
        <v>-1.4289031828978631E-2</v>
      </c>
      <c r="I48" s="21">
        <f>SUM(I4:I47)</f>
        <v>5.7998000057997956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0.98113207499999999</v>
      </c>
      <c r="V48">
        <f t="shared" si="10"/>
        <v>5.6358739999999852E-3</v>
      </c>
      <c r="W48">
        <f t="shared" si="3"/>
        <v>3.2686942025199887E-2</v>
      </c>
      <c r="Z48" s="19">
        <v>0.85</v>
      </c>
      <c r="AA48">
        <f t="shared" si="4"/>
        <v>3.2686942025199887E-2</v>
      </c>
      <c r="AB48">
        <f t="shared" si="5"/>
        <v>1.924958012390604E-3</v>
      </c>
      <c r="AC48">
        <f t="shared" si="11"/>
        <v>0.99355557569137742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0.98591031600000001</v>
      </c>
      <c r="V49">
        <f t="shared" si="10"/>
        <v>4.7782410000000164E-3</v>
      </c>
      <c r="W49">
        <f t="shared" si="3"/>
        <v>2.7712842151800074E-2</v>
      </c>
      <c r="Z49" s="19">
        <v>0.72</v>
      </c>
      <c r="AA49">
        <f t="shared" si="4"/>
        <v>2.7712842151800074E-2</v>
      </c>
      <c r="AB49">
        <f t="shared" si="5"/>
        <v>1.6320296192007394E-3</v>
      </c>
      <c r="AC49">
        <f t="shared" si="11"/>
        <v>0.99518760531057815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0.99007596200000003</v>
      </c>
      <c r="V50">
        <f t="shared" si="10"/>
        <v>4.1656460000000228E-3</v>
      </c>
      <c r="W50">
        <f t="shared" si="3"/>
        <v>2.4159913670800115E-2</v>
      </c>
      <c r="Z50" s="19">
        <v>0.61</v>
      </c>
      <c r="AA50">
        <f t="shared" si="4"/>
        <v>2.4159913670800115E-2</v>
      </c>
      <c r="AB50">
        <f t="shared" si="5"/>
        <v>1.422795052636545E-3</v>
      </c>
      <c r="AC50">
        <f t="shared" si="11"/>
        <v>0.99661040036321469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0.99362901300000006</v>
      </c>
      <c r="V51">
        <f t="shared" si="10"/>
        <v>3.5530510000000293E-3</v>
      </c>
      <c r="W51">
        <f t="shared" si="3"/>
        <v>2.0606985189800156E-2</v>
      </c>
      <c r="Z51" s="19">
        <v>0.52</v>
      </c>
      <c r="AA51">
        <f t="shared" si="4"/>
        <v>2.0606985189800156E-2</v>
      </c>
      <c r="AB51">
        <f t="shared" si="5"/>
        <v>1.2135604860723506E-3</v>
      </c>
      <c r="AC51">
        <f t="shared" si="11"/>
        <v>0.99782396084928704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0.99693702600000011</v>
      </c>
      <c r="V52">
        <f t="shared" si="10"/>
        <v>3.308013000000054E-3</v>
      </c>
      <c r="W52">
        <f t="shared" si="3"/>
        <v>1.9185813797400298E-2</v>
      </c>
      <c r="Z52" s="19">
        <v>0.44</v>
      </c>
      <c r="AA52">
        <f t="shared" si="4"/>
        <v>1.9185813797400298E-2</v>
      </c>
      <c r="AB52">
        <f t="shared" si="5"/>
        <v>1.1298666594466802E-3</v>
      </c>
      <c r="AC52">
        <f t="shared" si="11"/>
        <v>0.99895382750873374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1.0000000010000001</v>
      </c>
      <c r="V53">
        <f t="shared" si="10"/>
        <v>3.0629749999999678E-3</v>
      </c>
      <c r="W53">
        <f t="shared" si="3"/>
        <v>1.7764642404999802E-2</v>
      </c>
      <c r="Z53" s="19">
        <v>0.37</v>
      </c>
      <c r="AA53">
        <f t="shared" si="4"/>
        <v>1.7764642404999802E-2</v>
      </c>
      <c r="AB53">
        <f t="shared" si="5"/>
        <v>1.0461728328209723E-3</v>
      </c>
      <c r="AC53">
        <f t="shared" si="11"/>
        <v>1.0000000003415548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9271-7838-4404-ABCE-99EA0CE4EE11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Summer!N60</f>
        <v>17.649799999999999</v>
      </c>
      <c r="H2" t="s">
        <v>36</v>
      </c>
      <c r="I2" s="26">
        <f>Summer!N61</f>
        <v>7.2861000000000011</v>
      </c>
      <c r="M2">
        <f>D2-I2</f>
        <v>10.363699999999998</v>
      </c>
      <c r="N2" t="s">
        <v>49</v>
      </c>
      <c r="S2" s="26">
        <f>I2</f>
        <v>7.2861000000000011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Summer!N65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2.3313999999999999</v>
      </c>
      <c r="E4" s="26">
        <f>Summer!N66</f>
        <v>0.13209214835295585</v>
      </c>
      <c r="F4" s="1">
        <f>F3+E4</f>
        <v>0.13209214835295585</v>
      </c>
      <c r="G4" s="20"/>
      <c r="H4" s="19">
        <v>460.27</v>
      </c>
      <c r="I4" s="21">
        <f>J4*$I$2</f>
        <v>0</v>
      </c>
      <c r="J4" s="25">
        <v>0</v>
      </c>
      <c r="K4">
        <f>K3+J4</f>
        <v>0</v>
      </c>
      <c r="N4" s="28">
        <v>1000</v>
      </c>
      <c r="O4">
        <f>O3+P4</f>
        <v>0.22495826780011002</v>
      </c>
      <c r="P4">
        <f>Q4/$M$2</f>
        <v>0.22495826780011002</v>
      </c>
      <c r="Q4">
        <f>D4</f>
        <v>2.3313999999999999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2.3313999999999999</v>
      </c>
      <c r="AB4">
        <f t="shared" ref="AB4:AB53" si="5">AA4/$D$2</f>
        <v>0.13209214835295585</v>
      </c>
      <c r="AC4">
        <f>AC3+AB4</f>
        <v>0.13209214835295585</v>
      </c>
    </row>
    <row r="5" spans="2:29" x14ac:dyDescent="0.25">
      <c r="B5" s="20">
        <v>0.85</v>
      </c>
      <c r="C5" s="28">
        <f t="shared" si="0"/>
        <v>850</v>
      </c>
      <c r="D5">
        <f t="shared" si="1"/>
        <v>1.1806000000000001</v>
      </c>
      <c r="E5" s="26">
        <f>Summer!N67</f>
        <v>6.6890276377069444E-2</v>
      </c>
      <c r="F5" s="1">
        <f t="shared" ref="F5:F13" si="6">F4+E5</f>
        <v>0.19898242473002531</v>
      </c>
      <c r="G5" s="20"/>
      <c r="H5" s="19">
        <v>390.04</v>
      </c>
      <c r="I5" s="21">
        <f t="shared" ref="I5:I47" si="7">J5*$I$2</f>
        <v>0</v>
      </c>
      <c r="J5" s="25">
        <v>0</v>
      </c>
      <c r="K5">
        <f t="shared" ref="K5:K47" si="8">K4+J5</f>
        <v>0</v>
      </c>
      <c r="N5" s="28">
        <v>850</v>
      </c>
      <c r="O5">
        <f>O4+P5</f>
        <v>0.33887511217036392</v>
      </c>
      <c r="P5">
        <f t="shared" ref="P5" si="9">Q5/$M$2</f>
        <v>0.1139168443702539</v>
      </c>
      <c r="Q5">
        <f>D5</f>
        <v>1.1806000000000001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1.1806000000000001</v>
      </c>
      <c r="AB5">
        <f t="shared" si="5"/>
        <v>6.6890276377069444E-2</v>
      </c>
      <c r="AC5">
        <f t="shared" ref="AC5:AC53" si="11">AC4+AB5</f>
        <v>0.19898242473002531</v>
      </c>
    </row>
    <row r="6" spans="2:29" x14ac:dyDescent="0.25">
      <c r="B6" s="20">
        <v>0.3</v>
      </c>
      <c r="C6" s="28">
        <f t="shared" si="0"/>
        <v>300</v>
      </c>
      <c r="D6">
        <f t="shared" si="1"/>
        <v>6.8517000000000001</v>
      </c>
      <c r="E6" s="26">
        <f>Summer!N68</f>
        <v>0.38820269918072731</v>
      </c>
      <c r="F6" s="1">
        <f t="shared" si="6"/>
        <v>0.58718512391075262</v>
      </c>
      <c r="G6" s="9"/>
      <c r="H6" s="19">
        <v>330.52</v>
      </c>
      <c r="I6" s="21">
        <f t="shared" si="7"/>
        <v>7.0675170000000006E-4</v>
      </c>
      <c r="J6" s="25">
        <v>9.7E-5</v>
      </c>
      <c r="K6">
        <f t="shared" si="8"/>
        <v>9.7E-5</v>
      </c>
      <c r="N6" s="19">
        <v>460.27</v>
      </c>
      <c r="O6" s="24">
        <f>C18</f>
        <v>0.807348207686444</v>
      </c>
      <c r="P6" s="24">
        <f>O6-O5</f>
        <v>0.46847309551608007</v>
      </c>
      <c r="Q6" s="24">
        <f>P6*$M$2</f>
        <v>4.8551146199999984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>
        <f t="shared" si="4"/>
        <v>4.8551146199999984</v>
      </c>
      <c r="AB6">
        <f t="shared" si="5"/>
        <v>0.27508043263946325</v>
      </c>
      <c r="AC6">
        <f t="shared" si="11"/>
        <v>0.47406285736948856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0.69350000000000001</v>
      </c>
      <c r="E7" s="26">
        <f>Summer!N69</f>
        <v>3.9292229940282614E-2</v>
      </c>
      <c r="F7" s="1">
        <f t="shared" si="6"/>
        <v>0.6264773538510352</v>
      </c>
      <c r="G7" s="9"/>
      <c r="H7" s="19">
        <v>280.08999999999997</v>
      </c>
      <c r="I7" s="21">
        <f t="shared" si="7"/>
        <v>1.4134013946000001E-3</v>
      </c>
      <c r="J7" s="25">
        <v>1.93986E-4</v>
      </c>
      <c r="K7">
        <f t="shared" si="8"/>
        <v>2.9098600000000002E-4</v>
      </c>
      <c r="N7" s="19">
        <v>390.04</v>
      </c>
      <c r="O7" s="24">
        <f>F18</f>
        <v>0.89176784563603551</v>
      </c>
      <c r="P7" s="24">
        <f t="shared" ref="P7:P8" si="12">O7-O6</f>
        <v>8.4419637949591508E-2</v>
      </c>
      <c r="Q7" s="24">
        <f t="shared" ref="Q7:Q8" si="13">P7*$M$2</f>
        <v>0.87489980181818139</v>
      </c>
      <c r="T7" s="19">
        <v>390.04</v>
      </c>
      <c r="U7">
        <f t="shared" ref="U7:U8" si="14">K5</f>
        <v>0</v>
      </c>
      <c r="V7">
        <f t="shared" si="10"/>
        <v>0</v>
      </c>
      <c r="W7">
        <f t="shared" si="3"/>
        <v>0</v>
      </c>
      <c r="Z7" s="19">
        <v>390.04</v>
      </c>
      <c r="AA7">
        <f t="shared" si="4"/>
        <v>0.87489980181818139</v>
      </c>
      <c r="AB7">
        <f t="shared" si="5"/>
        <v>4.9569955569931753E-2</v>
      </c>
      <c r="AC7">
        <f t="shared" si="11"/>
        <v>0.52363281293942032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1.9923</v>
      </c>
      <c r="E8" s="26">
        <f>Summer!N70</f>
        <v>0.1128794660562726</v>
      </c>
      <c r="F8" s="1">
        <f t="shared" si="6"/>
        <v>0.73935681990730784</v>
      </c>
      <c r="G8" s="9"/>
      <c r="H8" s="19">
        <v>237.35</v>
      </c>
      <c r="I8" s="21">
        <f t="shared" si="7"/>
        <v>3.5335107726000006E-3</v>
      </c>
      <c r="J8" s="25">
        <v>4.8496599999999998E-4</v>
      </c>
      <c r="K8">
        <f t="shared" si="8"/>
        <v>7.75952E-4</v>
      </c>
      <c r="N8" s="19">
        <v>330.52</v>
      </c>
      <c r="O8" s="24">
        <f>C27</f>
        <v>0.96331357895170822</v>
      </c>
      <c r="P8" s="24">
        <f t="shared" si="12"/>
        <v>7.154573331567271E-2</v>
      </c>
      <c r="Q8" s="24">
        <f t="shared" si="13"/>
        <v>0.74147851636363715</v>
      </c>
      <c r="T8" s="19">
        <v>330.52</v>
      </c>
      <c r="U8">
        <f t="shared" si="14"/>
        <v>9.7E-5</v>
      </c>
      <c r="V8">
        <f t="shared" si="10"/>
        <v>9.7E-5</v>
      </c>
      <c r="W8">
        <f t="shared" si="3"/>
        <v>7.0675170000000006E-4</v>
      </c>
      <c r="Z8" s="19">
        <v>330.52</v>
      </c>
      <c r="AA8">
        <f t="shared" si="4"/>
        <v>0.74218526806363716</v>
      </c>
      <c r="AB8">
        <f t="shared" si="5"/>
        <v>4.205063332522959E-2</v>
      </c>
      <c r="AC8">
        <f t="shared" si="11"/>
        <v>0.56568344626464995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1.5564</v>
      </c>
      <c r="E9" s="26">
        <f>Summer!N71</f>
        <v>8.8182302349035124E-2</v>
      </c>
      <c r="F9" s="1">
        <f t="shared" si="6"/>
        <v>0.82753912225634296</v>
      </c>
      <c r="G9" s="9"/>
      <c r="H9" s="19">
        <v>201.13</v>
      </c>
      <c r="I9" s="21">
        <f t="shared" si="7"/>
        <v>9.1871309232000025E-3</v>
      </c>
      <c r="J9" s="25">
        <v>1.2609120000000001E-3</v>
      </c>
      <c r="K9">
        <f t="shared" si="8"/>
        <v>2.0368640000000002E-3</v>
      </c>
      <c r="N9" s="28">
        <v>300</v>
      </c>
      <c r="O9" s="1">
        <v>1</v>
      </c>
      <c r="P9">
        <f>O9-O8</f>
        <v>3.6686421048291784E-2</v>
      </c>
      <c r="Q9">
        <f>P9*$M$2</f>
        <v>0.38020706181818148</v>
      </c>
      <c r="T9" s="28">
        <f>B6*1000</f>
        <v>300</v>
      </c>
      <c r="U9" s="24">
        <f>C37</f>
        <v>2.1439941939321822E-4</v>
      </c>
      <c r="V9">
        <f t="shared" si="10"/>
        <v>1.1739941939321823E-4</v>
      </c>
      <c r="W9">
        <f t="shared" si="3"/>
        <v>8.5538390964092739E-4</v>
      </c>
      <c r="Z9" s="28">
        <v>300</v>
      </c>
      <c r="AA9">
        <f t="shared" si="4"/>
        <v>0.38106244572782239</v>
      </c>
      <c r="AB9">
        <f t="shared" si="5"/>
        <v>2.1590184915853006E-2</v>
      </c>
      <c r="AC9">
        <f t="shared" si="11"/>
        <v>0.58727363118050291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0.39500000000000002</v>
      </c>
      <c r="E10" s="26">
        <f>Summer!N72</f>
        <v>2.2379856995546694E-2</v>
      </c>
      <c r="F10" s="1">
        <f t="shared" si="6"/>
        <v>0.84991897925188964</v>
      </c>
      <c r="G10" s="9"/>
      <c r="H10" s="19">
        <v>170.44</v>
      </c>
      <c r="I10" s="21">
        <f t="shared" si="7"/>
        <v>2.4027874710900003E-2</v>
      </c>
      <c r="J10" s="25">
        <v>3.2977689999999999E-3</v>
      </c>
      <c r="K10">
        <f t="shared" si="8"/>
        <v>5.3346330000000001E-3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2.9098600000000002E-4</v>
      </c>
      <c r="V10">
        <f t="shared" si="10"/>
        <v>7.6586580606781798E-5</v>
      </c>
      <c r="W10">
        <f t="shared" si="3"/>
        <v>5.5801748495907296E-4</v>
      </c>
      <c r="Z10" s="19">
        <v>280.08999999999997</v>
      </c>
      <c r="AA10">
        <f t="shared" si="4"/>
        <v>5.5801748495907296E-4</v>
      </c>
      <c r="AB10">
        <f t="shared" si="5"/>
        <v>3.1616079783287802E-5</v>
      </c>
      <c r="AC10">
        <f t="shared" si="11"/>
        <v>0.58730524726028621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1.1064000000000001</v>
      </c>
      <c r="E11" s="26">
        <f>Summer!N73</f>
        <v>6.2686262733855344E-2</v>
      </c>
      <c r="F11" s="1">
        <f t="shared" si="6"/>
        <v>0.912605241985745</v>
      </c>
      <c r="G11" s="9"/>
      <c r="H11" s="19">
        <v>144.43</v>
      </c>
      <c r="I11" s="21">
        <f t="shared" si="7"/>
        <v>4.8762457405200008E-2</v>
      </c>
      <c r="J11" s="25">
        <v>6.6925320000000002E-3</v>
      </c>
      <c r="K11">
        <f t="shared" si="8"/>
        <v>1.2027164999999999E-2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6.3241386476368727E-4</v>
      </c>
      <c r="V11">
        <f t="shared" si="10"/>
        <v>3.4142786476368725E-4</v>
      </c>
      <c r="W11">
        <f t="shared" si="3"/>
        <v>2.4876775654547019E-3</v>
      </c>
      <c r="Z11" s="28">
        <v>250</v>
      </c>
      <c r="AA11">
        <f t="shared" si="4"/>
        <v>2.4876775654547019E-3</v>
      </c>
      <c r="AB11">
        <f t="shared" si="5"/>
        <v>1.4094650168583792E-4</v>
      </c>
      <c r="AC11">
        <f t="shared" si="11"/>
        <v>0.58744619376197205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1.4730000000000001</v>
      </c>
      <c r="E12" s="26">
        <f>Summer!N74</f>
        <v>8.3457036340355145E-2</v>
      </c>
      <c r="F12" s="1">
        <f t="shared" si="6"/>
        <v>0.99606227832610017</v>
      </c>
      <c r="G12" s="9"/>
      <c r="H12" s="19">
        <v>122.39</v>
      </c>
      <c r="I12" s="21">
        <f t="shared" si="7"/>
        <v>8.621767450920001E-2</v>
      </c>
      <c r="J12" s="25">
        <v>1.1833171999999999E-2</v>
      </c>
      <c r="K12">
        <f t="shared" si="8"/>
        <v>2.3860336999999999E-2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7.75952E-4</v>
      </c>
      <c r="V12">
        <f t="shared" si="10"/>
        <v>1.4353813523631273E-4</v>
      </c>
      <c r="W12">
        <f t="shared" si="3"/>
        <v>1.0458332071452982E-3</v>
      </c>
      <c r="Z12" s="19">
        <v>237.35</v>
      </c>
      <c r="AA12">
        <f t="shared" si="4"/>
        <v>1.0458332071452982E-3</v>
      </c>
      <c r="AB12">
        <f t="shared" si="5"/>
        <v>5.9254677511660088E-5</v>
      </c>
      <c r="AC12">
        <f t="shared" si="11"/>
        <v>0.58750544843948371</v>
      </c>
    </row>
    <row r="13" spans="2:29" x14ac:dyDescent="0.25">
      <c r="B13" t="s">
        <v>50</v>
      </c>
      <c r="E13" s="26">
        <f>Summer!N75</f>
        <v>3.9377216739000702E-3</v>
      </c>
      <c r="F13" s="1">
        <f t="shared" si="6"/>
        <v>1.0000000000000002</v>
      </c>
      <c r="H13" s="19">
        <v>103.72</v>
      </c>
      <c r="I13" s="21">
        <f t="shared" si="7"/>
        <v>0.13851363540090003</v>
      </c>
      <c r="J13" s="25">
        <v>1.9010669000000001E-2</v>
      </c>
      <c r="K13">
        <f t="shared" si="8"/>
        <v>4.2871006000000003E-2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2.0368640000000002E-3</v>
      </c>
      <c r="V13">
        <f t="shared" si="10"/>
        <v>1.2609120000000003E-3</v>
      </c>
      <c r="W13">
        <f t="shared" si="3"/>
        <v>9.1871309232000042E-3</v>
      </c>
      <c r="Z13" s="19">
        <v>201.13</v>
      </c>
      <c r="AA13">
        <f t="shared" si="4"/>
        <v>9.1871309232000042E-3</v>
      </c>
      <c r="AB13">
        <f t="shared" si="5"/>
        <v>5.2052323103944545E-4</v>
      </c>
      <c r="AC13">
        <f t="shared" si="11"/>
        <v>0.58802597167052317</v>
      </c>
    </row>
    <row r="14" spans="2:29" x14ac:dyDescent="0.25">
      <c r="H14" s="19">
        <v>87.89</v>
      </c>
      <c r="I14" s="21">
        <f t="shared" si="7"/>
        <v>0.20847715744170003</v>
      </c>
      <c r="J14" s="25">
        <v>2.8612997000000001E-2</v>
      </c>
      <c r="K14">
        <f t="shared" si="8"/>
        <v>7.1484003000000004E-2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5.3346330000000001E-3</v>
      </c>
      <c r="V14">
        <f t="shared" si="10"/>
        <v>3.2977689999999999E-3</v>
      </c>
      <c r="W14">
        <f t="shared" si="3"/>
        <v>2.4027874710900003E-2</v>
      </c>
      <c r="Z14" s="19">
        <v>170.44</v>
      </c>
      <c r="AA14">
        <f t="shared" si="4"/>
        <v>2.4027874710900003E-2</v>
      </c>
      <c r="AB14">
        <f t="shared" si="5"/>
        <v>1.3613681011059619E-3</v>
      </c>
      <c r="AC14">
        <f t="shared" si="11"/>
        <v>0.58938733977162916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0.28480100033040001</v>
      </c>
      <c r="J15" s="25">
        <v>3.9088263999999998E-2</v>
      </c>
      <c r="K15">
        <f t="shared" si="8"/>
        <v>0.110572267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1.2027164999999999E-2</v>
      </c>
      <c r="V15">
        <f t="shared" si="10"/>
        <v>6.6925319999999993E-3</v>
      </c>
      <c r="W15">
        <f t="shared" si="3"/>
        <v>4.8762457405200001E-2</v>
      </c>
      <c r="Z15" s="19">
        <v>144.43</v>
      </c>
      <c r="AA15">
        <f t="shared" si="4"/>
        <v>4.8762457405200001E-2</v>
      </c>
      <c r="AB15">
        <f t="shared" si="5"/>
        <v>2.7627767683033239E-3</v>
      </c>
      <c r="AC15">
        <f t="shared" si="11"/>
        <v>0.59215011653993244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0.37525888630950005</v>
      </c>
      <c r="J16" s="25">
        <v>5.1503395E-2</v>
      </c>
      <c r="K16">
        <f t="shared" si="8"/>
        <v>0.16207566200000001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2.2459040315789474E-2</v>
      </c>
      <c r="V16">
        <f t="shared" si="10"/>
        <v>1.0431875315789475E-2</v>
      </c>
      <c r="W16">
        <f t="shared" si="3"/>
        <v>7.60076867383737E-2</v>
      </c>
      <c r="Z16" s="23">
        <v>125</v>
      </c>
      <c r="AA16">
        <f t="shared" si="4"/>
        <v>7.60076867383737E-2</v>
      </c>
      <c r="AB16">
        <f t="shared" si="5"/>
        <v>4.306433315866112E-3</v>
      </c>
      <c r="AC16">
        <f t="shared" si="11"/>
        <v>0.59645654985579855</v>
      </c>
    </row>
    <row r="17" spans="2:29" x14ac:dyDescent="0.25">
      <c r="B17" s="1" t="s">
        <v>40</v>
      </c>
      <c r="C17" s="1">
        <f>O5</f>
        <v>0.33887511217036392</v>
      </c>
      <c r="D17" s="1"/>
      <c r="E17" s="1" t="s">
        <v>40</v>
      </c>
      <c r="F17" s="1">
        <f>O5</f>
        <v>0.33887511217036392</v>
      </c>
      <c r="H17" s="19">
        <v>53.48</v>
      </c>
      <c r="I17" s="21">
        <f t="shared" si="7"/>
        <v>0.45935645144070009</v>
      </c>
      <c r="J17" s="25">
        <v>6.3045587E-2</v>
      </c>
      <c r="K17">
        <f t="shared" si="8"/>
        <v>0.22512124900000002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2.3860336999999999E-2</v>
      </c>
      <c r="V17">
        <f t="shared" si="10"/>
        <v>1.4012966842105248E-3</v>
      </c>
      <c r="W17">
        <f t="shared" si="3"/>
        <v>1.0209987770826306E-2</v>
      </c>
      <c r="Z17" s="19">
        <v>122.39</v>
      </c>
      <c r="AA17">
        <f t="shared" si="4"/>
        <v>1.0209987770826306E-2</v>
      </c>
      <c r="AB17">
        <f t="shared" si="5"/>
        <v>5.7847611705664126E-4</v>
      </c>
      <c r="AC17">
        <f t="shared" si="11"/>
        <v>0.59703502597285518</v>
      </c>
    </row>
    <row r="18" spans="2:29" x14ac:dyDescent="0.25">
      <c r="B18" s="1" t="s">
        <v>44</v>
      </c>
      <c r="C18" s="1">
        <f>C20*(C22-C21)+C17</f>
        <v>0.807348207686444</v>
      </c>
      <c r="D18" s="1"/>
      <c r="E18" s="1" t="s">
        <v>44</v>
      </c>
      <c r="F18" s="1">
        <f>F20*(F22-F21)+F17</f>
        <v>0.89176784563603551</v>
      </c>
      <c r="H18" s="19">
        <v>45.32</v>
      </c>
      <c r="I18" s="21">
        <f t="shared" si="7"/>
        <v>0.53780039642130006</v>
      </c>
      <c r="J18" s="25">
        <v>7.3811832999999993E-2</v>
      </c>
      <c r="K18">
        <f t="shared" si="8"/>
        <v>0.29893308200000002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4.2871006000000003E-2</v>
      </c>
      <c r="V18">
        <f t="shared" si="10"/>
        <v>1.9010669000000004E-2</v>
      </c>
      <c r="W18">
        <f t="shared" si="3"/>
        <v>0.13851363540090006</v>
      </c>
      <c r="Z18" s="19">
        <v>103.72</v>
      </c>
      <c r="AA18">
        <f t="shared" si="4"/>
        <v>0.13851363540090006</v>
      </c>
      <c r="AB18">
        <f t="shared" si="5"/>
        <v>7.8478869676087016E-3</v>
      </c>
      <c r="AC18">
        <f t="shared" si="11"/>
        <v>0.60488291294046392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0.57454891282800014</v>
      </c>
      <c r="J19" s="25">
        <v>7.8855480000000006E-2</v>
      </c>
      <c r="K19">
        <f t="shared" si="8"/>
        <v>0.37778856199999999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7.1484003000000004E-2</v>
      </c>
      <c r="V19">
        <f t="shared" si="10"/>
        <v>2.8612997000000001E-2</v>
      </c>
      <c r="W19">
        <f t="shared" si="3"/>
        <v>0.20847715744170003</v>
      </c>
      <c r="Z19" s="19">
        <v>87.89</v>
      </c>
      <c r="AA19">
        <f t="shared" si="4"/>
        <v>0.20847715744170003</v>
      </c>
      <c r="AB19">
        <f t="shared" si="5"/>
        <v>1.1811870811097013E-2</v>
      </c>
      <c r="AC19">
        <f t="shared" si="11"/>
        <v>0.61669478375156095</v>
      </c>
    </row>
    <row r="20" spans="2:29" x14ac:dyDescent="0.25">
      <c r="B20" s="1" t="s">
        <v>46</v>
      </c>
      <c r="C20" s="1">
        <f>(C19-C17)/(C23-C21)</f>
        <v>-1.2020452505993383E-3</v>
      </c>
      <c r="D20" s="1"/>
      <c r="E20" s="1" t="s">
        <v>46</v>
      </c>
      <c r="F20" s="1">
        <f>(F19-F17)/(F23-F21)</f>
        <v>-1.2020452505993383E-3</v>
      </c>
      <c r="H20" s="19">
        <v>32.549999999999997</v>
      </c>
      <c r="I20" s="21">
        <f t="shared" si="7"/>
        <v>0.57384221213070008</v>
      </c>
      <c r="J20" s="25">
        <v>7.8758487000000002E-2</v>
      </c>
      <c r="K20">
        <f t="shared" si="8"/>
        <v>0.45654704899999998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0.110572267</v>
      </c>
      <c r="V20">
        <f t="shared" si="10"/>
        <v>3.9088263999999998E-2</v>
      </c>
      <c r="W20">
        <f t="shared" si="3"/>
        <v>0.28480100033040001</v>
      </c>
      <c r="Z20" s="19">
        <v>74.48</v>
      </c>
      <c r="AA20">
        <f t="shared" si="4"/>
        <v>0.28480100033040001</v>
      </c>
      <c r="AB20">
        <f t="shared" si="5"/>
        <v>1.6136216859703793E-2</v>
      </c>
      <c r="AC20">
        <f t="shared" si="11"/>
        <v>0.63283100061126474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0.53709369572400012</v>
      </c>
      <c r="J21" s="25">
        <v>7.3714840000000004E-2</v>
      </c>
      <c r="K21">
        <f t="shared" si="8"/>
        <v>0.53026188899999993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0.16207566200000001</v>
      </c>
      <c r="V21">
        <f t="shared" si="10"/>
        <v>5.1503395000000007E-2</v>
      </c>
      <c r="W21">
        <f t="shared" si="3"/>
        <v>0.37525888630950011</v>
      </c>
      <c r="Z21" s="19">
        <v>63.11</v>
      </c>
      <c r="AA21">
        <f t="shared" si="4"/>
        <v>0.37525888630950011</v>
      </c>
      <c r="AB21">
        <f t="shared" si="5"/>
        <v>2.1261367625100575E-2</v>
      </c>
      <c r="AC21">
        <f t="shared" si="11"/>
        <v>0.6540923682363653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0.47207709313650015</v>
      </c>
      <c r="J22" s="25">
        <v>6.4791465000000006E-2</v>
      </c>
      <c r="K22">
        <f t="shared" si="8"/>
        <v>0.59505335399999992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0.22512124900000002</v>
      </c>
      <c r="V22">
        <f t="shared" si="10"/>
        <v>6.3045587000000014E-2</v>
      </c>
      <c r="W22">
        <f t="shared" si="3"/>
        <v>0.4593564514407002</v>
      </c>
      <c r="Z22" s="19">
        <v>53.48</v>
      </c>
      <c r="AA22">
        <f t="shared" si="4"/>
        <v>0.4593564514407002</v>
      </c>
      <c r="AB22">
        <f t="shared" si="5"/>
        <v>2.6026156185378884E-2</v>
      </c>
      <c r="AC22">
        <f t="shared" si="11"/>
        <v>0.68011852442174414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0.40635378256560006</v>
      </c>
      <c r="J23" s="25">
        <v>5.5771095999999999E-2</v>
      </c>
      <c r="K23">
        <f t="shared" si="8"/>
        <v>0.65082444999999989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0.29893308200000002</v>
      </c>
      <c r="V23">
        <f t="shared" si="10"/>
        <v>7.3811832999999993E-2</v>
      </c>
      <c r="W23">
        <f t="shared" si="3"/>
        <v>0.53780039642130006</v>
      </c>
      <c r="Z23" s="19">
        <v>45.32</v>
      </c>
      <c r="AA23">
        <f t="shared" si="4"/>
        <v>0.53780039642130006</v>
      </c>
      <c r="AB23">
        <f t="shared" si="5"/>
        <v>3.0470622693815234E-2</v>
      </c>
      <c r="AC23">
        <f t="shared" si="11"/>
        <v>0.71058914711555943</v>
      </c>
    </row>
    <row r="24" spans="2:29" x14ac:dyDescent="0.25">
      <c r="H24" s="19">
        <v>16.78</v>
      </c>
      <c r="I24" s="21">
        <f t="shared" si="7"/>
        <v>0.33780366920550003</v>
      </c>
      <c r="J24" s="25">
        <v>4.6362754999999999E-2</v>
      </c>
      <c r="K24">
        <f t="shared" si="8"/>
        <v>0.69718720499999987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0.37778856199999999</v>
      </c>
      <c r="V24">
        <f t="shared" si="10"/>
        <v>7.8855479999999978E-2</v>
      </c>
      <c r="W24">
        <f t="shared" si="3"/>
        <v>0.57454891282799991</v>
      </c>
      <c r="Z24" s="19">
        <v>38.409999999999997</v>
      </c>
      <c r="AA24">
        <f t="shared" si="4"/>
        <v>0.57454891282799991</v>
      </c>
      <c r="AB24">
        <f t="shared" si="5"/>
        <v>3.2552715205158129E-2</v>
      </c>
      <c r="AC24">
        <f t="shared" si="11"/>
        <v>0.74314186232071755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0.27914738017980001</v>
      </c>
      <c r="J25" s="25">
        <v>3.8312317999999998E-2</v>
      </c>
      <c r="K25">
        <f t="shared" si="8"/>
        <v>0.73549952299999988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0.45654704899999998</v>
      </c>
      <c r="V25">
        <f t="shared" si="10"/>
        <v>7.8758486999999988E-2</v>
      </c>
      <c r="W25">
        <f t="shared" si="3"/>
        <v>0.57384221213069997</v>
      </c>
      <c r="Z25" s="19">
        <v>32.549999999999997</v>
      </c>
      <c r="AA25">
        <f t="shared" si="4"/>
        <v>0.57384221213069997</v>
      </c>
      <c r="AB25">
        <f t="shared" si="5"/>
        <v>3.2512675051881608E-2</v>
      </c>
      <c r="AC25">
        <f t="shared" si="11"/>
        <v>0.77565453737259915</v>
      </c>
    </row>
    <row r="26" spans="2:29" x14ac:dyDescent="0.25">
      <c r="B26" s="1" t="s">
        <v>40</v>
      </c>
      <c r="C26" s="1">
        <f>C17</f>
        <v>0.33887511217036392</v>
      </c>
      <c r="H26" s="19">
        <v>12.05</v>
      </c>
      <c r="I26" s="21">
        <f t="shared" si="7"/>
        <v>0.23250503215260004</v>
      </c>
      <c r="J26" s="25">
        <v>3.1910766E-2</v>
      </c>
      <c r="K26">
        <f t="shared" si="8"/>
        <v>0.76741028899999986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0.53026188899999993</v>
      </c>
      <c r="V26">
        <f t="shared" si="10"/>
        <v>7.3714839999999948E-2</v>
      </c>
      <c r="W26">
        <f t="shared" si="3"/>
        <v>0.53709369572399968</v>
      </c>
      <c r="Z26" s="19">
        <v>27.58</v>
      </c>
      <c r="AA26">
        <f t="shared" si="4"/>
        <v>0.53709369572399968</v>
      </c>
      <c r="AB26">
        <f t="shared" si="5"/>
        <v>3.0430582540538688E-2</v>
      </c>
      <c r="AC26">
        <f t="shared" si="11"/>
        <v>0.8060851199131378</v>
      </c>
    </row>
    <row r="27" spans="2:29" x14ac:dyDescent="0.25">
      <c r="B27" s="1" t="s">
        <v>44</v>
      </c>
      <c r="C27" s="1">
        <f>C29*(C31-C30)+C26</f>
        <v>0.96331357895170822</v>
      </c>
      <c r="H27" s="19">
        <v>10.210000000000001</v>
      </c>
      <c r="I27" s="21">
        <f t="shared" si="7"/>
        <v>0.20070343519920003</v>
      </c>
      <c r="J27" s="25">
        <v>2.7546072000000001E-2</v>
      </c>
      <c r="K27">
        <f t="shared" si="8"/>
        <v>0.79495636099999989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0.56996782242042743</v>
      </c>
      <c r="V27">
        <f t="shared" si="10"/>
        <v>3.9705933420427497E-2</v>
      </c>
      <c r="W27">
        <f t="shared" si="3"/>
        <v>0.28930140149457684</v>
      </c>
      <c r="Z27" s="23">
        <v>25</v>
      </c>
      <c r="AA27">
        <f t="shared" si="4"/>
        <v>0.28930140149457684</v>
      </c>
      <c r="AB27">
        <f t="shared" si="5"/>
        <v>1.6391199984961691E-2</v>
      </c>
      <c r="AC27">
        <f t="shared" si="11"/>
        <v>0.82247631989809955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0.17526215180760002</v>
      </c>
      <c r="J28" s="25">
        <v>2.4054315999999999E-2</v>
      </c>
      <c r="K28">
        <f t="shared" si="8"/>
        <v>0.81901067699999985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0.59505335399999992</v>
      </c>
      <c r="V28">
        <f t="shared" si="10"/>
        <v>2.5085531579572495E-2</v>
      </c>
      <c r="W28">
        <f t="shared" si="3"/>
        <v>0.1827756916419232</v>
      </c>
      <c r="Z28" s="19">
        <v>23.37</v>
      </c>
      <c r="AA28">
        <f t="shared" si="4"/>
        <v>0.1827756916419232</v>
      </c>
      <c r="AB28">
        <f t="shared" si="5"/>
        <v>1.0355680610654127E-2</v>
      </c>
      <c r="AC28">
        <f t="shared" si="11"/>
        <v>0.83283200050875372</v>
      </c>
    </row>
    <row r="29" spans="2:29" x14ac:dyDescent="0.25">
      <c r="B29" s="1" t="s">
        <v>46</v>
      </c>
      <c r="C29" s="1">
        <f>(C28-C26)/(C32-C30)</f>
        <v>-1.2020452505993383E-3</v>
      </c>
      <c r="H29" s="19">
        <v>7.33</v>
      </c>
      <c r="I29" s="21">
        <f t="shared" si="7"/>
        <v>0.15547448856660004</v>
      </c>
      <c r="J29" s="25">
        <v>2.1338506E-2</v>
      </c>
      <c r="K29">
        <f t="shared" si="8"/>
        <v>0.84034918299999983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0.65082444999999989</v>
      </c>
      <c r="V29">
        <f t="shared" si="10"/>
        <v>5.5771095999999964E-2</v>
      </c>
      <c r="W29">
        <f t="shared" si="3"/>
        <v>0.40635378256559979</v>
      </c>
      <c r="Z29" s="19">
        <v>19.809999999999999</v>
      </c>
      <c r="AA29">
        <f t="shared" si="4"/>
        <v>0.40635378256559979</v>
      </c>
      <c r="AB29">
        <f t="shared" si="5"/>
        <v>2.3023138084601515E-2</v>
      </c>
      <c r="AC29">
        <f t="shared" si="11"/>
        <v>0.85585513859335527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0.13922033609820003</v>
      </c>
      <c r="J30" s="25">
        <v>1.9107662000000001E-2</v>
      </c>
      <c r="K30">
        <f t="shared" si="8"/>
        <v>0.85945684499999986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0.69718720499999987</v>
      </c>
      <c r="V30">
        <f t="shared" si="10"/>
        <v>4.6362754999999978E-2</v>
      </c>
      <c r="W30">
        <f t="shared" si="3"/>
        <v>0.33780366920549987</v>
      </c>
      <c r="Z30" s="19">
        <v>16.78</v>
      </c>
      <c r="AA30">
        <f t="shared" si="4"/>
        <v>0.33780366920549987</v>
      </c>
      <c r="AB30">
        <f t="shared" si="5"/>
        <v>1.9139234960481134E-2</v>
      </c>
      <c r="AC30">
        <f t="shared" si="11"/>
        <v>0.87499437355383636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0.12649970168850003</v>
      </c>
      <c r="J31" s="25">
        <v>1.7361785000000001E-2</v>
      </c>
      <c r="K31">
        <f t="shared" si="8"/>
        <v>0.87681862999999982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0.73549952299999988</v>
      </c>
      <c r="V31">
        <f t="shared" si="10"/>
        <v>3.8312318000000012E-2</v>
      </c>
      <c r="W31">
        <f t="shared" si="3"/>
        <v>0.27914738017980012</v>
      </c>
      <c r="Z31" s="19">
        <v>14.22</v>
      </c>
      <c r="AA31">
        <f t="shared" si="4"/>
        <v>0.27914738017980012</v>
      </c>
      <c r="AB31">
        <f t="shared" si="5"/>
        <v>1.5815894807861854E-2</v>
      </c>
      <c r="AC31">
        <f t="shared" si="11"/>
        <v>0.89081026836169819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0.11589916937070002</v>
      </c>
      <c r="J32" s="25">
        <v>1.5906887000000001E-2</v>
      </c>
      <c r="K32">
        <f t="shared" si="8"/>
        <v>0.8927255169999998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0.76741028899999986</v>
      </c>
      <c r="V32">
        <f t="shared" si="10"/>
        <v>3.1910765999999979E-2</v>
      </c>
      <c r="W32">
        <f t="shared" si="3"/>
        <v>0.23250503215259988</v>
      </c>
      <c r="Z32" s="19">
        <v>12.05</v>
      </c>
      <c r="AA32">
        <f t="shared" si="4"/>
        <v>0.23250503215259988</v>
      </c>
      <c r="AB32">
        <f t="shared" si="5"/>
        <v>1.3173238912202965E-2</v>
      </c>
      <c r="AC32">
        <f t="shared" si="11"/>
        <v>0.9039835072739012</v>
      </c>
    </row>
    <row r="33" spans="2:29" x14ac:dyDescent="0.25">
      <c r="H33" s="19">
        <v>3.78</v>
      </c>
      <c r="I33" s="21">
        <f t="shared" si="7"/>
        <v>0.10671203844750002</v>
      </c>
      <c r="J33" s="25">
        <v>1.4645975E-2</v>
      </c>
      <c r="K33">
        <f t="shared" si="8"/>
        <v>0.90737149199999978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0.79495636099999989</v>
      </c>
      <c r="V33">
        <f t="shared" si="10"/>
        <v>2.7546072000000033E-2</v>
      </c>
      <c r="W33">
        <f t="shared" si="3"/>
        <v>0.20070343519920028</v>
      </c>
      <c r="Z33" s="19">
        <v>10.210000000000001</v>
      </c>
      <c r="AA33">
        <f t="shared" si="4"/>
        <v>0.20070343519920028</v>
      </c>
      <c r="AB33">
        <f t="shared" si="5"/>
        <v>1.1371428299425506E-2</v>
      </c>
      <c r="AC33">
        <f t="shared" si="11"/>
        <v>0.9153549355733267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9.9645016902300015E-2</v>
      </c>
      <c r="J34" s="25">
        <v>1.3676043000000001E-2</v>
      </c>
      <c r="K34">
        <f t="shared" si="8"/>
        <v>0.92104753499999981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0.81901067699999985</v>
      </c>
      <c r="V34">
        <f t="shared" si="10"/>
        <v>2.4054315999999965E-2</v>
      </c>
      <c r="W34">
        <f t="shared" si="3"/>
        <v>0.17526215180759977</v>
      </c>
      <c r="Z34" s="19">
        <v>8.65</v>
      </c>
      <c r="AA34">
        <f t="shared" si="4"/>
        <v>0.17526215180759977</v>
      </c>
      <c r="AB34">
        <f t="shared" si="5"/>
        <v>9.9299794789515904E-3</v>
      </c>
      <c r="AC34">
        <f t="shared" si="11"/>
        <v>0.92528491505227828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9.4698097449000013E-2</v>
      </c>
      <c r="J35" s="25">
        <v>1.2997089999999999E-2</v>
      </c>
      <c r="K35">
        <f t="shared" si="8"/>
        <v>0.93404462499999985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0.84034918299999983</v>
      </c>
      <c r="V35">
        <f t="shared" si="10"/>
        <v>2.1338505999999979E-2</v>
      </c>
      <c r="W35">
        <f t="shared" si="3"/>
        <v>0.15547448856659987</v>
      </c>
      <c r="Z35" s="19">
        <v>7.33</v>
      </c>
      <c r="AA35">
        <f t="shared" si="4"/>
        <v>0.15547448856659987</v>
      </c>
      <c r="AB35">
        <f t="shared" si="5"/>
        <v>8.8088527103196562E-3</v>
      </c>
      <c r="AC35">
        <f t="shared" si="11"/>
        <v>0.93409376776259789</v>
      </c>
    </row>
    <row r="36" spans="2:29" x14ac:dyDescent="0.25">
      <c r="B36" s="1" t="s">
        <v>40</v>
      </c>
      <c r="C36" s="1">
        <f>U8</f>
        <v>9.7E-5</v>
      </c>
      <c r="E36" s="1" t="s">
        <v>40</v>
      </c>
      <c r="F36" s="1">
        <f>U10</f>
        <v>2.9098600000000002E-4</v>
      </c>
      <c r="H36" s="19">
        <v>2.2999999999999998</v>
      </c>
      <c r="I36" s="21">
        <f t="shared" si="7"/>
        <v>8.833777660110001E-2</v>
      </c>
      <c r="J36" s="25">
        <v>1.2124151E-2</v>
      </c>
      <c r="K36">
        <f t="shared" si="8"/>
        <v>0.94616877599999982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0.85945684499999986</v>
      </c>
      <c r="V36">
        <f t="shared" si="10"/>
        <v>1.9107662000000025E-2</v>
      </c>
      <c r="W36">
        <f t="shared" si="3"/>
        <v>0.1392203360982002</v>
      </c>
      <c r="Z36" s="19">
        <v>6.21</v>
      </c>
      <c r="AA36">
        <f t="shared" si="4"/>
        <v>0.1392203360982002</v>
      </c>
      <c r="AB36">
        <f t="shared" si="5"/>
        <v>7.8879271208852336E-3</v>
      </c>
      <c r="AC36">
        <f t="shared" si="11"/>
        <v>0.94198169488348316</v>
      </c>
    </row>
    <row r="37" spans="2:29" x14ac:dyDescent="0.25">
      <c r="B37" s="1" t="s">
        <v>44</v>
      </c>
      <c r="C37" s="1">
        <f>C39*(C41-C40)+C36</f>
        <v>2.1439941939321822E-4</v>
      </c>
      <c r="E37" s="1" t="s">
        <v>44</v>
      </c>
      <c r="F37" s="1">
        <f>F39*(F41-F40)+F36</f>
        <v>6.3241386476368727E-4</v>
      </c>
      <c r="H37" s="19">
        <v>1.95</v>
      </c>
      <c r="I37" s="21">
        <f t="shared" si="7"/>
        <v>7.9857353661300007E-2</v>
      </c>
      <c r="J37" s="25">
        <v>1.0960233E-2</v>
      </c>
      <c r="K37">
        <f t="shared" si="8"/>
        <v>0.95712900899999986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0.87681862999999982</v>
      </c>
      <c r="V37">
        <f t="shared" si="10"/>
        <v>1.7361784999999963E-2</v>
      </c>
      <c r="W37">
        <f t="shared" si="3"/>
        <v>0.12649970168849975</v>
      </c>
      <c r="Z37" s="19">
        <v>5.27</v>
      </c>
      <c r="AA37">
        <f t="shared" si="4"/>
        <v>0.12649970168849975</v>
      </c>
      <c r="AB37">
        <f t="shared" si="5"/>
        <v>7.1672031234631412E-3</v>
      </c>
      <c r="AC37">
        <f t="shared" si="11"/>
        <v>0.94914889800694635</v>
      </c>
    </row>
    <row r="38" spans="2:29" x14ac:dyDescent="0.25">
      <c r="B38" s="1" t="s">
        <v>41</v>
      </c>
      <c r="C38" s="1">
        <f>U10</f>
        <v>2.9098600000000002E-4</v>
      </c>
      <c r="E38" s="1" t="s">
        <v>41</v>
      </c>
      <c r="F38" s="1">
        <f>U12</f>
        <v>7.75952E-4</v>
      </c>
      <c r="H38" s="19">
        <v>1.65</v>
      </c>
      <c r="I38" s="21">
        <f t="shared" si="7"/>
        <v>7.0670222738100016E-2</v>
      </c>
      <c r="J38" s="25">
        <v>9.6993210000000003E-3</v>
      </c>
      <c r="K38">
        <f t="shared" si="8"/>
        <v>0.9668283299999999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0.8927255169999998</v>
      </c>
      <c r="V38">
        <f t="shared" si="10"/>
        <v>1.5906886999999981E-2</v>
      </c>
      <c r="W38">
        <f t="shared" si="3"/>
        <v>0.11589916937069988</v>
      </c>
      <c r="Z38" s="19">
        <v>4.46</v>
      </c>
      <c r="AA38">
        <f t="shared" si="4"/>
        <v>0.11589916937069988</v>
      </c>
      <c r="AB38">
        <f t="shared" si="5"/>
        <v>6.5665995858706552E-3</v>
      </c>
      <c r="AC38">
        <f t="shared" si="11"/>
        <v>0.95571549759281704</v>
      </c>
    </row>
    <row r="39" spans="2:29" x14ac:dyDescent="0.25">
      <c r="B39" s="1" t="s">
        <v>46</v>
      </c>
      <c r="C39" s="1">
        <f>(C38-C36)/(C42-C40)</f>
        <v>-3.8466389054134441E-6</v>
      </c>
      <c r="E39" s="1" t="s">
        <v>46</v>
      </c>
      <c r="F39" s="1">
        <f>(F38-F36)/(F42-F40)</f>
        <v>-1.1346888160973331E-5</v>
      </c>
      <c r="H39" s="19">
        <v>1.4</v>
      </c>
      <c r="I39" s="21">
        <f t="shared" si="7"/>
        <v>5.7949581042300004E-2</v>
      </c>
      <c r="J39" s="25">
        <v>7.9534429999999993E-3</v>
      </c>
      <c r="K39">
        <f t="shared" si="8"/>
        <v>0.97478177299999991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0.90737149199999978</v>
      </c>
      <c r="V39">
        <f t="shared" si="10"/>
        <v>1.4645974999999978E-2</v>
      </c>
      <c r="W39">
        <f t="shared" si="3"/>
        <v>0.10671203844749985</v>
      </c>
      <c r="Z39" s="19">
        <v>3.78</v>
      </c>
      <c r="AA39">
        <f t="shared" si="4"/>
        <v>0.10671203844749985</v>
      </c>
      <c r="AB39">
        <f t="shared" si="5"/>
        <v>6.0460763548312079E-3</v>
      </c>
      <c r="AC39">
        <f t="shared" si="11"/>
        <v>0.96176157394764827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4.0282027179300003E-2</v>
      </c>
      <c r="J40" s="25">
        <v>5.5286129999999999E-3</v>
      </c>
      <c r="K40">
        <f t="shared" si="8"/>
        <v>0.98031038599999987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0.92104753499999981</v>
      </c>
      <c r="V40">
        <f t="shared" si="10"/>
        <v>1.3676043000000027E-2</v>
      </c>
      <c r="W40">
        <f t="shared" si="3"/>
        <v>9.964501690230021E-2</v>
      </c>
      <c r="Z40" s="19">
        <v>3.2</v>
      </c>
      <c r="AA40">
        <f t="shared" si="4"/>
        <v>9.964501690230021E-2</v>
      </c>
      <c r="AB40">
        <f t="shared" si="5"/>
        <v>5.6456739964362325E-3</v>
      </c>
      <c r="AC40">
        <f t="shared" si="11"/>
        <v>0.9674072479440845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2.9681494861500006E-2</v>
      </c>
      <c r="J41" s="25">
        <v>4.0737150000000003E-3</v>
      </c>
      <c r="K41">
        <f t="shared" si="8"/>
        <v>0.98438410099999984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0.93404462499999985</v>
      </c>
      <c r="V41">
        <f t="shared" si="10"/>
        <v>1.2997090000000044E-2</v>
      </c>
      <c r="W41">
        <f t="shared" si="3"/>
        <v>9.4698097449000332E-2</v>
      </c>
      <c r="Z41" s="19">
        <v>2.72</v>
      </c>
      <c r="AA41">
        <f t="shared" si="4"/>
        <v>9.4698097449000332E-2</v>
      </c>
      <c r="AB41">
        <f t="shared" si="5"/>
        <v>5.3653920978708166E-3</v>
      </c>
      <c r="AC41">
        <f t="shared" si="11"/>
        <v>0.97277264004195529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2.4027874710900003E-2</v>
      </c>
      <c r="J42" s="25">
        <v>3.2977689999999999E-3</v>
      </c>
      <c r="K42">
        <f t="shared" si="8"/>
        <v>0.98768186999999985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0.94616877599999982</v>
      </c>
      <c r="V42">
        <f t="shared" si="10"/>
        <v>1.2124150999999972E-2</v>
      </c>
      <c r="W42">
        <f t="shared" si="3"/>
        <v>8.8337776601099816E-2</v>
      </c>
      <c r="Z42" s="19">
        <v>2.2999999999999998</v>
      </c>
      <c r="AA42">
        <f t="shared" si="4"/>
        <v>8.8337776601099816E-2</v>
      </c>
      <c r="AB42">
        <f t="shared" si="5"/>
        <v>5.0050298927523159E-3</v>
      </c>
      <c r="AC42">
        <f t="shared" si="11"/>
        <v>0.97777766993470761</v>
      </c>
    </row>
    <row r="43" spans="2:29" x14ac:dyDescent="0.25">
      <c r="H43" s="19">
        <v>0.72</v>
      </c>
      <c r="I43" s="21">
        <f t="shared" si="7"/>
        <v>2.1201064635600005E-2</v>
      </c>
      <c r="J43" s="25">
        <v>2.9097960000000001E-3</v>
      </c>
      <c r="K43">
        <f t="shared" si="8"/>
        <v>0.99059166599999982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0.95712900899999986</v>
      </c>
      <c r="V43">
        <f t="shared" si="10"/>
        <v>1.0960233000000041E-2</v>
      </c>
      <c r="W43">
        <f t="shared" si="3"/>
        <v>7.9857353661300312E-2</v>
      </c>
      <c r="Z43" s="19">
        <v>1.95</v>
      </c>
      <c r="AA43">
        <f t="shared" si="4"/>
        <v>7.9857353661300312E-2</v>
      </c>
      <c r="AB43">
        <f t="shared" si="5"/>
        <v>4.5245472278042992E-3</v>
      </c>
      <c r="AC43">
        <f t="shared" si="11"/>
        <v>0.98230221716251187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1.9080962543700002E-2</v>
      </c>
      <c r="J44" s="25">
        <v>2.6188169999999998E-3</v>
      </c>
      <c r="K44">
        <f t="shared" si="8"/>
        <v>0.99321048299999981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0.9668283299999999</v>
      </c>
      <c r="V44">
        <f t="shared" si="10"/>
        <v>9.6993210000000385E-3</v>
      </c>
      <c r="W44">
        <f t="shared" si="3"/>
        <v>7.0670222738100294E-2</v>
      </c>
      <c r="Z44" s="19">
        <v>1.65</v>
      </c>
      <c r="AA44">
        <f t="shared" si="4"/>
        <v>7.0670222738100294E-2</v>
      </c>
      <c r="AB44">
        <f t="shared" si="5"/>
        <v>4.0040239967648527E-3</v>
      </c>
      <c r="AC44">
        <f t="shared" si="11"/>
        <v>0.98630624115927668</v>
      </c>
    </row>
    <row r="45" spans="2:29" x14ac:dyDescent="0.25">
      <c r="B45" s="1" t="s">
        <v>40</v>
      </c>
      <c r="C45" s="1">
        <f>U15</f>
        <v>1.2027164999999999E-2</v>
      </c>
      <c r="E45" s="1" t="s">
        <v>40</v>
      </c>
      <c r="F45" s="1">
        <f>U26</f>
        <v>0.53026188899999993</v>
      </c>
      <c r="H45" s="19">
        <v>0.52</v>
      </c>
      <c r="I45" s="21">
        <f t="shared" si="7"/>
        <v>1.7667553863000004E-2</v>
      </c>
      <c r="J45" s="25">
        <v>2.4248300000000002E-3</v>
      </c>
      <c r="K45">
        <f t="shared" si="8"/>
        <v>0.99563531299999986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0.97478177299999991</v>
      </c>
      <c r="V45">
        <f t="shared" si="10"/>
        <v>7.9534430000000045E-3</v>
      </c>
      <c r="W45">
        <f t="shared" si="3"/>
        <v>5.7949581042300038E-2</v>
      </c>
      <c r="Z45" s="19">
        <v>1.4</v>
      </c>
      <c r="AA45">
        <f t="shared" si="4"/>
        <v>5.7949581042300038E-2</v>
      </c>
      <c r="AB45">
        <f t="shared" si="5"/>
        <v>3.2832995865278952E-3</v>
      </c>
      <c r="AC45">
        <f t="shared" si="11"/>
        <v>0.98958954074580452</v>
      </c>
    </row>
    <row r="46" spans="2:29" x14ac:dyDescent="0.25">
      <c r="B46" s="1" t="s">
        <v>44</v>
      </c>
      <c r="C46" s="1">
        <f>C48*(C50-C49)+C45</f>
        <v>2.2459040315789474E-2</v>
      </c>
      <c r="E46" s="1" t="s">
        <v>44</v>
      </c>
      <c r="F46" s="1">
        <f>F48*(F50-F49)+F45</f>
        <v>0.56996782242042743</v>
      </c>
      <c r="H46" s="19">
        <v>0.44</v>
      </c>
      <c r="I46" s="21">
        <f t="shared" si="7"/>
        <v>1.6254152468400004E-2</v>
      </c>
      <c r="J46" s="25">
        <v>2.2308440000000001E-3</v>
      </c>
      <c r="K46">
        <f t="shared" si="8"/>
        <v>0.99786615699999981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0.98031038599999987</v>
      </c>
      <c r="V46">
        <f t="shared" si="10"/>
        <v>5.52861299999996E-3</v>
      </c>
      <c r="W46">
        <f t="shared" si="3"/>
        <v>4.0282027179299712E-2</v>
      </c>
      <c r="Z46" s="19">
        <v>1.19</v>
      </c>
      <c r="AA46">
        <f t="shared" si="4"/>
        <v>4.0282027179299712E-2</v>
      </c>
      <c r="AB46">
        <f t="shared" si="5"/>
        <v>2.2822936905403865E-3</v>
      </c>
      <c r="AC46">
        <f t="shared" si="11"/>
        <v>0.99187183443634486</v>
      </c>
    </row>
    <row r="47" spans="2:29" x14ac:dyDescent="0.25">
      <c r="B47" s="1" t="s">
        <v>41</v>
      </c>
      <c r="C47" s="1">
        <f>U17</f>
        <v>2.3860336999999999E-2</v>
      </c>
      <c r="E47" s="1" t="s">
        <v>41</v>
      </c>
      <c r="F47" s="1">
        <f>U28</f>
        <v>0.59505335399999992</v>
      </c>
      <c r="H47" s="19">
        <v>0.37</v>
      </c>
      <c r="I47" s="21">
        <f t="shared" si="7"/>
        <v>1.5547451771100002E-2</v>
      </c>
      <c r="J47" s="25">
        <v>2.133851E-3</v>
      </c>
      <c r="K47">
        <f t="shared" si="8"/>
        <v>1.0000000079999998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0.98438410099999984</v>
      </c>
      <c r="V47">
        <f t="shared" si="10"/>
        <v>4.0737149999999778E-3</v>
      </c>
      <c r="W47">
        <f t="shared" si="3"/>
        <v>2.9681494861499843E-2</v>
      </c>
      <c r="Z47" s="19">
        <v>1.01</v>
      </c>
      <c r="AA47">
        <f t="shared" si="4"/>
        <v>2.9681494861499843E-2</v>
      </c>
      <c r="AB47">
        <f t="shared" si="5"/>
        <v>1.6816901529479E-3</v>
      </c>
      <c r="AC47">
        <f t="shared" si="11"/>
        <v>0.9935535245892928</v>
      </c>
    </row>
    <row r="48" spans="2:29" x14ac:dyDescent="0.25">
      <c r="B48" s="1" t="s">
        <v>46</v>
      </c>
      <c r="C48" s="1">
        <f>(C47-C45)/(C51-C49)</f>
        <v>-5.3689528130671492E-4</v>
      </c>
      <c r="E48" s="1" t="s">
        <v>46</v>
      </c>
      <c r="F48" s="1">
        <f>(F47-F45)/(F51-F49)</f>
        <v>-1.5389896674584331E-2</v>
      </c>
      <c r="I48" s="21">
        <f>SUM(I4:I47)</f>
        <v>7.2861000582888016</v>
      </c>
      <c r="J48">
        <v>1.0000000079999998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0.98768186999999985</v>
      </c>
      <c r="V48">
        <f t="shared" si="10"/>
        <v>3.2977690000000059E-3</v>
      </c>
      <c r="W48">
        <f t="shared" si="3"/>
        <v>2.4027874710900048E-2</v>
      </c>
      <c r="Z48" s="19">
        <v>0.85</v>
      </c>
      <c r="AA48">
        <f t="shared" si="4"/>
        <v>2.4027874710900048E-2</v>
      </c>
      <c r="AB48">
        <f t="shared" si="5"/>
        <v>1.3613681011059643E-3</v>
      </c>
      <c r="AC48">
        <f t="shared" si="11"/>
        <v>0.99491489269039879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0.99059166599999982</v>
      </c>
      <c r="V49">
        <f t="shared" si="10"/>
        <v>2.9097959999999645E-3</v>
      </c>
      <c r="W49">
        <f t="shared" si="3"/>
        <v>2.1201064635599745E-2</v>
      </c>
      <c r="Z49" s="19">
        <v>0.72</v>
      </c>
      <c r="AA49">
        <f t="shared" si="4"/>
        <v>2.1201064635599745E-2</v>
      </c>
      <c r="AB49">
        <f t="shared" si="5"/>
        <v>1.2012070751849736E-3</v>
      </c>
      <c r="AC49">
        <f t="shared" si="11"/>
        <v>0.9961160997655838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0.99321048299999981</v>
      </c>
      <c r="V50">
        <f t="shared" si="10"/>
        <v>2.6188169999999955E-3</v>
      </c>
      <c r="W50">
        <f t="shared" si="3"/>
        <v>1.908096254369997E-2</v>
      </c>
      <c r="Z50" s="19">
        <v>0.61</v>
      </c>
      <c r="AA50">
        <f t="shared" si="4"/>
        <v>1.908096254369997E-2</v>
      </c>
      <c r="AB50">
        <f t="shared" si="5"/>
        <v>1.0810866153554131E-3</v>
      </c>
      <c r="AC50">
        <f t="shared" si="11"/>
        <v>0.99719718638093924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0.99563531299999986</v>
      </c>
      <c r="V51">
        <f t="shared" si="10"/>
        <v>2.4248300000000444E-3</v>
      </c>
      <c r="W51">
        <f t="shared" si="3"/>
        <v>1.7667553863000326E-2</v>
      </c>
      <c r="Z51" s="19">
        <v>0.52</v>
      </c>
      <c r="AA51">
        <f t="shared" si="4"/>
        <v>1.7667553863000326E-2</v>
      </c>
      <c r="AB51">
        <f t="shared" si="5"/>
        <v>1.0010058959875085E-3</v>
      </c>
      <c r="AC51">
        <f t="shared" si="11"/>
        <v>0.99819819227692674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0.99786615699999981</v>
      </c>
      <c r="V52">
        <f t="shared" si="10"/>
        <v>2.2308439999999541E-3</v>
      </c>
      <c r="W52">
        <f t="shared" si="3"/>
        <v>1.6254152468399667E-2</v>
      </c>
      <c r="Z52" s="19">
        <v>0.44</v>
      </c>
      <c r="AA52">
        <f t="shared" si="4"/>
        <v>1.6254152468399667E-2</v>
      </c>
      <c r="AB52">
        <f t="shared" si="5"/>
        <v>9.2092558943442234E-4</v>
      </c>
      <c r="AC52">
        <f t="shared" si="11"/>
        <v>0.99911911786636121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1.0000000079999998</v>
      </c>
      <c r="V53">
        <f t="shared" si="10"/>
        <v>2.1338509999999644E-3</v>
      </c>
      <c r="W53">
        <f t="shared" si="3"/>
        <v>1.5547451771099743E-2</v>
      </c>
      <c r="Z53" s="19">
        <v>0.37</v>
      </c>
      <c r="AA53">
        <f t="shared" si="4"/>
        <v>1.5547451771099743E-2</v>
      </c>
      <c r="AB53">
        <f t="shared" si="5"/>
        <v>8.8088543615790231E-4</v>
      </c>
      <c r="AC53">
        <f t="shared" si="11"/>
        <v>1.0000000033025191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145A-2620-408A-8D01-DE9E185A9E5A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Summer!O60</f>
        <v>8.8271999999999995</v>
      </c>
      <c r="H2" t="s">
        <v>36</v>
      </c>
      <c r="I2" s="26">
        <f>Summer!O61</f>
        <v>5.7463999999999995</v>
      </c>
      <c r="M2">
        <f>D2-I2</f>
        <v>3.0808</v>
      </c>
      <c r="N2" t="s">
        <v>49</v>
      </c>
      <c r="S2" s="26">
        <f>I2</f>
        <v>5.7463999999999995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Summer!O65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0.55530000000000002</v>
      </c>
      <c r="E4" s="26">
        <f>Summer!O66</f>
        <v>6.2907830342577492E-2</v>
      </c>
      <c r="F4" s="1">
        <f>F3+E4</f>
        <v>6.2907830342577492E-2</v>
      </c>
      <c r="G4" s="20"/>
      <c r="H4" s="19">
        <v>460.27</v>
      </c>
      <c r="I4" s="21">
        <f>J4*$I$2</f>
        <v>1.4682431262399999E-2</v>
      </c>
      <c r="J4" s="25">
        <v>2.5550659999999999E-3</v>
      </c>
      <c r="K4">
        <f>K3+J4</f>
        <v>2.5550659999999999E-3</v>
      </c>
      <c r="N4" s="28">
        <v>1000</v>
      </c>
      <c r="O4">
        <f>O3+P4</f>
        <v>0.18024539080758245</v>
      </c>
      <c r="P4">
        <f>Q4/$M$2</f>
        <v>0.18024539080758245</v>
      </c>
      <c r="Q4">
        <f>D4</f>
        <v>0.55530000000000002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0.55530000000000002</v>
      </c>
      <c r="AB4">
        <f t="shared" ref="AB4:AB53" si="5">AA4/$D$2</f>
        <v>6.2907830342577492E-2</v>
      </c>
      <c r="AC4">
        <f>AC3+AB4</f>
        <v>6.2907830342577492E-2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0.2319</v>
      </c>
      <c r="E5" s="26">
        <f>Summer!O67</f>
        <v>2.6271071234366505E-2</v>
      </c>
      <c r="F5" s="1">
        <f t="shared" ref="F5:F13" si="6">F4+E5</f>
        <v>8.9178901576943997E-2</v>
      </c>
      <c r="G5" s="20"/>
      <c r="H5" s="19">
        <v>390.04</v>
      </c>
      <c r="I5" s="21">
        <f t="shared" ref="I5:I47" si="7">J5*$I$2</f>
        <v>2.6833412425599997E-2</v>
      </c>
      <c r="J5" s="25">
        <v>4.6696039999999999E-3</v>
      </c>
      <c r="K5">
        <f t="shared" ref="K5:K47" si="8">K4+J5</f>
        <v>7.2246699999999999E-3</v>
      </c>
      <c r="N5" s="28">
        <v>850</v>
      </c>
      <c r="O5">
        <f>O4+P5</f>
        <v>0.25551804726045185</v>
      </c>
      <c r="P5">
        <f t="shared" ref="P5" si="9">Q5/$M$2</f>
        <v>7.5272656452869388E-2</v>
      </c>
      <c r="Q5">
        <f>D5</f>
        <v>0.2319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0.2319</v>
      </c>
      <c r="AB5">
        <f t="shared" si="5"/>
        <v>2.6271071234366505E-2</v>
      </c>
      <c r="AC5">
        <f t="shared" ref="AC5:AC53" si="11">AC4+AB5</f>
        <v>8.9178901576943997E-2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2.2936000000000001</v>
      </c>
      <c r="E6" s="26">
        <f>Summer!O68</f>
        <v>0.25983324270436836</v>
      </c>
      <c r="F6" s="1">
        <f t="shared" si="6"/>
        <v>0.34901214428131233</v>
      </c>
      <c r="G6" s="9"/>
      <c r="H6" s="19">
        <v>330.52</v>
      </c>
      <c r="I6" s="21">
        <f t="shared" si="7"/>
        <v>3.4427768469599995E-2</v>
      </c>
      <c r="J6" s="25">
        <v>5.9911890000000001E-3</v>
      </c>
      <c r="K6">
        <f t="shared" si="8"/>
        <v>1.3215859E-2</v>
      </c>
      <c r="N6" s="19">
        <v>460.27</v>
      </c>
      <c r="O6" s="24">
        <f>C18</f>
        <v>0.78305795897169572</v>
      </c>
      <c r="P6" s="24">
        <f>O6-O5</f>
        <v>0.52753991171124381</v>
      </c>
      <c r="Q6" s="24">
        <f>P6*$M$2</f>
        <v>1.6252449599999998</v>
      </c>
      <c r="T6" s="19">
        <v>460.27</v>
      </c>
      <c r="U6">
        <f>K4</f>
        <v>2.5550659999999999E-3</v>
      </c>
      <c r="V6">
        <f t="shared" si="10"/>
        <v>2.5550659999999999E-3</v>
      </c>
      <c r="W6">
        <f t="shared" si="3"/>
        <v>1.4682431262399999E-2</v>
      </c>
      <c r="Z6" s="19">
        <v>460.27</v>
      </c>
      <c r="AA6">
        <f t="shared" si="4"/>
        <v>1.6399273912623999</v>
      </c>
      <c r="AB6">
        <f t="shared" si="5"/>
        <v>0.18578115271687512</v>
      </c>
      <c r="AC6">
        <f t="shared" si="11"/>
        <v>0.27496005429381909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0.40710000000000002</v>
      </c>
      <c r="E7" s="26">
        <f>Summer!O69</f>
        <v>4.611881457313758E-2</v>
      </c>
      <c r="F7" s="1">
        <f t="shared" si="6"/>
        <v>0.39513095885444993</v>
      </c>
      <c r="G7" s="9"/>
      <c r="H7" s="19">
        <v>280.08999999999997</v>
      </c>
      <c r="I7" s="21">
        <f t="shared" si="7"/>
        <v>3.2402610688800002E-2</v>
      </c>
      <c r="J7" s="25">
        <v>5.6387670000000003E-3</v>
      </c>
      <c r="K7">
        <f t="shared" si="8"/>
        <v>1.8854625999999999E-2</v>
      </c>
      <c r="N7" s="19">
        <v>390.04</v>
      </c>
      <c r="O7" s="24">
        <f>F18</f>
        <v>0.87812153631878376</v>
      </c>
      <c r="P7" s="24">
        <f t="shared" ref="P7:P8" si="12">O7-O6</f>
        <v>9.5063577347088035E-2</v>
      </c>
      <c r="Q7" s="24">
        <f t="shared" ref="Q7:Q8" si="13">P7*$M$2</f>
        <v>0.29287186909090884</v>
      </c>
      <c r="T7" s="19">
        <v>390.04</v>
      </c>
      <c r="U7">
        <f t="shared" ref="U7:U8" si="14">K5</f>
        <v>7.2246699999999999E-3</v>
      </c>
      <c r="V7">
        <f t="shared" si="10"/>
        <v>4.6696039999999999E-3</v>
      </c>
      <c r="W7">
        <f t="shared" si="3"/>
        <v>2.6833412425599997E-2</v>
      </c>
      <c r="Z7" s="19">
        <v>390.04</v>
      </c>
      <c r="AA7">
        <f t="shared" si="4"/>
        <v>0.31970528151650884</v>
      </c>
      <c r="AB7">
        <f t="shared" si="5"/>
        <v>3.6218198467974992E-2</v>
      </c>
      <c r="AC7">
        <f t="shared" si="11"/>
        <v>0.31117825276179406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1.5251999999999999</v>
      </c>
      <c r="E8" s="26">
        <f>Summer!O70</f>
        <v>0.17278412180532898</v>
      </c>
      <c r="F8" s="1">
        <f t="shared" si="6"/>
        <v>0.56791508065977891</v>
      </c>
      <c r="G8" s="9"/>
      <c r="H8" s="19">
        <v>237.35</v>
      </c>
      <c r="I8" s="21">
        <f t="shared" si="7"/>
        <v>3.0883733733599997E-2</v>
      </c>
      <c r="J8" s="25">
        <v>5.3744489999999999E-3</v>
      </c>
      <c r="K8">
        <f t="shared" si="8"/>
        <v>2.4229074999999999E-2</v>
      </c>
      <c r="N8" s="19">
        <v>330.52</v>
      </c>
      <c r="O8" s="24">
        <f>C27</f>
        <v>0.95868801964070727</v>
      </c>
      <c r="P8" s="24">
        <f t="shared" si="12"/>
        <v>8.056648332192351E-2</v>
      </c>
      <c r="Q8" s="24">
        <f t="shared" si="13"/>
        <v>0.24820922181818195</v>
      </c>
      <c r="T8" s="19">
        <v>330.52</v>
      </c>
      <c r="U8">
        <f t="shared" si="14"/>
        <v>1.3215859E-2</v>
      </c>
      <c r="V8">
        <f t="shared" si="10"/>
        <v>5.9911890000000001E-3</v>
      </c>
      <c r="W8">
        <f t="shared" si="3"/>
        <v>3.4427768469599995E-2</v>
      </c>
      <c r="Z8" s="19">
        <v>330.52</v>
      </c>
      <c r="AA8">
        <f t="shared" si="4"/>
        <v>0.28263699028778194</v>
      </c>
      <c r="AB8">
        <f t="shared" si="5"/>
        <v>3.2018872381704498E-2</v>
      </c>
      <c r="AC8">
        <f t="shared" si="11"/>
        <v>0.34319712514349854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1.3475999999999999</v>
      </c>
      <c r="E9" s="26">
        <f>Summer!O71</f>
        <v>0.15266449157150624</v>
      </c>
      <c r="F9" s="1">
        <f t="shared" si="6"/>
        <v>0.7205795722312851</v>
      </c>
      <c r="G9" s="9"/>
      <c r="H9" s="19">
        <v>201.13</v>
      </c>
      <c r="I9" s="21">
        <f t="shared" si="7"/>
        <v>3.8984387842399992E-2</v>
      </c>
      <c r="J9" s="25">
        <v>6.7841409999999996E-3</v>
      </c>
      <c r="K9">
        <f t="shared" si="8"/>
        <v>3.1013216E-2</v>
      </c>
      <c r="N9" s="28">
        <v>300</v>
      </c>
      <c r="O9" s="1">
        <v>1</v>
      </c>
      <c r="P9">
        <f>O9-O8</f>
        <v>4.1311980359292733E-2</v>
      </c>
      <c r="Q9">
        <f>P9*$M$2</f>
        <v>0.12727394909090906</v>
      </c>
      <c r="T9" s="28">
        <f>B6*1000</f>
        <v>300</v>
      </c>
      <c r="U9" s="24">
        <f>C37</f>
        <v>1.6628414400356929E-2</v>
      </c>
      <c r="V9">
        <f t="shared" si="10"/>
        <v>3.4125554003569293E-3</v>
      </c>
      <c r="W9">
        <f t="shared" si="3"/>
        <v>1.9609908352611057E-2</v>
      </c>
      <c r="Z9" s="28">
        <v>300</v>
      </c>
      <c r="AA9">
        <f t="shared" si="4"/>
        <v>0.14688385744352012</v>
      </c>
      <c r="AB9">
        <f t="shared" si="5"/>
        <v>1.6639914972303802E-2</v>
      </c>
      <c r="AC9">
        <f t="shared" si="11"/>
        <v>0.35983704011580236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0.37300000000000005</v>
      </c>
      <c r="E10" s="26">
        <f>Summer!O72</f>
        <v>4.2255754939278599E-2</v>
      </c>
      <c r="F10" s="1">
        <f t="shared" si="6"/>
        <v>0.76283532717056368</v>
      </c>
      <c r="G10" s="9"/>
      <c r="H10" s="19">
        <v>170.44</v>
      </c>
      <c r="I10" s="21">
        <f t="shared" si="7"/>
        <v>5.7210853840799991E-2</v>
      </c>
      <c r="J10" s="25">
        <v>9.9559469999999997E-3</v>
      </c>
      <c r="K10">
        <f t="shared" si="8"/>
        <v>4.0969163000000003E-2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1.8854625999999999E-2</v>
      </c>
      <c r="V10">
        <f t="shared" si="10"/>
        <v>2.2262115996430701E-3</v>
      </c>
      <c r="W10">
        <f t="shared" si="3"/>
        <v>1.2792702336188937E-2</v>
      </c>
      <c r="Z10" s="19">
        <v>280.08999999999997</v>
      </c>
      <c r="AA10">
        <f t="shared" si="4"/>
        <v>1.2792702336188937E-2</v>
      </c>
      <c r="AB10">
        <f t="shared" si="5"/>
        <v>1.4492367156277118E-3</v>
      </c>
      <c r="AC10">
        <f t="shared" si="11"/>
        <v>0.36128627683143005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0.92179999999999995</v>
      </c>
      <c r="E11" s="26">
        <f>Summer!O73</f>
        <v>0.10442722494109118</v>
      </c>
      <c r="F11" s="1">
        <f t="shared" si="6"/>
        <v>0.86726255211165482</v>
      </c>
      <c r="G11" s="9"/>
      <c r="H11" s="19">
        <v>144.43</v>
      </c>
      <c r="I11" s="21">
        <f t="shared" si="7"/>
        <v>7.6449904475999989E-2</v>
      </c>
      <c r="J11" s="25">
        <v>1.3303964999999999E-2</v>
      </c>
      <c r="K11">
        <f t="shared" si="8"/>
        <v>5.4273128000000004E-2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2.2638368873420682E-2</v>
      </c>
      <c r="V11">
        <f t="shared" si="10"/>
        <v>3.7837428734206827E-3</v>
      </c>
      <c r="W11">
        <f t="shared" si="3"/>
        <v>2.1742900047824608E-2</v>
      </c>
      <c r="Z11" s="28">
        <v>250</v>
      </c>
      <c r="AA11">
        <f t="shared" si="4"/>
        <v>2.1742900047824608E-2</v>
      </c>
      <c r="AB11">
        <f t="shared" si="5"/>
        <v>2.4631706597589959E-3</v>
      </c>
      <c r="AC11">
        <f t="shared" si="11"/>
        <v>0.36374944749118904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1.0821000000000001</v>
      </c>
      <c r="E12" s="26">
        <f>Summer!O74</f>
        <v>0.12258700380641654</v>
      </c>
      <c r="F12" s="1">
        <f t="shared" si="6"/>
        <v>0.98984955591807133</v>
      </c>
      <c r="G12" s="9"/>
      <c r="H12" s="19">
        <v>122.39</v>
      </c>
      <c r="I12" s="21">
        <f t="shared" si="7"/>
        <v>0.10480218236399999</v>
      </c>
      <c r="J12" s="25">
        <v>1.8237884999999999E-2</v>
      </c>
      <c r="K12">
        <f t="shared" si="8"/>
        <v>7.2511012999999999E-2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2.4229074999999999E-2</v>
      </c>
      <c r="V12">
        <f t="shared" si="10"/>
        <v>1.5907061265793172E-3</v>
      </c>
      <c r="W12">
        <f t="shared" si="3"/>
        <v>9.1408336857753871E-3</v>
      </c>
      <c r="Z12" s="19">
        <v>237.35</v>
      </c>
      <c r="AA12">
        <f t="shared" si="4"/>
        <v>9.1408336857753871E-3</v>
      </c>
      <c r="AB12">
        <f t="shared" si="5"/>
        <v>1.0355303704204491E-3</v>
      </c>
      <c r="AC12">
        <f t="shared" si="11"/>
        <v>0.36478497786160946</v>
      </c>
    </row>
    <row r="13" spans="2:29" x14ac:dyDescent="0.25">
      <c r="B13" t="s">
        <v>50</v>
      </c>
      <c r="E13" s="26">
        <f>Summer!O75</f>
        <v>1.0150444081928472E-2</v>
      </c>
      <c r="F13" s="1">
        <f t="shared" si="6"/>
        <v>0.99999999999999978</v>
      </c>
      <c r="H13" s="19">
        <v>103.72</v>
      </c>
      <c r="I13" s="21">
        <f t="shared" si="7"/>
        <v>0.1397362488984</v>
      </c>
      <c r="J13" s="25">
        <v>2.4317181E-2</v>
      </c>
      <c r="K13">
        <f t="shared" si="8"/>
        <v>9.6828194000000006E-2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3.1013216E-2</v>
      </c>
      <c r="V13">
        <f t="shared" si="10"/>
        <v>6.7841410000000005E-3</v>
      </c>
      <c r="W13">
        <f t="shared" si="3"/>
        <v>3.8984387842399999E-2</v>
      </c>
      <c r="Z13" s="19">
        <v>201.13</v>
      </c>
      <c r="AA13">
        <f t="shared" si="4"/>
        <v>3.8984387842399999E-2</v>
      </c>
      <c r="AB13">
        <f t="shared" si="5"/>
        <v>4.4163934024832336E-3</v>
      </c>
      <c r="AC13">
        <f t="shared" si="11"/>
        <v>0.36920137126409269</v>
      </c>
    </row>
    <row r="14" spans="2:29" x14ac:dyDescent="0.25">
      <c r="H14" s="19">
        <v>87.89</v>
      </c>
      <c r="I14" s="21">
        <f t="shared" si="7"/>
        <v>0.19239048336639999</v>
      </c>
      <c r="J14" s="25">
        <v>3.3480176E-2</v>
      </c>
      <c r="K14">
        <f t="shared" si="8"/>
        <v>0.13030837000000001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4.0969163000000003E-2</v>
      </c>
      <c r="V14">
        <f t="shared" si="10"/>
        <v>9.9559470000000032E-3</v>
      </c>
      <c r="W14">
        <f t="shared" si="3"/>
        <v>5.7210853840800012E-2</v>
      </c>
      <c r="Z14" s="19">
        <v>170.44</v>
      </c>
      <c r="AA14">
        <f t="shared" si="4"/>
        <v>5.7210853840800012E-2</v>
      </c>
      <c r="AB14">
        <f t="shared" si="5"/>
        <v>6.481200589178903E-3</v>
      </c>
      <c r="AC14">
        <f t="shared" si="11"/>
        <v>0.37568257185327159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0.24909505063519999</v>
      </c>
      <c r="J15" s="25">
        <v>4.3348018000000002E-2</v>
      </c>
      <c r="K15">
        <f t="shared" si="8"/>
        <v>0.17365638799999999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5.4273128000000004E-2</v>
      </c>
      <c r="V15">
        <f t="shared" si="10"/>
        <v>1.3303965000000001E-2</v>
      </c>
      <c r="W15">
        <f t="shared" si="3"/>
        <v>7.6449904476000002E-2</v>
      </c>
      <c r="Z15" s="19">
        <v>144.43</v>
      </c>
      <c r="AA15">
        <f t="shared" si="4"/>
        <v>7.6449904476000002E-2</v>
      </c>
      <c r="AB15">
        <f t="shared" si="5"/>
        <v>8.6607196479064723E-3</v>
      </c>
      <c r="AC15">
        <f t="shared" si="11"/>
        <v>0.38434329150117807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0.31592542979359994</v>
      </c>
      <c r="J16" s="25">
        <v>5.4977973999999999E-2</v>
      </c>
      <c r="K16">
        <f t="shared" si="8"/>
        <v>0.22863436199999998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7.0351263460526309E-2</v>
      </c>
      <c r="V16">
        <f t="shared" si="10"/>
        <v>1.6078135460526305E-2</v>
      </c>
      <c r="W16">
        <f t="shared" si="3"/>
        <v>9.2391397610368353E-2</v>
      </c>
      <c r="Z16" s="23">
        <v>125</v>
      </c>
      <c r="AA16">
        <f t="shared" si="4"/>
        <v>9.2391397610368353E-2</v>
      </c>
      <c r="AB16">
        <f t="shared" si="5"/>
        <v>1.0466670927402614E-2</v>
      </c>
      <c r="AC16">
        <f t="shared" si="11"/>
        <v>0.39480996242858069</v>
      </c>
    </row>
    <row r="17" spans="2:29" x14ac:dyDescent="0.25">
      <c r="B17" s="1" t="s">
        <v>40</v>
      </c>
      <c r="C17" s="1">
        <f>O5</f>
        <v>0.25551804726045185</v>
      </c>
      <c r="D17" s="1"/>
      <c r="E17" s="1" t="s">
        <v>40</v>
      </c>
      <c r="F17" s="1">
        <f>O5</f>
        <v>0.25551804726045185</v>
      </c>
      <c r="H17" s="19">
        <v>53.48</v>
      </c>
      <c r="I17" s="21">
        <f t="shared" si="7"/>
        <v>0.37769289726080002</v>
      </c>
      <c r="J17" s="25">
        <v>6.5726872000000006E-2</v>
      </c>
      <c r="K17">
        <f t="shared" si="8"/>
        <v>0.29436123399999997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7.2511012999999999E-2</v>
      </c>
      <c r="V17">
        <f t="shared" si="10"/>
        <v>2.1597495394736904E-3</v>
      </c>
      <c r="W17">
        <f t="shared" si="3"/>
        <v>1.2410784753631613E-2</v>
      </c>
      <c r="Z17" s="19">
        <v>122.39</v>
      </c>
      <c r="AA17">
        <f t="shared" si="4"/>
        <v>1.2410784753631613E-2</v>
      </c>
      <c r="AB17">
        <f t="shared" si="5"/>
        <v>1.4059707215914009E-3</v>
      </c>
      <c r="AC17">
        <f t="shared" si="11"/>
        <v>0.39621593315017206</v>
      </c>
    </row>
    <row r="18" spans="2:29" x14ac:dyDescent="0.25">
      <c r="B18" s="1" t="s">
        <v>44</v>
      </c>
      <c r="C18" s="1">
        <f>C20*(C22-C21)+C17</f>
        <v>0.78305795897169572</v>
      </c>
      <c r="D18" s="1"/>
      <c r="E18" s="1" t="s">
        <v>44</v>
      </c>
      <c r="F18" s="1">
        <f>F20*(F22-F21)+F17</f>
        <v>0.87812153631878376</v>
      </c>
      <c r="H18" s="19">
        <v>45.32</v>
      </c>
      <c r="I18" s="21">
        <f t="shared" si="7"/>
        <v>0.42427164689359997</v>
      </c>
      <c r="J18" s="25">
        <v>7.3832598999999999E-2</v>
      </c>
      <c r="K18">
        <f t="shared" si="8"/>
        <v>0.36819383299999997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9.6828194000000006E-2</v>
      </c>
      <c r="V18">
        <f t="shared" si="10"/>
        <v>2.4317181000000007E-2</v>
      </c>
      <c r="W18">
        <f t="shared" si="3"/>
        <v>0.13973624889840003</v>
      </c>
      <c r="Z18" s="19">
        <v>103.72</v>
      </c>
      <c r="AA18">
        <f t="shared" si="4"/>
        <v>0.13973624889840003</v>
      </c>
      <c r="AB18">
        <f t="shared" si="5"/>
        <v>1.5830189516313219E-2</v>
      </c>
      <c r="AC18">
        <f t="shared" si="11"/>
        <v>0.41204612266648527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0.43642262805679993</v>
      </c>
      <c r="J19" s="25">
        <v>7.5947136999999998E-2</v>
      </c>
      <c r="K19">
        <f t="shared" si="8"/>
        <v>0.44414096999999997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0.13030837000000001</v>
      </c>
      <c r="V19">
        <f t="shared" si="10"/>
        <v>3.3480176E-2</v>
      </c>
      <c r="W19">
        <f t="shared" si="3"/>
        <v>0.19239048336639999</v>
      </c>
      <c r="Z19" s="19">
        <v>87.89</v>
      </c>
      <c r="AA19">
        <f t="shared" si="4"/>
        <v>0.19239048336639999</v>
      </c>
      <c r="AB19">
        <f t="shared" si="5"/>
        <v>2.179518798332427E-2</v>
      </c>
      <c r="AC19">
        <f t="shared" si="11"/>
        <v>0.43384131064980952</v>
      </c>
    </row>
    <row r="20" spans="2:29" x14ac:dyDescent="0.25">
      <c r="B20" s="1" t="s">
        <v>46</v>
      </c>
      <c r="C20" s="1">
        <f>(C19-C17)/(C23-C21)</f>
        <v>-1.3536035504355421E-3</v>
      </c>
      <c r="D20" s="1"/>
      <c r="E20" s="1" t="s">
        <v>46</v>
      </c>
      <c r="F20" s="1">
        <f>(F19-F17)/(F23-F21)</f>
        <v>-1.3536035504355421E-3</v>
      </c>
      <c r="H20" s="19">
        <v>32.549999999999997</v>
      </c>
      <c r="I20" s="21">
        <f t="shared" si="7"/>
        <v>0.42477793921199997</v>
      </c>
      <c r="J20" s="25">
        <v>7.3920705000000003E-2</v>
      </c>
      <c r="K20">
        <f t="shared" si="8"/>
        <v>0.518061675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0.17365638799999999</v>
      </c>
      <c r="V20">
        <f t="shared" si="10"/>
        <v>4.3348017999999988E-2</v>
      </c>
      <c r="W20">
        <f t="shared" si="3"/>
        <v>0.2490950506351999</v>
      </c>
      <c r="Z20" s="19">
        <v>74.48</v>
      </c>
      <c r="AA20">
        <f t="shared" si="4"/>
        <v>0.2490950506351999</v>
      </c>
      <c r="AB20">
        <f t="shared" si="5"/>
        <v>2.8219033287475069E-2</v>
      </c>
      <c r="AC20">
        <f t="shared" si="11"/>
        <v>0.46206034393728457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0.38832500721519997</v>
      </c>
      <c r="J21" s="25">
        <v>6.7577093000000005E-2</v>
      </c>
      <c r="K21">
        <f t="shared" si="8"/>
        <v>0.58563876800000003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0.22863436199999998</v>
      </c>
      <c r="V21">
        <f t="shared" si="10"/>
        <v>5.4977973999999985E-2</v>
      </c>
      <c r="W21">
        <f t="shared" si="3"/>
        <v>0.31592542979359989</v>
      </c>
      <c r="Z21" s="19">
        <v>63.11</v>
      </c>
      <c r="AA21">
        <f t="shared" si="4"/>
        <v>0.31592542979359989</v>
      </c>
      <c r="AB21">
        <f t="shared" si="5"/>
        <v>3.5789993406017753E-2</v>
      </c>
      <c r="AC21">
        <f t="shared" si="11"/>
        <v>0.49785033734330231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0.33567076700079995</v>
      </c>
      <c r="J22" s="25">
        <v>5.8414096999999998E-2</v>
      </c>
      <c r="K22">
        <f t="shared" si="8"/>
        <v>0.64405286500000003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0.29436123399999997</v>
      </c>
      <c r="V22">
        <f t="shared" si="10"/>
        <v>6.5726871999999992E-2</v>
      </c>
      <c r="W22">
        <f t="shared" si="3"/>
        <v>0.37769289726079991</v>
      </c>
      <c r="Z22" s="19">
        <v>53.48</v>
      </c>
      <c r="AA22">
        <f t="shared" si="4"/>
        <v>0.37769289726079991</v>
      </c>
      <c r="AB22">
        <f t="shared" si="5"/>
        <v>4.2787395466376645E-2</v>
      </c>
      <c r="AC22">
        <f t="shared" si="11"/>
        <v>0.54063773280967897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0.28200394789599997</v>
      </c>
      <c r="J23" s="25">
        <v>4.9074890000000003E-2</v>
      </c>
      <c r="K23">
        <f t="shared" si="8"/>
        <v>0.69312775500000001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0.36819383299999997</v>
      </c>
      <c r="V23">
        <f t="shared" si="10"/>
        <v>7.3832598999999999E-2</v>
      </c>
      <c r="W23">
        <f t="shared" si="3"/>
        <v>0.42427164689359997</v>
      </c>
      <c r="Z23" s="19">
        <v>45.32</v>
      </c>
      <c r="AA23">
        <f t="shared" si="4"/>
        <v>0.42427164689359997</v>
      </c>
      <c r="AB23">
        <f t="shared" si="5"/>
        <v>4.8064125305147726E-2</v>
      </c>
      <c r="AC23">
        <f t="shared" si="11"/>
        <v>0.58870185811482667</v>
      </c>
    </row>
    <row r="24" spans="2:29" x14ac:dyDescent="0.25">
      <c r="H24" s="19">
        <v>16.78</v>
      </c>
      <c r="I24" s="21">
        <f t="shared" si="7"/>
        <v>0.22884342110959996</v>
      </c>
      <c r="J24" s="25">
        <v>3.9823788999999998E-2</v>
      </c>
      <c r="K24">
        <f t="shared" si="8"/>
        <v>0.73295154400000007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0.44414096999999997</v>
      </c>
      <c r="V24">
        <f t="shared" si="10"/>
        <v>7.5947136999999998E-2</v>
      </c>
      <c r="W24">
        <f t="shared" si="3"/>
        <v>0.43642262805679993</v>
      </c>
      <c r="Z24" s="19">
        <v>38.409999999999997</v>
      </c>
      <c r="AA24">
        <f t="shared" si="4"/>
        <v>0.43642262805679993</v>
      </c>
      <c r="AB24">
        <f t="shared" si="5"/>
        <v>4.94406638636034E-2</v>
      </c>
      <c r="AC24">
        <f t="shared" si="11"/>
        <v>0.63814252197843002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0.18682128510319998</v>
      </c>
      <c r="J25" s="25">
        <v>3.2511012999999998E-2</v>
      </c>
      <c r="K25">
        <f t="shared" si="8"/>
        <v>0.7654625570000001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0.518061675</v>
      </c>
      <c r="V25">
        <f t="shared" si="10"/>
        <v>7.3920705000000031E-2</v>
      </c>
      <c r="W25">
        <f t="shared" si="3"/>
        <v>0.42477793921200013</v>
      </c>
      <c r="Z25" s="19">
        <v>32.549999999999997</v>
      </c>
      <c r="AA25">
        <f t="shared" si="4"/>
        <v>0.42477793921200013</v>
      </c>
      <c r="AB25">
        <f t="shared" si="5"/>
        <v>4.8121481241163694E-2</v>
      </c>
      <c r="AC25">
        <f t="shared" si="11"/>
        <v>0.68626400321959369</v>
      </c>
    </row>
    <row r="26" spans="2:29" x14ac:dyDescent="0.25">
      <c r="B26" s="1" t="s">
        <v>40</v>
      </c>
      <c r="C26" s="1">
        <f>C17</f>
        <v>0.25551804726045185</v>
      </c>
      <c r="H26" s="19">
        <v>12.05</v>
      </c>
      <c r="I26" s="21">
        <f t="shared" si="7"/>
        <v>0.15492496673279998</v>
      </c>
      <c r="J26" s="25">
        <v>2.6960352E-2</v>
      </c>
      <c r="K26">
        <f t="shared" si="8"/>
        <v>0.79242290900000012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0.58563876800000003</v>
      </c>
      <c r="V26">
        <f t="shared" si="10"/>
        <v>6.7577093000000032E-2</v>
      </c>
      <c r="W26">
        <f t="shared" si="3"/>
        <v>0.38832500721520014</v>
      </c>
      <c r="Z26" s="19">
        <v>27.58</v>
      </c>
      <c r="AA26">
        <f t="shared" si="4"/>
        <v>0.38832500721520014</v>
      </c>
      <c r="AB26">
        <f t="shared" si="5"/>
        <v>4.3991866867772358E-2</v>
      </c>
      <c r="AC26">
        <f t="shared" si="11"/>
        <v>0.73025587008736603</v>
      </c>
    </row>
    <row r="27" spans="2:29" x14ac:dyDescent="0.25">
      <c r="B27" s="1" t="s">
        <v>44</v>
      </c>
      <c r="C27" s="1">
        <f>C29*(C31-C30)+C26</f>
        <v>0.95868801964070727</v>
      </c>
      <c r="H27" s="19">
        <v>10.210000000000001</v>
      </c>
      <c r="I27" s="21">
        <f t="shared" si="7"/>
        <v>0.1351796295256</v>
      </c>
      <c r="J27" s="25">
        <v>2.3524229000000001E-2</v>
      </c>
      <c r="K27">
        <f t="shared" si="8"/>
        <v>0.81594713800000007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0.62143648065083135</v>
      </c>
      <c r="V27">
        <f t="shared" si="10"/>
        <v>3.5797712650831315E-2</v>
      </c>
      <c r="W27">
        <f t="shared" si="3"/>
        <v>0.20570797597673704</v>
      </c>
      <c r="Z27" s="23">
        <v>25</v>
      </c>
      <c r="AA27">
        <f t="shared" si="4"/>
        <v>0.20570797597673704</v>
      </c>
      <c r="AB27">
        <f t="shared" si="5"/>
        <v>2.3303876198198414E-2</v>
      </c>
      <c r="AC27">
        <f t="shared" si="11"/>
        <v>0.75355974628556444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0.12049719826319999</v>
      </c>
      <c r="J28" s="25">
        <v>2.0969162999999999E-2</v>
      </c>
      <c r="K28">
        <f t="shared" si="8"/>
        <v>0.83691630100000003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0.64405286500000003</v>
      </c>
      <c r="V28">
        <f t="shared" si="10"/>
        <v>2.2616384349168683E-2</v>
      </c>
      <c r="W28">
        <f t="shared" si="3"/>
        <v>0.12996279102406291</v>
      </c>
      <c r="Z28" s="19">
        <v>23.37</v>
      </c>
      <c r="AA28">
        <f t="shared" si="4"/>
        <v>0.12996279102406291</v>
      </c>
      <c r="AB28">
        <f t="shared" si="5"/>
        <v>1.4722991551575009E-2</v>
      </c>
      <c r="AC28">
        <f t="shared" si="11"/>
        <v>0.76828273783713941</v>
      </c>
    </row>
    <row r="29" spans="2:29" x14ac:dyDescent="0.25">
      <c r="B29" s="1" t="s">
        <v>46</v>
      </c>
      <c r="C29" s="1">
        <f>(C28-C26)/(C32-C30)</f>
        <v>-1.3536035504355421E-3</v>
      </c>
      <c r="H29" s="19">
        <v>7.33</v>
      </c>
      <c r="I29" s="21">
        <f t="shared" si="7"/>
        <v>0.1088525094184</v>
      </c>
      <c r="J29" s="25">
        <v>1.8942731000000001E-2</v>
      </c>
      <c r="K29">
        <f t="shared" si="8"/>
        <v>0.85585903200000002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0.69312775500000001</v>
      </c>
      <c r="V29">
        <f t="shared" si="10"/>
        <v>4.9074889999999982E-2</v>
      </c>
      <c r="W29">
        <f t="shared" si="3"/>
        <v>0.28200394789599986</v>
      </c>
      <c r="Z29" s="19">
        <v>19.809999999999999</v>
      </c>
      <c r="AA29">
        <f t="shared" si="4"/>
        <v>0.28200394789599986</v>
      </c>
      <c r="AB29">
        <f t="shared" si="5"/>
        <v>3.1947157410730453E-2</v>
      </c>
      <c r="AC29">
        <f t="shared" si="11"/>
        <v>0.80022989524786992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9.8726697528799978E-2</v>
      </c>
      <c r="J30" s="25">
        <v>1.7180616999999999E-2</v>
      </c>
      <c r="K30">
        <f t="shared" si="8"/>
        <v>0.87303964899999997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0.73295154400000007</v>
      </c>
      <c r="V30">
        <f t="shared" si="10"/>
        <v>3.9823789000000054E-2</v>
      </c>
      <c r="W30">
        <f t="shared" si="3"/>
        <v>0.22884342110960029</v>
      </c>
      <c r="Z30" s="19">
        <v>16.78</v>
      </c>
      <c r="AA30">
        <f t="shared" si="4"/>
        <v>0.22884342110960029</v>
      </c>
      <c r="AB30">
        <f t="shared" si="5"/>
        <v>2.5924803007703497E-2</v>
      </c>
      <c r="AC30">
        <f t="shared" si="11"/>
        <v>0.82615469825557342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8.9613464529599993E-2</v>
      </c>
      <c r="J31" s="25">
        <v>1.5594714000000001E-2</v>
      </c>
      <c r="K31">
        <f t="shared" si="8"/>
        <v>0.88863436299999998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0.7654625570000001</v>
      </c>
      <c r="V31">
        <f t="shared" si="10"/>
        <v>3.2511013000000033E-2</v>
      </c>
      <c r="W31">
        <f t="shared" si="3"/>
        <v>0.18682128510320017</v>
      </c>
      <c r="Z31" s="19">
        <v>14.22</v>
      </c>
      <c r="AA31">
        <f t="shared" si="4"/>
        <v>0.18682128510320017</v>
      </c>
      <c r="AB31">
        <f t="shared" si="5"/>
        <v>2.1164274640112401E-2</v>
      </c>
      <c r="AC31">
        <f t="shared" si="11"/>
        <v>0.84731897289568581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8.2525389311199987E-2</v>
      </c>
      <c r="J32" s="25">
        <v>1.4361232999999999E-2</v>
      </c>
      <c r="K32">
        <f t="shared" si="8"/>
        <v>0.90299559600000001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0.79242290900000012</v>
      </c>
      <c r="V32">
        <f t="shared" si="10"/>
        <v>2.6960352000000021E-2</v>
      </c>
      <c r="W32">
        <f t="shared" si="3"/>
        <v>0.1549249667328001</v>
      </c>
      <c r="Z32" s="19">
        <v>12.05</v>
      </c>
      <c r="AA32">
        <f t="shared" si="4"/>
        <v>0.1549249667328001</v>
      </c>
      <c r="AB32">
        <f t="shared" si="5"/>
        <v>1.7550861737901047E-2</v>
      </c>
      <c r="AC32">
        <f t="shared" si="11"/>
        <v>0.8648698346335868</v>
      </c>
    </row>
    <row r="33" spans="2:29" x14ac:dyDescent="0.25">
      <c r="H33" s="19">
        <v>3.78</v>
      </c>
      <c r="I33" s="21">
        <f t="shared" si="7"/>
        <v>7.5437319839200004E-2</v>
      </c>
      <c r="J33" s="25">
        <v>1.3127753000000001E-2</v>
      </c>
      <c r="K33">
        <f t="shared" si="8"/>
        <v>0.91612334900000003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0.81594713800000007</v>
      </c>
      <c r="V33">
        <f t="shared" si="10"/>
        <v>2.3524228999999952E-2</v>
      </c>
      <c r="W33">
        <f t="shared" si="3"/>
        <v>0.13517962952559973</v>
      </c>
      <c r="Z33" s="19">
        <v>10.210000000000001</v>
      </c>
      <c r="AA33">
        <f t="shared" si="4"/>
        <v>0.13517962952559973</v>
      </c>
      <c r="AB33">
        <f t="shared" si="5"/>
        <v>1.5313987394145339E-2</v>
      </c>
      <c r="AC33">
        <f t="shared" si="11"/>
        <v>0.88018382202773215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7.0880706212800001E-2</v>
      </c>
      <c r="J34" s="25">
        <v>1.2334802000000001E-2</v>
      </c>
      <c r="K34">
        <f t="shared" si="8"/>
        <v>0.92845815100000006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0.83691630100000003</v>
      </c>
      <c r="V34">
        <f t="shared" si="10"/>
        <v>2.0969162999999957E-2</v>
      </c>
      <c r="W34">
        <f t="shared" si="3"/>
        <v>0.12049719826319974</v>
      </c>
      <c r="Z34" s="19">
        <v>8.65</v>
      </c>
      <c r="AA34">
        <f t="shared" si="4"/>
        <v>0.12049719826319974</v>
      </c>
      <c r="AB34">
        <f t="shared" si="5"/>
        <v>1.3650670457585615E-2</v>
      </c>
      <c r="AC34">
        <f t="shared" si="11"/>
        <v>0.89383449248531777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6.7336671476799989E-2</v>
      </c>
      <c r="J35" s="25">
        <v>1.1718062E-2</v>
      </c>
      <c r="K35">
        <f t="shared" si="8"/>
        <v>0.94017621300000009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0.85585903200000002</v>
      </c>
      <c r="V35">
        <f t="shared" si="10"/>
        <v>1.894273099999999E-2</v>
      </c>
      <c r="W35">
        <f t="shared" si="3"/>
        <v>0.10885250941839994</v>
      </c>
      <c r="Z35" s="19">
        <v>7.33</v>
      </c>
      <c r="AA35">
        <f t="shared" si="4"/>
        <v>0.10885250941839994</v>
      </c>
      <c r="AB35">
        <f t="shared" si="5"/>
        <v>1.2331487835145906E-2</v>
      </c>
      <c r="AC35">
        <f t="shared" si="11"/>
        <v>0.90616598032046369</v>
      </c>
    </row>
    <row r="36" spans="2:29" x14ac:dyDescent="0.25">
      <c r="B36" s="1" t="s">
        <v>40</v>
      </c>
      <c r="C36" s="1">
        <f>U8</f>
        <v>1.3215859E-2</v>
      </c>
      <c r="E36" s="1" t="s">
        <v>40</v>
      </c>
      <c r="F36" s="1">
        <f>U10</f>
        <v>1.8854625999999999E-2</v>
      </c>
      <c r="H36" s="19">
        <v>2.2999999999999998</v>
      </c>
      <c r="I36" s="21">
        <f t="shared" si="7"/>
        <v>6.3286344422399984E-2</v>
      </c>
      <c r="J36" s="25">
        <v>1.1013215999999999E-2</v>
      </c>
      <c r="K36">
        <f t="shared" si="8"/>
        <v>0.95118942900000014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0.87303964899999997</v>
      </c>
      <c r="V36">
        <f t="shared" si="10"/>
        <v>1.7180616999999954E-2</v>
      </c>
      <c r="W36">
        <f t="shared" si="3"/>
        <v>9.8726697528799728E-2</v>
      </c>
      <c r="Z36" s="19">
        <v>6.21</v>
      </c>
      <c r="AA36">
        <f t="shared" si="4"/>
        <v>9.8726697528799728E-2</v>
      </c>
      <c r="AB36">
        <f t="shared" si="5"/>
        <v>1.1184373020754004E-2</v>
      </c>
      <c r="AC36">
        <f t="shared" si="11"/>
        <v>0.91735035334121773</v>
      </c>
    </row>
    <row r="37" spans="2:29" x14ac:dyDescent="0.25">
      <c r="B37" s="1" t="s">
        <v>44</v>
      </c>
      <c r="C37" s="1">
        <f>C39*(C41-C40)+C36</f>
        <v>1.6628414400356929E-2</v>
      </c>
      <c r="E37" s="1" t="s">
        <v>44</v>
      </c>
      <c r="F37" s="1">
        <f>F39*(F41-F40)+F36</f>
        <v>2.2638368873420682E-2</v>
      </c>
      <c r="H37" s="19">
        <v>1.95</v>
      </c>
      <c r="I37" s="21">
        <f t="shared" si="7"/>
        <v>5.7210853840799991E-2</v>
      </c>
      <c r="J37" s="25">
        <v>9.9559469999999997E-3</v>
      </c>
      <c r="K37">
        <f t="shared" si="8"/>
        <v>0.96114537600000016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0.88863436299999998</v>
      </c>
      <c r="V37">
        <f t="shared" si="10"/>
        <v>1.559471400000001E-2</v>
      </c>
      <c r="W37">
        <f t="shared" si="3"/>
        <v>8.9613464529600048E-2</v>
      </c>
      <c r="Z37" s="19">
        <v>5.27</v>
      </c>
      <c r="AA37">
        <f t="shared" si="4"/>
        <v>8.9613464529600048E-2</v>
      </c>
      <c r="AB37">
        <f t="shared" si="5"/>
        <v>1.0151969427406204E-2</v>
      </c>
      <c r="AC37">
        <f t="shared" si="11"/>
        <v>0.92750232276862388</v>
      </c>
    </row>
    <row r="38" spans="2:29" x14ac:dyDescent="0.25">
      <c r="B38" s="1" t="s">
        <v>41</v>
      </c>
      <c r="C38" s="1">
        <f>U10</f>
        <v>1.8854625999999999E-2</v>
      </c>
      <c r="E38" s="1" t="s">
        <v>41</v>
      </c>
      <c r="F38" s="1">
        <f>U12</f>
        <v>2.4229074999999999E-2</v>
      </c>
      <c r="H38" s="19">
        <v>1.65</v>
      </c>
      <c r="I38" s="21">
        <f t="shared" si="7"/>
        <v>5.0122784368799994E-2</v>
      </c>
      <c r="J38" s="25">
        <v>8.7224669999999994E-3</v>
      </c>
      <c r="K38">
        <f t="shared" si="8"/>
        <v>0.96986784300000017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0.90299559600000001</v>
      </c>
      <c r="V38">
        <f t="shared" si="10"/>
        <v>1.4361233000000029E-2</v>
      </c>
      <c r="W38">
        <f t="shared" si="3"/>
        <v>8.2525389311200154E-2</v>
      </c>
      <c r="Z38" s="19">
        <v>4.46</v>
      </c>
      <c r="AA38">
        <f t="shared" si="4"/>
        <v>8.2525389311200154E-2</v>
      </c>
      <c r="AB38">
        <f t="shared" si="5"/>
        <v>9.3489882761464745E-3</v>
      </c>
      <c r="AC38">
        <f t="shared" si="11"/>
        <v>0.93685131104477037</v>
      </c>
    </row>
    <row r="39" spans="2:29" x14ac:dyDescent="0.25">
      <c r="B39" s="1" t="s">
        <v>46</v>
      </c>
      <c r="C39" s="1">
        <f>(C38-C36)/(C42-C40)</f>
        <v>-1.11813741820345E-4</v>
      </c>
      <c r="E39" s="1" t="s">
        <v>46</v>
      </c>
      <c r="F39" s="1">
        <f>(F38-F36)/(F42-F40)</f>
        <v>-1.2574751988769309E-4</v>
      </c>
      <c r="H39" s="19">
        <v>1.4</v>
      </c>
      <c r="I39" s="21">
        <f t="shared" si="7"/>
        <v>4.1515843687999994E-2</v>
      </c>
      <c r="J39" s="25">
        <v>7.2246699999999999E-3</v>
      </c>
      <c r="K39">
        <f t="shared" si="8"/>
        <v>0.97709251300000022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0.91612334900000003</v>
      </c>
      <c r="V39">
        <f t="shared" si="10"/>
        <v>1.312775300000002E-2</v>
      </c>
      <c r="W39">
        <f t="shared" si="3"/>
        <v>7.5437319839200101E-2</v>
      </c>
      <c r="Z39" s="19">
        <v>3.78</v>
      </c>
      <c r="AA39">
        <f t="shared" si="4"/>
        <v>7.5437319839200101E-2</v>
      </c>
      <c r="AB39">
        <f t="shared" si="5"/>
        <v>8.5460077758745812E-3</v>
      </c>
      <c r="AC39">
        <f t="shared" si="11"/>
        <v>0.94539731882064493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2.8858570206399994E-2</v>
      </c>
      <c r="J40" s="25">
        <v>5.0220259999999997E-3</v>
      </c>
      <c r="K40">
        <f t="shared" si="8"/>
        <v>0.98211453900000023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0.92845815100000006</v>
      </c>
      <c r="V40">
        <f t="shared" si="10"/>
        <v>1.2334802000000034E-2</v>
      </c>
      <c r="W40">
        <f t="shared" si="3"/>
        <v>7.0880706212800182E-2</v>
      </c>
      <c r="Z40" s="19">
        <v>3.2</v>
      </c>
      <c r="AA40">
        <f t="shared" si="4"/>
        <v>7.0880706212800182E-2</v>
      </c>
      <c r="AB40">
        <f t="shared" si="5"/>
        <v>8.0298063046946016E-3</v>
      </c>
      <c r="AC40">
        <f t="shared" si="11"/>
        <v>0.95342712512533956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2.12642141624E-2</v>
      </c>
      <c r="J41" s="25">
        <v>3.7004410000000001E-3</v>
      </c>
      <c r="K41">
        <f t="shared" si="8"/>
        <v>0.98581498000000023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0.94017621300000009</v>
      </c>
      <c r="V41">
        <f t="shared" si="10"/>
        <v>1.1718062000000029E-2</v>
      </c>
      <c r="W41">
        <f t="shared" si="3"/>
        <v>6.7336671476800156E-2</v>
      </c>
      <c r="Z41" s="19">
        <v>2.72</v>
      </c>
      <c r="AA41">
        <f t="shared" si="4"/>
        <v>6.7336671476800156E-2</v>
      </c>
      <c r="AB41">
        <f t="shared" si="5"/>
        <v>7.6283160545586549E-3</v>
      </c>
      <c r="AC41">
        <f t="shared" si="11"/>
        <v>0.96105544117989816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1.7213887107999998E-2</v>
      </c>
      <c r="J42" s="25">
        <v>2.9955950000000002E-3</v>
      </c>
      <c r="K42">
        <f t="shared" si="8"/>
        <v>0.98881057500000025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0.95118942900000014</v>
      </c>
      <c r="V42">
        <f t="shared" si="10"/>
        <v>1.1013216000000048E-2</v>
      </c>
      <c r="W42">
        <f t="shared" si="3"/>
        <v>6.3286344422400276E-2</v>
      </c>
      <c r="Z42" s="19">
        <v>2.2999999999999998</v>
      </c>
      <c r="AA42">
        <f t="shared" si="4"/>
        <v>6.3286344422400276E-2</v>
      </c>
      <c r="AB42">
        <f t="shared" si="5"/>
        <v>7.1694698684067748E-3</v>
      </c>
      <c r="AC42">
        <f t="shared" si="11"/>
        <v>0.96822491104830499</v>
      </c>
    </row>
    <row r="43" spans="2:29" x14ac:dyDescent="0.25">
      <c r="H43" s="19">
        <v>0.72</v>
      </c>
      <c r="I43" s="21">
        <f t="shared" si="7"/>
        <v>1.51887235808E-2</v>
      </c>
      <c r="J43" s="25">
        <v>2.6431720000000001E-3</v>
      </c>
      <c r="K43">
        <f t="shared" si="8"/>
        <v>0.99145374700000022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0.96114537600000016</v>
      </c>
      <c r="V43">
        <f t="shared" si="10"/>
        <v>9.9559470000000205E-3</v>
      </c>
      <c r="W43">
        <f t="shared" si="3"/>
        <v>5.7210853840800116E-2</v>
      </c>
      <c r="Z43" s="19">
        <v>1.95</v>
      </c>
      <c r="AA43">
        <f t="shared" si="4"/>
        <v>5.7210853840800116E-2</v>
      </c>
      <c r="AB43">
        <f t="shared" si="5"/>
        <v>6.4812005891789152E-3</v>
      </c>
      <c r="AC43">
        <f t="shared" si="11"/>
        <v>0.97470611163748389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1.3669852371999998E-2</v>
      </c>
      <c r="J44" s="25">
        <v>2.378855E-3</v>
      </c>
      <c r="K44">
        <f t="shared" si="8"/>
        <v>0.99383260200000023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0.96986784300000017</v>
      </c>
      <c r="V44">
        <f t="shared" si="10"/>
        <v>8.7224670000000115E-3</v>
      </c>
      <c r="W44">
        <f t="shared" si="3"/>
        <v>5.0122784368800063E-2</v>
      </c>
      <c r="Z44" s="19">
        <v>1.65</v>
      </c>
      <c r="AA44">
        <f t="shared" si="4"/>
        <v>5.0122784368800063E-2</v>
      </c>
      <c r="AB44">
        <f t="shared" si="5"/>
        <v>5.6782200889070218E-3</v>
      </c>
      <c r="AC44">
        <f t="shared" si="11"/>
        <v>0.98038433172639095</v>
      </c>
    </row>
    <row r="45" spans="2:29" x14ac:dyDescent="0.25">
      <c r="B45" s="1" t="s">
        <v>40</v>
      </c>
      <c r="C45" s="1">
        <f>U15</f>
        <v>5.4273128000000004E-2</v>
      </c>
      <c r="E45" s="1" t="s">
        <v>40</v>
      </c>
      <c r="F45" s="1">
        <f>U26</f>
        <v>0.58563876800000003</v>
      </c>
      <c r="H45" s="19">
        <v>0.52</v>
      </c>
      <c r="I45" s="21">
        <f t="shared" si="7"/>
        <v>1.2657267735199998E-2</v>
      </c>
      <c r="J45" s="25">
        <v>2.2026429999999998E-3</v>
      </c>
      <c r="K45">
        <f t="shared" si="8"/>
        <v>0.99603524500000018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0.97709251300000022</v>
      </c>
      <c r="V45">
        <f t="shared" si="10"/>
        <v>7.2246700000000441E-3</v>
      </c>
      <c r="W45">
        <f t="shared" si="3"/>
        <v>4.1515843688000251E-2</v>
      </c>
      <c r="Z45" s="19">
        <v>1.4</v>
      </c>
      <c r="AA45">
        <f t="shared" si="4"/>
        <v>4.1515843688000251E-2</v>
      </c>
      <c r="AB45">
        <f t="shared" si="5"/>
        <v>4.7031724315751604E-3</v>
      </c>
      <c r="AC45">
        <f t="shared" si="11"/>
        <v>0.98508750415796609</v>
      </c>
    </row>
    <row r="46" spans="2:29" x14ac:dyDescent="0.25">
      <c r="B46" s="1" t="s">
        <v>44</v>
      </c>
      <c r="C46" s="1">
        <f>C48*(C50-C49)+C45</f>
        <v>7.0351263460526309E-2</v>
      </c>
      <c r="E46" s="1" t="s">
        <v>44</v>
      </c>
      <c r="F46" s="1">
        <f>F48*(F50-F49)+F45</f>
        <v>0.62143648065083135</v>
      </c>
      <c r="H46" s="19">
        <v>0.44</v>
      </c>
      <c r="I46" s="21">
        <f t="shared" si="7"/>
        <v>1.1644688844799998E-2</v>
      </c>
      <c r="J46" s="25">
        <v>2.0264319999999999E-3</v>
      </c>
      <c r="K46">
        <f t="shared" si="8"/>
        <v>0.99806167700000015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0.98211453900000023</v>
      </c>
      <c r="V46">
        <f t="shared" si="10"/>
        <v>5.0220260000000128E-3</v>
      </c>
      <c r="W46">
        <f t="shared" si="3"/>
        <v>2.8858570206400071E-2</v>
      </c>
      <c r="Z46" s="19">
        <v>1.19</v>
      </c>
      <c r="AA46">
        <f t="shared" si="4"/>
        <v>2.8858570206400071E-2</v>
      </c>
      <c r="AB46">
        <f t="shared" si="5"/>
        <v>3.2692779371035065E-3</v>
      </c>
      <c r="AC46">
        <f t="shared" si="11"/>
        <v>0.98835678209506961</v>
      </c>
    </row>
    <row r="47" spans="2:29" x14ac:dyDescent="0.25">
      <c r="B47" s="1" t="s">
        <v>41</v>
      </c>
      <c r="C47" s="1">
        <f>U17</f>
        <v>7.2511012999999999E-2</v>
      </c>
      <c r="E47" s="1" t="s">
        <v>41</v>
      </c>
      <c r="F47" s="1">
        <f>U28</f>
        <v>0.64405286500000003</v>
      </c>
      <c r="H47" s="19">
        <v>0.37</v>
      </c>
      <c r="I47" s="21">
        <f t="shared" si="7"/>
        <v>1.1138396526399998E-2</v>
      </c>
      <c r="J47" s="25">
        <v>1.938326E-3</v>
      </c>
      <c r="K47">
        <f t="shared" si="8"/>
        <v>1.0000000030000002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0.98581498000000023</v>
      </c>
      <c r="V47">
        <f t="shared" si="10"/>
        <v>3.7004409999999988E-3</v>
      </c>
      <c r="W47">
        <f t="shared" si="3"/>
        <v>2.1264214162399989E-2</v>
      </c>
      <c r="Z47" s="19">
        <v>1.01</v>
      </c>
      <c r="AA47">
        <f t="shared" si="4"/>
        <v>2.1264214162399989E-2</v>
      </c>
      <c r="AB47">
        <f t="shared" si="5"/>
        <v>2.4089421518035154E-3</v>
      </c>
      <c r="AC47">
        <f t="shared" si="11"/>
        <v>0.99076572424687315</v>
      </c>
    </row>
    <row r="48" spans="2:29" x14ac:dyDescent="0.25">
      <c r="B48" s="1" t="s">
        <v>46</v>
      </c>
      <c r="C48" s="1">
        <f>(C47-C45)/(C51-C49)</f>
        <v>-8.2749024500907396E-4</v>
      </c>
      <c r="E48" s="1" t="s">
        <v>46</v>
      </c>
      <c r="F48" s="1">
        <f>(F47-F45)/(F51-F49)</f>
        <v>-1.3875082422802859E-2</v>
      </c>
      <c r="I48" s="21">
        <f>SUM(I4:I47)</f>
        <v>5.746400017239198</v>
      </c>
      <c r="J48">
        <v>1.0000000030000002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0.98881057500000025</v>
      </c>
      <c r="V48">
        <f t="shared" si="10"/>
        <v>2.9955950000000175E-3</v>
      </c>
      <c r="W48">
        <f t="shared" si="3"/>
        <v>1.7213887108000099E-2</v>
      </c>
      <c r="Z48" s="19">
        <v>0.85</v>
      </c>
      <c r="AA48">
        <f t="shared" si="4"/>
        <v>1.7213887108000099E-2</v>
      </c>
      <c r="AB48">
        <f t="shared" si="5"/>
        <v>1.9500959656516335E-3</v>
      </c>
      <c r="AC48">
        <f t="shared" si="11"/>
        <v>0.9927158202125248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0.99145374700000022</v>
      </c>
      <c r="V49">
        <f t="shared" si="10"/>
        <v>2.6431719999999714E-3</v>
      </c>
      <c r="W49">
        <f t="shared" si="3"/>
        <v>1.5188723580799835E-2</v>
      </c>
      <c r="Z49" s="19">
        <v>0.72</v>
      </c>
      <c r="AA49">
        <f t="shared" si="4"/>
        <v>1.5188723580799835E-2</v>
      </c>
      <c r="AB49">
        <f t="shared" si="5"/>
        <v>1.7206728725756566E-3</v>
      </c>
      <c r="AC49">
        <f t="shared" si="11"/>
        <v>0.9944364930851004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0.99383260200000023</v>
      </c>
      <c r="V50">
        <f t="shared" si="10"/>
        <v>2.378855000000013E-3</v>
      </c>
      <c r="W50">
        <f t="shared" si="3"/>
        <v>1.3669852372000075E-2</v>
      </c>
      <c r="Z50" s="19">
        <v>0.61</v>
      </c>
      <c r="AA50">
        <f t="shared" si="4"/>
        <v>1.3669852372000075E-2</v>
      </c>
      <c r="AB50">
        <f t="shared" si="5"/>
        <v>1.5486057155156873E-3</v>
      </c>
      <c r="AC50">
        <f t="shared" si="11"/>
        <v>0.99598509880061614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0.99603524500000018</v>
      </c>
      <c r="V51">
        <f t="shared" si="10"/>
        <v>2.2026429999999486E-3</v>
      </c>
      <c r="W51">
        <f t="shared" si="3"/>
        <v>1.2657267735199703E-2</v>
      </c>
      <c r="Z51" s="19">
        <v>0.52</v>
      </c>
      <c r="AA51">
        <f t="shared" si="4"/>
        <v>1.2657267735199703E-2</v>
      </c>
      <c r="AB51">
        <f t="shared" si="5"/>
        <v>1.4338938434837439E-3</v>
      </c>
      <c r="AC51">
        <f t="shared" si="11"/>
        <v>0.99741899264409983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0.99806167700000015</v>
      </c>
      <c r="V52">
        <f t="shared" si="10"/>
        <v>2.0264319999999669E-3</v>
      </c>
      <c r="W52">
        <f t="shared" si="3"/>
        <v>1.1644688844799808E-2</v>
      </c>
      <c r="Z52" s="19">
        <v>0.44</v>
      </c>
      <c r="AA52">
        <f t="shared" si="4"/>
        <v>1.1644688844799808E-2</v>
      </c>
      <c r="AB52">
        <f t="shared" si="5"/>
        <v>1.3191826224397101E-3</v>
      </c>
      <c r="AC52">
        <f t="shared" si="11"/>
        <v>0.99873817526653952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1.0000000030000002</v>
      </c>
      <c r="V53">
        <f t="shared" si="10"/>
        <v>1.9383260000001012E-3</v>
      </c>
      <c r="W53">
        <f t="shared" si="3"/>
        <v>1.1138396526400581E-2</v>
      </c>
      <c r="Z53" s="19">
        <v>0.37</v>
      </c>
      <c r="AA53">
        <f t="shared" si="4"/>
        <v>1.1138396526400581E-2</v>
      </c>
      <c r="AB53">
        <f t="shared" si="5"/>
        <v>1.261826686423847E-3</v>
      </c>
      <c r="AC53">
        <f t="shared" si="11"/>
        <v>1.0000000019529633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ADDC-3C38-4FE2-B665-DFF0CC3A553C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Summer!P60</f>
        <v>15.056900000000001</v>
      </c>
      <c r="H2" t="s">
        <v>36</v>
      </c>
      <c r="I2" s="26">
        <f>Summer!P61</f>
        <v>4.7938000000000009</v>
      </c>
      <c r="M2">
        <f>D2-I2</f>
        <v>10.2631</v>
      </c>
      <c r="N2" t="s">
        <v>49</v>
      </c>
      <c r="S2" s="26">
        <f>I2</f>
        <v>4.7938000000000009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Summer!P65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5.6066000000000003</v>
      </c>
      <c r="E4" s="26">
        <f>Summer!P66</f>
        <v>0.37236084452975049</v>
      </c>
      <c r="F4" s="1">
        <f>F3+E4</f>
        <v>0.37236084452975049</v>
      </c>
      <c r="G4" s="20"/>
      <c r="H4" s="19">
        <v>460.27</v>
      </c>
      <c r="I4" s="21">
        <f>J4*$I$2</f>
        <v>2.5560541600000004E-2</v>
      </c>
      <c r="J4" s="25">
        <f>Summer!P2</f>
        <v>5.3319999999999999E-3</v>
      </c>
      <c r="K4">
        <f>K3+J4</f>
        <v>5.3319999999999999E-3</v>
      </c>
      <c r="N4" s="28">
        <v>1000</v>
      </c>
      <c r="O4">
        <f>O3+P4</f>
        <v>0.54628718418411593</v>
      </c>
      <c r="P4">
        <f>Q4/$M$2</f>
        <v>0.54628718418411593</v>
      </c>
      <c r="Q4">
        <f>D4</f>
        <v>5.6066000000000003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5.6066000000000003</v>
      </c>
      <c r="AB4">
        <f t="shared" ref="AB4:AB53" si="5">AA4/$D$2</f>
        <v>0.37236084452975049</v>
      </c>
      <c r="AC4">
        <f>AC3+AB4</f>
        <v>0.37236084452975049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0.70089999999999997</v>
      </c>
      <c r="E5" s="26">
        <f>Summer!P67</f>
        <v>4.6550086671227141E-2</v>
      </c>
      <c r="F5" s="1">
        <f t="shared" ref="F5:F13" si="6">F4+E5</f>
        <v>0.41891093120097761</v>
      </c>
      <c r="G5" s="20"/>
      <c r="H5" s="19">
        <v>390.04</v>
      </c>
      <c r="I5" s="21">
        <f t="shared" ref="I5:I47" si="7">J5*$I$2</f>
        <v>4.273403288440001E-2</v>
      </c>
      <c r="J5" s="25">
        <f>Summer!P3</f>
        <v>8.9144380000000002E-3</v>
      </c>
      <c r="K5">
        <f t="shared" ref="K5:K47" si="8">K4+J5</f>
        <v>1.4246438E-2</v>
      </c>
      <c r="N5" s="28">
        <v>850</v>
      </c>
      <c r="O5">
        <f>O4+P5</f>
        <v>0.61458038994066122</v>
      </c>
      <c r="P5">
        <f t="shared" ref="P5" si="9">Q5/$M$2</f>
        <v>6.8293205756545294E-2</v>
      </c>
      <c r="Q5">
        <f>D5</f>
        <v>0.70089999999999997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0.70089999999999997</v>
      </c>
      <c r="AB5">
        <f t="shared" si="5"/>
        <v>4.6550086671227141E-2</v>
      </c>
      <c r="AC5">
        <f t="shared" ref="AC5:AC53" si="11">AC4+AB5</f>
        <v>0.41891093120097761</v>
      </c>
    </row>
    <row r="6" spans="2:29" x14ac:dyDescent="0.25">
      <c r="B6" s="20">
        <v>0.3</v>
      </c>
      <c r="C6" s="28">
        <f t="shared" si="0"/>
        <v>300</v>
      </c>
      <c r="D6">
        <f t="shared" si="1"/>
        <v>3.9556000000000004</v>
      </c>
      <c r="E6" s="26">
        <f>Summer!P68</f>
        <v>0.26271011961293494</v>
      </c>
      <c r="F6" s="1">
        <f t="shared" si="6"/>
        <v>0.68162105081391255</v>
      </c>
      <c r="G6" s="9"/>
      <c r="H6" s="19">
        <v>330.52</v>
      </c>
      <c r="I6" s="21">
        <f t="shared" si="7"/>
        <v>4.7526634434400014E-2</v>
      </c>
      <c r="J6" s="25">
        <f>Summer!P4</f>
        <v>9.9141880000000009E-3</v>
      </c>
      <c r="K6">
        <f t="shared" si="8"/>
        <v>2.4160626000000001E-2</v>
      </c>
      <c r="N6" s="19">
        <v>460.27</v>
      </c>
      <c r="O6" s="24">
        <f>C18</f>
        <v>0.88768872562870871</v>
      </c>
      <c r="P6" s="24">
        <f>O6-O5</f>
        <v>0.27310833568804749</v>
      </c>
      <c r="Q6" s="24">
        <f>P6*$M$2</f>
        <v>2.8029381600000001</v>
      </c>
      <c r="T6" s="19">
        <v>460.27</v>
      </c>
      <c r="U6">
        <f>K4</f>
        <v>5.3319999999999999E-3</v>
      </c>
      <c r="V6">
        <f t="shared" si="10"/>
        <v>5.3319999999999999E-3</v>
      </c>
      <c r="W6">
        <f t="shared" si="3"/>
        <v>2.5560541600000004E-2</v>
      </c>
      <c r="Z6" s="19">
        <v>460.27</v>
      </c>
      <c r="AA6">
        <f t="shared" si="4"/>
        <v>2.8284987016000001</v>
      </c>
      <c r="AB6">
        <f t="shared" si="5"/>
        <v>0.18785398731478592</v>
      </c>
      <c r="AC6">
        <f t="shared" si="11"/>
        <v>0.60676491851576353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0.52710000000000001</v>
      </c>
      <c r="E7" s="26">
        <f>Summer!P69</f>
        <v>3.5007205998578726E-2</v>
      </c>
      <c r="F7" s="1">
        <f t="shared" si="6"/>
        <v>0.71662825681249132</v>
      </c>
      <c r="G7" s="9"/>
      <c r="H7" s="19">
        <v>280.08999999999997</v>
      </c>
      <c r="I7" s="21">
        <f t="shared" si="7"/>
        <v>3.7941431334400005E-2</v>
      </c>
      <c r="J7" s="25">
        <f>Summer!P5</f>
        <v>7.9146879999999996E-3</v>
      </c>
      <c r="K7">
        <f t="shared" si="8"/>
        <v>3.2075314000000001E-2</v>
      </c>
      <c r="N7" s="19">
        <v>390.04</v>
      </c>
      <c r="O7" s="24">
        <f>F18</f>
        <v>0.93690330601864935</v>
      </c>
      <c r="P7" s="24">
        <f t="shared" ref="P7:P8" si="12">O7-O6</f>
        <v>4.9214580389940643E-2</v>
      </c>
      <c r="Q7" s="24">
        <f t="shared" ref="Q7:Q8" si="13">P7*$M$2</f>
        <v>0.50509415999999985</v>
      </c>
      <c r="T7" s="19">
        <v>390.04</v>
      </c>
      <c r="U7">
        <f t="shared" ref="U7:U8" si="14">K5</f>
        <v>1.4246438E-2</v>
      </c>
      <c r="V7">
        <f t="shared" si="10"/>
        <v>8.9144380000000002E-3</v>
      </c>
      <c r="W7">
        <f t="shared" si="3"/>
        <v>4.273403288440001E-2</v>
      </c>
      <c r="Z7" s="19">
        <v>390.04</v>
      </c>
      <c r="AA7">
        <f t="shared" si="4"/>
        <v>0.54782819288439988</v>
      </c>
      <c r="AB7">
        <f t="shared" si="5"/>
        <v>3.6383863403781642E-2</v>
      </c>
      <c r="AC7">
        <f t="shared" si="11"/>
        <v>0.64314878191954516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1.3781000000000001</v>
      </c>
      <c r="E8" s="26">
        <f>Summer!P70</f>
        <v>9.1526144159820425E-2</v>
      </c>
      <c r="F8" s="1">
        <f t="shared" si="6"/>
        <v>0.80815440097231173</v>
      </c>
      <c r="G8" s="9"/>
      <c r="H8" s="19">
        <v>237.35</v>
      </c>
      <c r="I8" s="21">
        <f t="shared" si="7"/>
        <v>3.1551295934400002E-2</v>
      </c>
      <c r="J8" s="25">
        <f>Summer!P6</f>
        <v>6.5816879999999996E-3</v>
      </c>
      <c r="K8">
        <f t="shared" si="8"/>
        <v>3.8657002000000003E-2</v>
      </c>
      <c r="N8" s="19">
        <v>330.52</v>
      </c>
      <c r="O8" s="24">
        <f>C27</f>
        <v>0.97861271545634354</v>
      </c>
      <c r="P8" s="24">
        <f t="shared" si="12"/>
        <v>4.1709409437694189E-2</v>
      </c>
      <c r="Q8" s="24">
        <f t="shared" si="13"/>
        <v>0.4280678399999992</v>
      </c>
      <c r="T8" s="19">
        <v>330.52</v>
      </c>
      <c r="U8">
        <f t="shared" si="14"/>
        <v>2.4160626000000001E-2</v>
      </c>
      <c r="V8">
        <f t="shared" si="10"/>
        <v>9.9141880000000009E-3</v>
      </c>
      <c r="W8">
        <f t="shared" si="3"/>
        <v>4.7526634434400014E-2</v>
      </c>
      <c r="Z8" s="19">
        <v>330.52</v>
      </c>
      <c r="AA8">
        <f t="shared" si="4"/>
        <v>0.47559447443439923</v>
      </c>
      <c r="AB8">
        <f t="shared" si="5"/>
        <v>3.1586480247222153E-2</v>
      </c>
      <c r="AC8">
        <f t="shared" si="11"/>
        <v>0.67473526216676727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0.96360000000000012</v>
      </c>
      <c r="E9" s="26">
        <f>Summer!P71</f>
        <v>6.3997237147088715E-2</v>
      </c>
      <c r="F9" s="1">
        <f t="shared" si="6"/>
        <v>0.87215163811940044</v>
      </c>
      <c r="G9" s="9"/>
      <c r="H9" s="19">
        <v>201.13</v>
      </c>
      <c r="I9" s="21">
        <f t="shared" si="7"/>
        <v>3.5145744700000009E-2</v>
      </c>
      <c r="J9" s="25">
        <f>Summer!P7</f>
        <v>7.3315000000000003E-3</v>
      </c>
      <c r="K9">
        <f t="shared" si="8"/>
        <v>4.5988502000000001E-2</v>
      </c>
      <c r="N9" s="28">
        <v>300</v>
      </c>
      <c r="O9" s="1">
        <v>1</v>
      </c>
      <c r="P9">
        <f>O9-O8</f>
        <v>2.138728454365646E-2</v>
      </c>
      <c r="Q9">
        <f>P9*$M$2</f>
        <v>0.21949984000000061</v>
      </c>
      <c r="T9" s="28">
        <f>B6*1000</f>
        <v>300</v>
      </c>
      <c r="U9" s="24">
        <f>C37</f>
        <v>2.8950558138806263E-2</v>
      </c>
      <c r="V9">
        <f t="shared" si="10"/>
        <v>4.7899321388062618E-3</v>
      </c>
      <c r="W9">
        <f t="shared" si="3"/>
        <v>2.2961976687009462E-2</v>
      </c>
      <c r="Z9" s="28">
        <v>300</v>
      </c>
      <c r="AA9">
        <f t="shared" si="4"/>
        <v>0.24246181668701008</v>
      </c>
      <c r="AB9">
        <f t="shared" si="5"/>
        <v>1.6103036925729074E-2</v>
      </c>
      <c r="AC9">
        <f t="shared" si="11"/>
        <v>0.69083829909249639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0.2949</v>
      </c>
      <c r="E10" s="26">
        <f>Summer!P72</f>
        <v>1.9585704892773413E-2</v>
      </c>
      <c r="F10" s="1">
        <f t="shared" si="6"/>
        <v>0.89173734301217389</v>
      </c>
      <c r="G10" s="9"/>
      <c r="H10" s="19">
        <v>170.44</v>
      </c>
      <c r="I10" s="21">
        <f t="shared" si="7"/>
        <v>4.6727867509400015E-2</v>
      </c>
      <c r="J10" s="25">
        <f>Summer!P8</f>
        <v>9.7475630000000008E-3</v>
      </c>
      <c r="K10">
        <f t="shared" si="8"/>
        <v>5.5736065000000001E-2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3.2075314000000001E-2</v>
      </c>
      <c r="V10">
        <f t="shared" si="10"/>
        <v>3.1247558611937377E-3</v>
      </c>
      <c r="W10">
        <f t="shared" si="3"/>
        <v>1.4979454647390544E-2</v>
      </c>
      <c r="Z10" s="19">
        <v>280.08999999999997</v>
      </c>
      <c r="AA10">
        <f t="shared" si="4"/>
        <v>1.4979454647390544E-2</v>
      </c>
      <c r="AB10">
        <f t="shared" si="5"/>
        <v>9.9485648754993024E-4</v>
      </c>
      <c r="AC10">
        <f t="shared" si="11"/>
        <v>0.69183315558004632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0.64200000000000002</v>
      </c>
      <c r="E11" s="26">
        <f>Summer!P73</f>
        <v>4.263825887134802E-2</v>
      </c>
      <c r="F11" s="1">
        <f t="shared" si="6"/>
        <v>0.93437560188352187</v>
      </c>
      <c r="G11" s="9"/>
      <c r="H11" s="19">
        <v>144.43</v>
      </c>
      <c r="I11" s="21">
        <f t="shared" si="7"/>
        <v>5.9508138309400015E-2</v>
      </c>
      <c r="J11" s="25">
        <f>Summer!P9</f>
        <v>1.2413563000000001E-2</v>
      </c>
      <c r="K11">
        <f t="shared" si="8"/>
        <v>6.8149628000000004E-2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3.6708982505381377E-2</v>
      </c>
      <c r="V11">
        <f t="shared" si="10"/>
        <v>4.6336685053813761E-3</v>
      </c>
      <c r="W11">
        <f t="shared" si="3"/>
        <v>2.2212880081097244E-2</v>
      </c>
      <c r="Z11" s="28">
        <v>250</v>
      </c>
      <c r="AA11">
        <f t="shared" si="4"/>
        <v>2.2212880081097244E-2</v>
      </c>
      <c r="AB11">
        <f t="shared" si="5"/>
        <v>1.4752625096199911E-3</v>
      </c>
      <c r="AC11">
        <f t="shared" si="11"/>
        <v>0.69330841808966637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0.64470000000000005</v>
      </c>
      <c r="E12" s="26">
        <f>Summer!P74</f>
        <v>4.2817578651648085E-2</v>
      </c>
      <c r="F12" s="1">
        <f t="shared" si="6"/>
        <v>0.9771931805351699</v>
      </c>
      <c r="G12" s="9"/>
      <c r="H12" s="19">
        <v>122.39</v>
      </c>
      <c r="I12" s="21">
        <f t="shared" si="7"/>
        <v>7.8678549303200021E-2</v>
      </c>
      <c r="J12" s="25">
        <f>Summer!P10</f>
        <v>1.6412564000000001E-2</v>
      </c>
      <c r="K12">
        <f t="shared" si="8"/>
        <v>8.4562192000000008E-2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3.8657002000000003E-2</v>
      </c>
      <c r="V12">
        <f t="shared" si="10"/>
        <v>1.9480194946186261E-3</v>
      </c>
      <c r="W12">
        <f t="shared" si="3"/>
        <v>9.3384158533027714E-3</v>
      </c>
      <c r="Z12" s="19">
        <v>237.35</v>
      </c>
      <c r="AA12">
        <f t="shared" si="4"/>
        <v>9.3384158533027714E-3</v>
      </c>
      <c r="AB12">
        <f t="shared" si="5"/>
        <v>6.2020839969069137E-4</v>
      </c>
      <c r="AC12">
        <f t="shared" si="11"/>
        <v>0.69392862648935705</v>
      </c>
    </row>
    <row r="13" spans="2:29" x14ac:dyDescent="0.25">
      <c r="B13" t="s">
        <v>50</v>
      </c>
      <c r="E13" s="26">
        <f>Summer!P75</f>
        <v>2.2806819464830132E-2</v>
      </c>
      <c r="F13" s="1">
        <f t="shared" si="6"/>
        <v>1</v>
      </c>
      <c r="H13" s="19">
        <v>103.72</v>
      </c>
      <c r="I13" s="21">
        <f t="shared" si="7"/>
        <v>0.10264155705320002</v>
      </c>
      <c r="J13" s="25">
        <f>Summer!P11</f>
        <v>2.1411314000000001E-2</v>
      </c>
      <c r="K13">
        <f t="shared" si="8"/>
        <v>0.10597350600000001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4.5988502000000001E-2</v>
      </c>
      <c r="V13">
        <f t="shared" si="10"/>
        <v>7.3314999999999977E-3</v>
      </c>
      <c r="W13">
        <f t="shared" si="3"/>
        <v>3.5145744699999995E-2</v>
      </c>
      <c r="Z13" s="19">
        <v>201.13</v>
      </c>
      <c r="AA13">
        <f t="shared" si="4"/>
        <v>3.5145744699999995E-2</v>
      </c>
      <c r="AB13">
        <f t="shared" si="5"/>
        <v>2.3341952659577995E-3</v>
      </c>
      <c r="AC13">
        <f t="shared" si="11"/>
        <v>0.69626282175531484</v>
      </c>
    </row>
    <row r="14" spans="2:29" x14ac:dyDescent="0.25">
      <c r="H14" s="19">
        <v>87.89</v>
      </c>
      <c r="I14" s="21">
        <f t="shared" si="7"/>
        <v>0.13978422146260003</v>
      </c>
      <c r="J14" s="25">
        <f>Summer!P12</f>
        <v>2.9159377E-2</v>
      </c>
      <c r="K14">
        <f t="shared" si="8"/>
        <v>0.13513288300000001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5.5736065000000001E-2</v>
      </c>
      <c r="V14">
        <f t="shared" si="10"/>
        <v>9.7475630000000008E-3</v>
      </c>
      <c r="W14">
        <f t="shared" si="3"/>
        <v>4.6727867509400015E-2</v>
      </c>
      <c r="Z14" s="19">
        <v>170.44</v>
      </c>
      <c r="AA14">
        <f t="shared" si="4"/>
        <v>4.6727867509400015E-2</v>
      </c>
      <c r="AB14">
        <f t="shared" si="5"/>
        <v>3.1034188650651867E-3</v>
      </c>
      <c r="AC14">
        <f t="shared" si="11"/>
        <v>0.69936624062038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0.18092072049700003</v>
      </c>
      <c r="J15" s="25">
        <f>Summer!P13</f>
        <v>3.7740564999999997E-2</v>
      </c>
      <c r="K15">
        <f t="shared" si="8"/>
        <v>0.17287344800000001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6.8149628000000004E-2</v>
      </c>
      <c r="V15">
        <f t="shared" si="10"/>
        <v>1.2413563000000002E-2</v>
      </c>
      <c r="W15">
        <f t="shared" si="3"/>
        <v>5.9508138309400022E-2</v>
      </c>
      <c r="Z15" s="19">
        <v>144.43</v>
      </c>
      <c r="AA15">
        <f t="shared" si="4"/>
        <v>5.9508138309400022E-2</v>
      </c>
      <c r="AB15">
        <f t="shared" si="5"/>
        <v>3.9522171435952963E-3</v>
      </c>
      <c r="AC15">
        <f t="shared" si="11"/>
        <v>0.70331845776397528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0.23323995648140006</v>
      </c>
      <c r="J16" s="25">
        <f>Summer!P14</f>
        <v>4.8654503000000002E-2</v>
      </c>
      <c r="K16">
        <f t="shared" si="8"/>
        <v>0.221527951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8.2618598894736855E-2</v>
      </c>
      <c r="V16">
        <f t="shared" si="10"/>
        <v>1.4468970894736852E-2</v>
      </c>
      <c r="W16">
        <f t="shared" si="3"/>
        <v>6.936135267518953E-2</v>
      </c>
      <c r="Z16" s="23">
        <v>125</v>
      </c>
      <c r="AA16">
        <f t="shared" si="4"/>
        <v>6.936135267518953E-2</v>
      </c>
      <c r="AB16">
        <f t="shared" si="5"/>
        <v>4.6066157492704032E-3</v>
      </c>
      <c r="AC16">
        <f t="shared" si="11"/>
        <v>0.70792507351324563</v>
      </c>
    </row>
    <row r="17" spans="2:29" x14ac:dyDescent="0.25">
      <c r="B17" s="1" t="s">
        <v>40</v>
      </c>
      <c r="C17" s="1">
        <f>O5</f>
        <v>0.61458038994066122</v>
      </c>
      <c r="D17" s="1"/>
      <c r="E17" s="1" t="s">
        <v>40</v>
      </c>
      <c r="F17" s="1">
        <f>O5</f>
        <v>0.61458038994066122</v>
      </c>
      <c r="H17" s="19">
        <v>53.48</v>
      </c>
      <c r="I17" s="21">
        <f t="shared" si="7"/>
        <v>0.28476042554080006</v>
      </c>
      <c r="J17" s="25">
        <f>Summer!P15</f>
        <v>5.9401816000000003E-2</v>
      </c>
      <c r="K17">
        <f t="shared" si="8"/>
        <v>0.280929767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8.4562192000000008E-2</v>
      </c>
      <c r="V17">
        <f t="shared" si="10"/>
        <v>1.9435931052631528E-3</v>
      </c>
      <c r="W17">
        <f t="shared" si="3"/>
        <v>9.3171966280105028E-3</v>
      </c>
      <c r="Z17" s="19">
        <v>122.39</v>
      </c>
      <c r="AA17">
        <f t="shared" si="4"/>
        <v>9.3171966280105028E-3</v>
      </c>
      <c r="AB17">
        <f t="shared" si="5"/>
        <v>6.1879913049900728E-4</v>
      </c>
      <c r="AC17">
        <f t="shared" si="11"/>
        <v>0.70854387264374463</v>
      </c>
    </row>
    <row r="18" spans="2:29" x14ac:dyDescent="0.25">
      <c r="B18" s="1" t="s">
        <v>44</v>
      </c>
      <c r="C18" s="1">
        <f>C20*(C22-C21)+C17</f>
        <v>0.88768872562870871</v>
      </c>
      <c r="D18" s="1"/>
      <c r="E18" s="1" t="s">
        <v>44</v>
      </c>
      <c r="F18" s="1">
        <f>F20*(F22-F21)+F17</f>
        <v>0.93690330601864935</v>
      </c>
      <c r="H18" s="19">
        <v>45.32</v>
      </c>
      <c r="I18" s="21">
        <f t="shared" si="7"/>
        <v>0.33108891198460005</v>
      </c>
      <c r="J18" s="25">
        <f>Summer!P16</f>
        <v>6.9066066999999995E-2</v>
      </c>
      <c r="K18">
        <f t="shared" si="8"/>
        <v>0.34999583400000001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0.10597350600000001</v>
      </c>
      <c r="V18">
        <f t="shared" si="10"/>
        <v>2.1411314000000001E-2</v>
      </c>
      <c r="W18">
        <f t="shared" si="3"/>
        <v>0.10264155705320002</v>
      </c>
      <c r="Z18" s="19">
        <v>103.72</v>
      </c>
      <c r="AA18">
        <f t="shared" si="4"/>
        <v>0.10264155705320002</v>
      </c>
      <c r="AB18">
        <f t="shared" si="5"/>
        <v>6.8169116520133636E-3</v>
      </c>
      <c r="AC18">
        <f t="shared" si="11"/>
        <v>0.715360784295758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0.35225623789400012</v>
      </c>
      <c r="J19" s="25">
        <f>Summer!P17</f>
        <v>7.3481630000000006E-2</v>
      </c>
      <c r="K19">
        <f t="shared" si="8"/>
        <v>0.42347746400000003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0.13513288300000001</v>
      </c>
      <c r="V19">
        <f t="shared" si="10"/>
        <v>2.9159377E-2</v>
      </c>
      <c r="W19">
        <f t="shared" si="3"/>
        <v>0.13978422146260003</v>
      </c>
      <c r="Z19" s="19">
        <v>87.89</v>
      </c>
      <c r="AA19">
        <f t="shared" si="4"/>
        <v>0.13978422146260003</v>
      </c>
      <c r="AB19">
        <f t="shared" si="5"/>
        <v>9.2837318081809683E-3</v>
      </c>
      <c r="AC19">
        <f t="shared" si="11"/>
        <v>0.72464451610393898</v>
      </c>
    </row>
    <row r="20" spans="2:29" x14ac:dyDescent="0.25">
      <c r="B20" s="1" t="s">
        <v>46</v>
      </c>
      <c r="C20" s="1">
        <f>(C19-C17)/(C23-C21)</f>
        <v>-7.0076292738061594E-4</v>
      </c>
      <c r="D20" s="1"/>
      <c r="E20" s="1" t="s">
        <v>46</v>
      </c>
      <c r="F20" s="1">
        <f>(F19-F17)/(F23-F21)</f>
        <v>-7.0076292738061594E-4</v>
      </c>
      <c r="H20" s="19">
        <v>32.549999999999997</v>
      </c>
      <c r="I20" s="21">
        <f t="shared" si="7"/>
        <v>0.35425315280960007</v>
      </c>
      <c r="J20" s="25">
        <f>Summer!P18</f>
        <v>7.3898192000000001E-2</v>
      </c>
      <c r="K20">
        <f t="shared" si="8"/>
        <v>0.497375656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0.17287344800000001</v>
      </c>
      <c r="V20">
        <f t="shared" si="10"/>
        <v>3.7740565000000004E-2</v>
      </c>
      <c r="W20">
        <f t="shared" si="3"/>
        <v>0.18092072049700006</v>
      </c>
      <c r="Z20" s="19">
        <v>74.48</v>
      </c>
      <c r="AA20">
        <f t="shared" si="4"/>
        <v>0.18092072049700006</v>
      </c>
      <c r="AB20">
        <f t="shared" si="5"/>
        <v>1.2015801426389234E-2</v>
      </c>
      <c r="AC20">
        <f t="shared" si="11"/>
        <v>0.73666031753032823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0.33308582690020011</v>
      </c>
      <c r="J21" s="25">
        <f>Summer!P19</f>
        <v>6.9482629000000004E-2</v>
      </c>
      <c r="K21">
        <f t="shared" si="8"/>
        <v>0.56685828500000002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0.221527951</v>
      </c>
      <c r="V21">
        <f t="shared" si="10"/>
        <v>4.8654502999999988E-2</v>
      </c>
      <c r="W21">
        <f t="shared" si="3"/>
        <v>0.2332399564814</v>
      </c>
      <c r="Z21" s="19">
        <v>63.11</v>
      </c>
      <c r="AA21">
        <f t="shared" si="4"/>
        <v>0.2332399564814</v>
      </c>
      <c r="AB21">
        <f t="shared" si="5"/>
        <v>1.5490569538311339E-2</v>
      </c>
      <c r="AC21">
        <f t="shared" si="11"/>
        <v>0.75215088706863953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0.29354686171580008</v>
      </c>
      <c r="J22" s="25">
        <f>Summer!P20</f>
        <v>6.1234691000000001E-2</v>
      </c>
      <c r="K22">
        <f t="shared" si="8"/>
        <v>0.62809297600000003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0.280929767</v>
      </c>
      <c r="V22">
        <f t="shared" si="10"/>
        <v>5.9401815999999996E-2</v>
      </c>
      <c r="W22">
        <f t="shared" si="3"/>
        <v>0.28476042554080006</v>
      </c>
      <c r="Z22" s="19">
        <v>53.48</v>
      </c>
      <c r="AA22">
        <f t="shared" si="4"/>
        <v>0.28476042554080006</v>
      </c>
      <c r="AB22">
        <f t="shared" si="5"/>
        <v>1.891228775782532E-2</v>
      </c>
      <c r="AC22">
        <f t="shared" si="11"/>
        <v>0.7710631748264648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0.25081282883140005</v>
      </c>
      <c r="J23" s="25">
        <f>Summer!P21</f>
        <v>5.2320252999999997E-2</v>
      </c>
      <c r="K23">
        <f t="shared" si="8"/>
        <v>0.68041322900000001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0.34999583400000001</v>
      </c>
      <c r="V23">
        <f t="shared" si="10"/>
        <v>6.9066067000000009E-2</v>
      </c>
      <c r="W23">
        <f t="shared" si="3"/>
        <v>0.33108891198460011</v>
      </c>
      <c r="Z23" s="19">
        <v>45.32</v>
      </c>
      <c r="AA23">
        <f t="shared" si="4"/>
        <v>0.33108891198460011</v>
      </c>
      <c r="AB23">
        <f t="shared" si="5"/>
        <v>2.1989181835875917E-2</v>
      </c>
      <c r="AC23">
        <f t="shared" si="11"/>
        <v>0.79305235666234075</v>
      </c>
    </row>
    <row r="24" spans="2:29" x14ac:dyDescent="0.25">
      <c r="H24" s="19">
        <v>16.78</v>
      </c>
      <c r="I24" s="21">
        <f t="shared" si="7"/>
        <v>0.20488372824700005</v>
      </c>
      <c r="J24" s="25">
        <f>Summer!P22</f>
        <v>4.2739315E-2</v>
      </c>
      <c r="K24">
        <f t="shared" si="8"/>
        <v>0.72315254399999995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0.42347746400000003</v>
      </c>
      <c r="V24">
        <f t="shared" si="10"/>
        <v>7.348163000000002E-2</v>
      </c>
      <c r="W24">
        <f t="shared" si="3"/>
        <v>0.35225623789400018</v>
      </c>
      <c r="Z24" s="19">
        <v>38.409999999999997</v>
      </c>
      <c r="AA24">
        <f t="shared" si="4"/>
        <v>0.35225623789400018</v>
      </c>
      <c r="AB24">
        <f t="shared" si="5"/>
        <v>2.339500414388089E-2</v>
      </c>
      <c r="AC24">
        <f t="shared" si="11"/>
        <v>0.8164473608062216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0.16734168277200004</v>
      </c>
      <c r="J25" s="25">
        <f>Summer!P23</f>
        <v>3.4907939999999998E-2</v>
      </c>
      <c r="K25">
        <f t="shared" si="8"/>
        <v>0.75806048399999992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0.497375656</v>
      </c>
      <c r="V25">
        <f t="shared" si="10"/>
        <v>7.3898191999999974E-2</v>
      </c>
      <c r="W25">
        <f t="shared" si="3"/>
        <v>0.35425315280959996</v>
      </c>
      <c r="Z25" s="19">
        <v>32.549999999999997</v>
      </c>
      <c r="AA25">
        <f t="shared" si="4"/>
        <v>0.35425315280959996</v>
      </c>
      <c r="AB25">
        <f t="shared" si="5"/>
        <v>2.3527628715711731E-2</v>
      </c>
      <c r="AC25">
        <f t="shared" si="11"/>
        <v>0.83997498952193328</v>
      </c>
    </row>
    <row r="26" spans="2:29" x14ac:dyDescent="0.25">
      <c r="B26" s="1" t="s">
        <v>40</v>
      </c>
      <c r="C26" s="1">
        <f>C17</f>
        <v>0.61458038994066122</v>
      </c>
      <c r="H26" s="19">
        <v>12.05</v>
      </c>
      <c r="I26" s="21">
        <f t="shared" si="7"/>
        <v>0.13818668761260003</v>
      </c>
      <c r="J26" s="25">
        <f>Summer!P24</f>
        <v>2.8826127E-2</v>
      </c>
      <c r="K26">
        <f t="shared" si="8"/>
        <v>0.7868866109999999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0.56685828500000002</v>
      </c>
      <c r="V26">
        <f t="shared" si="10"/>
        <v>6.9482629000000018E-2</v>
      </c>
      <c r="W26">
        <f t="shared" si="3"/>
        <v>0.33308582690020017</v>
      </c>
      <c r="Z26" s="19">
        <v>27.58</v>
      </c>
      <c r="AA26">
        <f t="shared" si="4"/>
        <v>0.33308582690020017</v>
      </c>
      <c r="AB26">
        <f t="shared" si="5"/>
        <v>2.2121806407706775E-2</v>
      </c>
      <c r="AC26">
        <f t="shared" si="11"/>
        <v>0.86209679592964006</v>
      </c>
    </row>
    <row r="27" spans="2:29" x14ac:dyDescent="0.25">
      <c r="B27" s="1" t="s">
        <v>44</v>
      </c>
      <c r="C27" s="1">
        <f>C29*(C31-C30)+C26</f>
        <v>0.97861271545634354</v>
      </c>
      <c r="H27" s="19">
        <v>10.210000000000001</v>
      </c>
      <c r="I27" s="21">
        <f t="shared" si="7"/>
        <v>0.11981504833760002</v>
      </c>
      <c r="J27" s="25">
        <f>Summer!P25</f>
        <v>2.4993752000000001E-2</v>
      </c>
      <c r="K27">
        <f t="shared" si="8"/>
        <v>0.81188036299999988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0.6043845326912114</v>
      </c>
      <c r="V27">
        <f t="shared" si="10"/>
        <v>3.7526247691211378E-2</v>
      </c>
      <c r="W27">
        <f t="shared" si="3"/>
        <v>0.17989332618212914</v>
      </c>
      <c r="Z27" s="23">
        <v>25</v>
      </c>
      <c r="AA27">
        <f t="shared" si="4"/>
        <v>0.17989332618212914</v>
      </c>
      <c r="AB27">
        <f t="shared" si="5"/>
        <v>1.1947567306824721E-2</v>
      </c>
      <c r="AC27">
        <f t="shared" si="11"/>
        <v>0.87404436323646473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0.10503785782820002</v>
      </c>
      <c r="J28" s="25">
        <f>Summer!P26</f>
        <v>2.1911189000000001E-2</v>
      </c>
      <c r="K28">
        <f t="shared" si="8"/>
        <v>0.83379155199999988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0.62809297600000003</v>
      </c>
      <c r="V28">
        <f t="shared" si="10"/>
        <v>2.3708443308788629E-2</v>
      </c>
      <c r="W28">
        <f t="shared" si="3"/>
        <v>0.11365353553367095</v>
      </c>
      <c r="Z28" s="19">
        <v>23.37</v>
      </c>
      <c r="AA28">
        <f t="shared" si="4"/>
        <v>0.11365353553367095</v>
      </c>
      <c r="AB28">
        <f t="shared" si="5"/>
        <v>7.5482692674900508E-3</v>
      </c>
      <c r="AC28">
        <f t="shared" si="11"/>
        <v>0.88159263250395481</v>
      </c>
    </row>
    <row r="29" spans="2:29" x14ac:dyDescent="0.25">
      <c r="B29" s="1" t="s">
        <v>46</v>
      </c>
      <c r="C29" s="1">
        <f>(C28-C26)/(C32-C30)</f>
        <v>-7.0076292738061594E-4</v>
      </c>
      <c r="H29" s="19">
        <v>7.33</v>
      </c>
      <c r="I29" s="21">
        <f t="shared" si="7"/>
        <v>9.4254501943800029E-2</v>
      </c>
      <c r="J29" s="25">
        <f>Summer!P27</f>
        <v>1.9661751000000002E-2</v>
      </c>
      <c r="K29">
        <f t="shared" si="8"/>
        <v>0.85345330299999989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0.68041322900000001</v>
      </c>
      <c r="V29">
        <f t="shared" si="10"/>
        <v>5.2320252999999983E-2</v>
      </c>
      <c r="W29">
        <f t="shared" si="3"/>
        <v>0.25081282883139999</v>
      </c>
      <c r="Z29" s="19">
        <v>19.809999999999999</v>
      </c>
      <c r="AA29">
        <f t="shared" si="4"/>
        <v>0.25081282883139999</v>
      </c>
      <c r="AB29">
        <f t="shared" si="5"/>
        <v>1.6657667171290236E-2</v>
      </c>
      <c r="AC29">
        <f t="shared" si="11"/>
        <v>0.89825029967524506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8.5068684703200004E-2</v>
      </c>
      <c r="J30" s="25">
        <f>Summer!P28</f>
        <v>1.7745563999999998E-2</v>
      </c>
      <c r="K30">
        <f t="shared" si="8"/>
        <v>0.87119886699999993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0.72315254399999995</v>
      </c>
      <c r="V30">
        <f t="shared" si="10"/>
        <v>4.2739314999999944E-2</v>
      </c>
      <c r="W30">
        <f t="shared" si="3"/>
        <v>0.20488372824699977</v>
      </c>
      <c r="Z30" s="19">
        <v>16.78</v>
      </c>
      <c r="AA30">
        <f t="shared" si="4"/>
        <v>0.20488372824699977</v>
      </c>
      <c r="AB30">
        <f t="shared" si="5"/>
        <v>1.3607298198633169E-2</v>
      </c>
      <c r="AC30">
        <f t="shared" si="11"/>
        <v>0.91185759787387821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7.668162959380001E-2</v>
      </c>
      <c r="J31" s="25">
        <f>Summer!P29</f>
        <v>1.5996000999999999E-2</v>
      </c>
      <c r="K31">
        <f t="shared" si="8"/>
        <v>0.88719486799999991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0.75806048399999992</v>
      </c>
      <c r="V31">
        <f t="shared" si="10"/>
        <v>3.4907939999999971E-2</v>
      </c>
      <c r="W31">
        <f t="shared" si="3"/>
        <v>0.1673416827719999</v>
      </c>
      <c r="Z31" s="19">
        <v>14.22</v>
      </c>
      <c r="AA31">
        <f t="shared" si="4"/>
        <v>0.1673416827719999</v>
      </c>
      <c r="AB31">
        <f t="shared" si="5"/>
        <v>1.1113953255450983E-2</v>
      </c>
      <c r="AC31">
        <f t="shared" si="11"/>
        <v>0.92297155112932916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7.0291494193800014E-2</v>
      </c>
      <c r="J32" s="25">
        <f>Summer!P30</f>
        <v>1.4663001E-2</v>
      </c>
      <c r="K32">
        <f t="shared" si="8"/>
        <v>0.90185786899999987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0.7868866109999999</v>
      </c>
      <c r="V32">
        <f t="shared" si="10"/>
        <v>2.8826126999999979E-2</v>
      </c>
      <c r="W32">
        <f t="shared" si="3"/>
        <v>0.13818668761259992</v>
      </c>
      <c r="Z32" s="19">
        <v>12.05</v>
      </c>
      <c r="AA32">
        <f t="shared" si="4"/>
        <v>0.13818668761259992</v>
      </c>
      <c r="AB32">
        <f t="shared" si="5"/>
        <v>9.1776320233646971E-3</v>
      </c>
      <c r="AC32">
        <f t="shared" si="11"/>
        <v>0.93214918315269391</v>
      </c>
    </row>
    <row r="33" spans="2:29" x14ac:dyDescent="0.25">
      <c r="H33" s="19">
        <v>3.78</v>
      </c>
      <c r="I33" s="21">
        <f t="shared" si="7"/>
        <v>6.4300739859400005E-2</v>
      </c>
      <c r="J33" s="25">
        <f>Summer!P31</f>
        <v>1.3413313E-2</v>
      </c>
      <c r="K33">
        <f t="shared" si="8"/>
        <v>0.91527118199999991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0.81188036299999988</v>
      </c>
      <c r="V33">
        <f t="shared" si="10"/>
        <v>2.499375199999998E-2</v>
      </c>
      <c r="W33">
        <f t="shared" si="3"/>
        <v>0.11981504833759993</v>
      </c>
      <c r="Z33" s="19">
        <v>10.210000000000001</v>
      </c>
      <c r="AA33">
        <f t="shared" si="4"/>
        <v>0.11981504833759993</v>
      </c>
      <c r="AB33">
        <f t="shared" si="5"/>
        <v>7.9574844979776668E-3</v>
      </c>
      <c r="AC33">
        <f t="shared" si="11"/>
        <v>0.94010666765067152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6.0306905234400014E-2</v>
      </c>
      <c r="J34" s="25">
        <f>Summer!P32</f>
        <v>1.2580188000000001E-2</v>
      </c>
      <c r="K34">
        <f t="shared" si="8"/>
        <v>0.92785136999999995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0.83379155199999988</v>
      </c>
      <c r="V34">
        <f t="shared" si="10"/>
        <v>2.1911188999999998E-2</v>
      </c>
      <c r="W34">
        <f t="shared" si="3"/>
        <v>0.10503785782820001</v>
      </c>
      <c r="Z34" s="19">
        <v>8.65</v>
      </c>
      <c r="AA34">
        <f t="shared" si="4"/>
        <v>0.10503785782820001</v>
      </c>
      <c r="AB34">
        <f t="shared" si="5"/>
        <v>6.9760613292377581E-3</v>
      </c>
      <c r="AC34">
        <f t="shared" si="11"/>
        <v>0.94708272897990931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5.7111837534400016E-2</v>
      </c>
      <c r="J35" s="25">
        <f>Summer!P33</f>
        <v>1.1913688E-2</v>
      </c>
      <c r="K35">
        <f t="shared" si="8"/>
        <v>0.93976505799999999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0.85345330299999989</v>
      </c>
      <c r="V35">
        <f t="shared" si="10"/>
        <v>1.9661751000000005E-2</v>
      </c>
      <c r="W35">
        <f t="shared" si="3"/>
        <v>9.4254501943800043E-2</v>
      </c>
      <c r="Z35" s="19">
        <v>7.33</v>
      </c>
      <c r="AA35">
        <f t="shared" si="4"/>
        <v>9.4254501943800043E-2</v>
      </c>
      <c r="AB35">
        <f t="shared" si="5"/>
        <v>6.2598876225385064E-3</v>
      </c>
      <c r="AC35">
        <f t="shared" si="11"/>
        <v>0.95334261660244779</v>
      </c>
    </row>
    <row r="36" spans="2:29" x14ac:dyDescent="0.25">
      <c r="B36" s="1" t="s">
        <v>40</v>
      </c>
      <c r="C36" s="1">
        <f>U8</f>
        <v>2.4160626000000001E-2</v>
      </c>
      <c r="E36" s="1" t="s">
        <v>40</v>
      </c>
      <c r="F36" s="1">
        <f>U10</f>
        <v>3.2075314000000001E-2</v>
      </c>
      <c r="H36" s="19">
        <v>2.2999999999999998</v>
      </c>
      <c r="I36" s="21">
        <f t="shared" si="7"/>
        <v>5.3517388768800009E-2</v>
      </c>
      <c r="J36" s="25">
        <f>Summer!P34</f>
        <v>1.1163876E-2</v>
      </c>
      <c r="K36">
        <f t="shared" si="8"/>
        <v>0.950928934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0.87119886699999993</v>
      </c>
      <c r="V36">
        <f t="shared" si="10"/>
        <v>1.7745564000000047E-2</v>
      </c>
      <c r="W36">
        <f t="shared" si="3"/>
        <v>8.506868470320024E-2</v>
      </c>
      <c r="Z36" s="19">
        <v>6.21</v>
      </c>
      <c r="AA36">
        <f t="shared" si="4"/>
        <v>8.506868470320024E-2</v>
      </c>
      <c r="AB36">
        <f t="shared" si="5"/>
        <v>5.6498140190344784E-3</v>
      </c>
      <c r="AC36">
        <f t="shared" si="11"/>
        <v>0.95899243062148232</v>
      </c>
    </row>
    <row r="37" spans="2:29" x14ac:dyDescent="0.25">
      <c r="B37" s="1" t="s">
        <v>44</v>
      </c>
      <c r="C37" s="1">
        <f>C39*(C41-C40)+C36</f>
        <v>2.8950558138806263E-2</v>
      </c>
      <c r="E37" s="1" t="s">
        <v>44</v>
      </c>
      <c r="F37" s="1">
        <f>F39*(F41-F40)+F36</f>
        <v>3.6708982505381377E-2</v>
      </c>
      <c r="H37" s="19">
        <v>1.95</v>
      </c>
      <c r="I37" s="21">
        <f t="shared" si="7"/>
        <v>4.8325401359400007E-2</v>
      </c>
      <c r="J37" s="25">
        <f>Summer!P35</f>
        <v>1.0080812999999999E-2</v>
      </c>
      <c r="K37">
        <f t="shared" si="8"/>
        <v>0.96100974699999997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0.88719486799999991</v>
      </c>
      <c r="V37">
        <f t="shared" si="10"/>
        <v>1.5996000999999982E-2</v>
      </c>
      <c r="W37">
        <f t="shared" si="3"/>
        <v>7.6681629593799927E-2</v>
      </c>
      <c r="Z37" s="19">
        <v>5.27</v>
      </c>
      <c r="AA37">
        <f t="shared" si="4"/>
        <v>7.6681629593799927E-2</v>
      </c>
      <c r="AB37">
        <f t="shared" si="5"/>
        <v>5.0927899895595987E-3</v>
      </c>
      <c r="AC37">
        <f t="shared" si="11"/>
        <v>0.96408522061104196</v>
      </c>
    </row>
    <row r="38" spans="2:29" x14ac:dyDescent="0.25">
      <c r="B38" s="1" t="s">
        <v>41</v>
      </c>
      <c r="C38" s="1">
        <f>U10</f>
        <v>3.2075314000000001E-2</v>
      </c>
      <c r="E38" s="1" t="s">
        <v>41</v>
      </c>
      <c r="F38" s="1">
        <f>U12</f>
        <v>3.8657002000000003E-2</v>
      </c>
      <c r="H38" s="19">
        <v>1.65</v>
      </c>
      <c r="I38" s="21">
        <f t="shared" si="7"/>
        <v>4.273403288440001E-2</v>
      </c>
      <c r="J38" s="25">
        <f>Summer!P36</f>
        <v>8.9144380000000002E-3</v>
      </c>
      <c r="K38">
        <f t="shared" si="8"/>
        <v>0.96992418499999999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0.90185786899999987</v>
      </c>
      <c r="V38">
        <f t="shared" si="10"/>
        <v>1.4663000999999953E-2</v>
      </c>
      <c r="W38">
        <f t="shared" si="3"/>
        <v>7.0291494193799792E-2</v>
      </c>
      <c r="Z38" s="19">
        <v>4.46</v>
      </c>
      <c r="AA38">
        <f t="shared" si="4"/>
        <v>7.0291494193799792E-2</v>
      </c>
      <c r="AB38">
        <f t="shared" si="5"/>
        <v>4.668390850294535E-3</v>
      </c>
      <c r="AC38">
        <f t="shared" si="11"/>
        <v>0.96875361146133654</v>
      </c>
    </row>
    <row r="39" spans="2:29" x14ac:dyDescent="0.25">
      <c r="B39" s="1" t="s">
        <v>46</v>
      </c>
      <c r="C39" s="1">
        <f>(C38-C36)/(C42-C40)</f>
        <v>-1.5694404124529047E-4</v>
      </c>
      <c r="E39" s="1" t="s">
        <v>46</v>
      </c>
      <c r="F39" s="1">
        <f>(F38-F36)/(F42-F40)</f>
        <v>-1.5399363593823128E-4</v>
      </c>
      <c r="H39" s="19">
        <v>1.4</v>
      </c>
      <c r="I39" s="21">
        <f t="shared" si="7"/>
        <v>3.4746363634400007E-2</v>
      </c>
      <c r="J39" s="25">
        <f>Summer!P37</f>
        <v>7.248188E-3</v>
      </c>
      <c r="K39">
        <f t="shared" si="8"/>
        <v>0.97717237300000004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0.91527118199999991</v>
      </c>
      <c r="V39">
        <f t="shared" si="10"/>
        <v>1.3413313000000038E-2</v>
      </c>
      <c r="W39">
        <f t="shared" si="3"/>
        <v>6.4300739859400199E-2</v>
      </c>
      <c r="Z39" s="19">
        <v>3.78</v>
      </c>
      <c r="AA39">
        <f t="shared" si="4"/>
        <v>6.4300739859400199E-2</v>
      </c>
      <c r="AB39">
        <f t="shared" si="5"/>
        <v>4.2705164980440993E-3</v>
      </c>
      <c r="AC39">
        <f t="shared" si="11"/>
        <v>0.97302412795938065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2.4362393609400006E-2</v>
      </c>
      <c r="J40" s="25">
        <f>Summer!P38</f>
        <v>5.0820630000000004E-3</v>
      </c>
      <c r="K40">
        <f t="shared" si="8"/>
        <v>0.98225443600000006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0.92785136999999995</v>
      </c>
      <c r="V40">
        <f t="shared" si="10"/>
        <v>1.2580188000000048E-2</v>
      </c>
      <c r="W40">
        <f t="shared" si="3"/>
        <v>6.0306905234400243E-2</v>
      </c>
      <c r="Z40" s="19">
        <v>3.2</v>
      </c>
      <c r="AA40">
        <f t="shared" si="4"/>
        <v>6.0306905234400243E-2</v>
      </c>
      <c r="AB40">
        <f t="shared" si="5"/>
        <v>4.0052670360034431E-3</v>
      </c>
      <c r="AC40">
        <f t="shared" si="11"/>
        <v>0.9770293949953841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1.7572872350000004E-2</v>
      </c>
      <c r="J41" s="25">
        <f>Summer!P39</f>
        <v>3.6657500000000002E-3</v>
      </c>
      <c r="K41">
        <f t="shared" si="8"/>
        <v>0.98592018600000009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0.93976505799999999</v>
      </c>
      <c r="V41">
        <f t="shared" si="10"/>
        <v>1.1913688000000033E-2</v>
      </c>
      <c r="W41">
        <f t="shared" si="3"/>
        <v>5.7111837534400169E-2</v>
      </c>
      <c r="Z41" s="19">
        <v>2.72</v>
      </c>
      <c r="AA41">
        <f t="shared" si="4"/>
        <v>5.7111837534400169E-2</v>
      </c>
      <c r="AB41">
        <f t="shared" si="5"/>
        <v>3.7930674663709109E-3</v>
      </c>
      <c r="AC41">
        <f t="shared" si="11"/>
        <v>0.98082246246175497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1.4377804650000004E-2</v>
      </c>
      <c r="J42" s="25">
        <f>Summer!P40</f>
        <v>2.9992500000000002E-3</v>
      </c>
      <c r="K42">
        <f t="shared" si="8"/>
        <v>0.9889194360000001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0.950928934</v>
      </c>
      <c r="V42">
        <f t="shared" si="10"/>
        <v>1.1163876000000017E-2</v>
      </c>
      <c r="W42">
        <f t="shared" si="3"/>
        <v>5.3517388768800092E-2</v>
      </c>
      <c r="Z42" s="19">
        <v>2.2999999999999998</v>
      </c>
      <c r="AA42">
        <f t="shared" si="4"/>
        <v>5.3517388768800092E-2</v>
      </c>
      <c r="AB42">
        <f t="shared" si="5"/>
        <v>3.5543431097237871E-3</v>
      </c>
      <c r="AC42">
        <f t="shared" si="11"/>
        <v>0.98437680557147877</v>
      </c>
    </row>
    <row r="43" spans="2:29" x14ac:dyDescent="0.25">
      <c r="H43" s="19">
        <v>0.72</v>
      </c>
      <c r="I43" s="21">
        <f t="shared" si="7"/>
        <v>1.2780270800000002E-2</v>
      </c>
      <c r="J43" s="25">
        <f>Summer!P41</f>
        <v>2.666E-3</v>
      </c>
      <c r="K43">
        <f t="shared" si="8"/>
        <v>0.99158543600000004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0.96100974699999997</v>
      </c>
      <c r="V43">
        <f t="shared" si="10"/>
        <v>1.0080812999999966E-2</v>
      </c>
      <c r="W43">
        <f t="shared" si="3"/>
        <v>4.8325401359399847E-2</v>
      </c>
      <c r="Z43" s="19">
        <v>1.95</v>
      </c>
      <c r="AA43">
        <f t="shared" si="4"/>
        <v>4.8325401359399847E-2</v>
      </c>
      <c r="AB43">
        <f t="shared" si="5"/>
        <v>3.2095186498814392E-3</v>
      </c>
      <c r="AC43">
        <f t="shared" si="11"/>
        <v>0.98758632422136017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1.1182736950000003E-2</v>
      </c>
      <c r="J44" s="25">
        <f>Summer!P42</f>
        <v>2.3327500000000002E-3</v>
      </c>
      <c r="K44">
        <f t="shared" si="8"/>
        <v>0.99391818600000004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0.96992418499999999</v>
      </c>
      <c r="V44">
        <f t="shared" si="10"/>
        <v>8.9144380000000245E-3</v>
      </c>
      <c r="W44">
        <f t="shared" si="3"/>
        <v>4.2734032884400128E-2</v>
      </c>
      <c r="Z44" s="19">
        <v>1.65</v>
      </c>
      <c r="AA44">
        <f t="shared" si="4"/>
        <v>4.2734032884400128E-2</v>
      </c>
      <c r="AB44">
        <f t="shared" si="5"/>
        <v>2.8381694030245354E-3</v>
      </c>
      <c r="AC44">
        <f t="shared" si="11"/>
        <v>0.99042449362438467</v>
      </c>
    </row>
    <row r="45" spans="2:29" x14ac:dyDescent="0.25">
      <c r="B45" s="1" t="s">
        <v>40</v>
      </c>
      <c r="C45" s="1">
        <f>U15</f>
        <v>6.8149628000000004E-2</v>
      </c>
      <c r="E45" s="1" t="s">
        <v>40</v>
      </c>
      <c r="F45" s="1">
        <f>U26</f>
        <v>0.56685828500000002</v>
      </c>
      <c r="H45" s="19">
        <v>0.52</v>
      </c>
      <c r="I45" s="21">
        <f t="shared" si="7"/>
        <v>1.0383970025000003E-2</v>
      </c>
      <c r="J45" s="25">
        <f>Summer!P43</f>
        <v>2.1661250000000001E-3</v>
      </c>
      <c r="K45">
        <f t="shared" si="8"/>
        <v>0.99608431100000006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0.97717237300000004</v>
      </c>
      <c r="V45">
        <f t="shared" si="10"/>
        <v>7.2481880000000443E-3</v>
      </c>
      <c r="W45">
        <f t="shared" si="3"/>
        <v>3.4746363634400222E-2</v>
      </c>
      <c r="Z45" s="19">
        <v>1.4</v>
      </c>
      <c r="AA45">
        <f t="shared" si="4"/>
        <v>3.4746363634400222E-2</v>
      </c>
      <c r="AB45">
        <f t="shared" si="5"/>
        <v>2.3076704789432236E-3</v>
      </c>
      <c r="AC45">
        <f t="shared" si="11"/>
        <v>0.99273216410332787</v>
      </c>
    </row>
    <row r="46" spans="2:29" x14ac:dyDescent="0.25">
      <c r="B46" s="1" t="s">
        <v>44</v>
      </c>
      <c r="C46" s="1">
        <f>C48*(C50-C49)+C45</f>
        <v>8.2618598894736855E-2</v>
      </c>
      <c r="E46" s="1" t="s">
        <v>44</v>
      </c>
      <c r="F46" s="1">
        <f>F48*(F50-F49)+F45</f>
        <v>0.6043845326912114</v>
      </c>
      <c r="H46" s="19">
        <v>0.44</v>
      </c>
      <c r="I46" s="21">
        <f t="shared" si="7"/>
        <v>9.5852031000000018E-3</v>
      </c>
      <c r="J46" s="25">
        <f>Summer!P44</f>
        <v>1.9995E-3</v>
      </c>
      <c r="K46">
        <f t="shared" si="8"/>
        <v>0.9980838110000001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0.98225443600000006</v>
      </c>
      <c r="V46">
        <f t="shared" si="10"/>
        <v>5.0820630000000255E-3</v>
      </c>
      <c r="W46">
        <f t="shared" si="3"/>
        <v>2.4362393609400127E-2</v>
      </c>
      <c r="Z46" s="19">
        <v>1.19</v>
      </c>
      <c r="AA46">
        <f t="shared" si="4"/>
        <v>2.4362393609400127E-2</v>
      </c>
      <c r="AB46">
        <f t="shared" si="5"/>
        <v>1.6180218776375036E-3</v>
      </c>
      <c r="AC46">
        <f t="shared" si="11"/>
        <v>0.99435018598096536</v>
      </c>
    </row>
    <row r="47" spans="2:29" x14ac:dyDescent="0.25">
      <c r="B47" s="1" t="s">
        <v>41</v>
      </c>
      <c r="C47" s="1">
        <f>U17</f>
        <v>8.4562192000000008E-2</v>
      </c>
      <c r="E47" s="1" t="s">
        <v>41</v>
      </c>
      <c r="F47" s="1">
        <f>U28</f>
        <v>0.62809297600000003</v>
      </c>
      <c r="H47" s="19">
        <v>0.37</v>
      </c>
      <c r="I47" s="21">
        <f t="shared" si="7"/>
        <v>9.1858220344000017E-3</v>
      </c>
      <c r="J47" s="25">
        <f>Summer!P45</f>
        <v>1.9161880000000001E-3</v>
      </c>
      <c r="K47">
        <f t="shared" si="8"/>
        <v>0.99999999900000014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0.98592018600000009</v>
      </c>
      <c r="V47">
        <f t="shared" si="10"/>
        <v>3.6657500000000232E-3</v>
      </c>
      <c r="W47">
        <f t="shared" si="3"/>
        <v>1.7572872350000115E-2</v>
      </c>
      <c r="Z47" s="19">
        <v>1.01</v>
      </c>
      <c r="AA47">
        <f t="shared" si="4"/>
        <v>1.7572872350000115E-2</v>
      </c>
      <c r="AB47">
        <f t="shared" si="5"/>
        <v>1.1670976329789078E-3</v>
      </c>
      <c r="AC47">
        <f t="shared" si="11"/>
        <v>0.99551728361394431</v>
      </c>
    </row>
    <row r="48" spans="2:29" x14ac:dyDescent="0.25">
      <c r="B48" s="1" t="s">
        <v>46</v>
      </c>
      <c r="C48" s="1">
        <f>(C47-C45)/(C51-C49)</f>
        <v>-7.4467168784029039E-4</v>
      </c>
      <c r="E48" s="1" t="s">
        <v>46</v>
      </c>
      <c r="F48" s="1">
        <f>(F47-F45)/(F51-F49)</f>
        <v>-1.4545057244655593E-2</v>
      </c>
      <c r="I48" s="21">
        <f>SUM(I4:I47)</f>
        <v>4.7937999952062009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0.9889194360000001</v>
      </c>
      <c r="V48">
        <f t="shared" si="10"/>
        <v>2.9992500000000089E-3</v>
      </c>
      <c r="W48">
        <f t="shared" si="3"/>
        <v>1.4377804650000046E-2</v>
      </c>
      <c r="Z48" s="19">
        <v>0.85</v>
      </c>
      <c r="AA48">
        <f t="shared" si="4"/>
        <v>1.4377804650000046E-2</v>
      </c>
      <c r="AB48">
        <f t="shared" si="5"/>
        <v>9.5489806334637581E-4</v>
      </c>
      <c r="AC48">
        <f t="shared" si="11"/>
        <v>0.99647218167729068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0.99158543600000004</v>
      </c>
      <c r="V49">
        <f t="shared" si="10"/>
        <v>2.6659999999999462E-3</v>
      </c>
      <c r="W49">
        <f t="shared" si="3"/>
        <v>1.2780270799999745E-2</v>
      </c>
      <c r="Z49" s="19">
        <v>0.72</v>
      </c>
      <c r="AA49">
        <f t="shared" si="4"/>
        <v>1.2780270799999745E-2</v>
      </c>
      <c r="AB49">
        <f t="shared" si="5"/>
        <v>8.4879827853009211E-4</v>
      </c>
      <c r="AC49">
        <f t="shared" si="11"/>
        <v>0.99732097995582081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0.99391818600000004</v>
      </c>
      <c r="V50">
        <f t="shared" si="10"/>
        <v>2.3327499999999946E-3</v>
      </c>
      <c r="W50">
        <f t="shared" si="3"/>
        <v>1.1182736949999977E-2</v>
      </c>
      <c r="Z50" s="19">
        <v>0.61</v>
      </c>
      <c r="AA50">
        <f t="shared" si="4"/>
        <v>1.1182736949999977E-2</v>
      </c>
      <c r="AB50">
        <f t="shared" si="5"/>
        <v>7.4269849371384387E-4</v>
      </c>
      <c r="AC50">
        <f t="shared" si="11"/>
        <v>0.9980636784495347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0.99608431100000006</v>
      </c>
      <c r="V51">
        <f t="shared" si="10"/>
        <v>2.1661250000000187E-3</v>
      </c>
      <c r="W51">
        <f t="shared" si="3"/>
        <v>1.0383970025000092E-2</v>
      </c>
      <c r="Z51" s="19">
        <v>0.52</v>
      </c>
      <c r="AA51">
        <f t="shared" si="4"/>
        <v>1.0383970025000092E-2</v>
      </c>
      <c r="AB51">
        <f t="shared" si="5"/>
        <v>6.8964860130571969E-4</v>
      </c>
      <c r="AC51">
        <f t="shared" si="11"/>
        <v>0.99875332705084041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0.9980838110000001</v>
      </c>
      <c r="V52">
        <f t="shared" si="10"/>
        <v>1.9995000000000429E-3</v>
      </c>
      <c r="W52">
        <f t="shared" si="3"/>
        <v>9.5852031000002082E-3</v>
      </c>
      <c r="Z52" s="19">
        <v>0.44</v>
      </c>
      <c r="AA52">
        <f t="shared" si="4"/>
        <v>9.5852031000002082E-3</v>
      </c>
      <c r="AB52">
        <f t="shared" si="5"/>
        <v>6.3659870889759562E-4</v>
      </c>
      <c r="AC52">
        <f t="shared" si="11"/>
        <v>0.99938992575973806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0.99999999900000014</v>
      </c>
      <c r="V53">
        <f t="shared" si="10"/>
        <v>1.9161880000000409E-3</v>
      </c>
      <c r="W53">
        <f t="shared" si="3"/>
        <v>9.1858220344001977E-3</v>
      </c>
      <c r="Z53" s="19">
        <v>0.37</v>
      </c>
      <c r="AA53">
        <f t="shared" si="4"/>
        <v>9.1858220344001977E-3</v>
      </c>
      <c r="AB53">
        <f t="shared" si="5"/>
        <v>6.1007392188300368E-4</v>
      </c>
      <c r="AC53">
        <f t="shared" si="11"/>
        <v>0.99999999968162112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8051-A4EB-414A-A1F0-0E9CE4A39121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Summer!Q60</f>
        <v>12.7844</v>
      </c>
      <c r="H2" t="s">
        <v>36</v>
      </c>
      <c r="I2" s="26">
        <f>Summer!Q61</f>
        <v>5.7195999999999998</v>
      </c>
      <c r="M2">
        <f>D2-I2</f>
        <v>7.0648</v>
      </c>
      <c r="N2" t="s">
        <v>49</v>
      </c>
      <c r="S2" s="26">
        <f>I2</f>
        <v>5.7195999999999998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Summer!Q65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2.5091999999999999</v>
      </c>
      <c r="E4" s="26">
        <f>Summer!Q66</f>
        <v>0.19627045461656392</v>
      </c>
      <c r="F4" s="1">
        <f>F3+E4</f>
        <v>0.19627045461656392</v>
      </c>
      <c r="G4" s="20"/>
      <c r="H4" s="19">
        <v>460.27</v>
      </c>
      <c r="I4" s="21">
        <f>J4*$I$2</f>
        <v>1.64658590208E-2</v>
      </c>
      <c r="J4" s="25">
        <f>Summer!Q2</f>
        <v>2.8788479999999998E-3</v>
      </c>
      <c r="K4">
        <f>K3+J4</f>
        <v>2.8788479999999998E-3</v>
      </c>
      <c r="N4" s="28">
        <v>1000</v>
      </c>
      <c r="O4">
        <f>O3+P4</f>
        <v>0.35516929000113234</v>
      </c>
      <c r="P4">
        <f>Q4/$M$2</f>
        <v>0.35516929000113234</v>
      </c>
      <c r="Q4">
        <f>D4</f>
        <v>2.5091999999999999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2.5091999999999999</v>
      </c>
      <c r="AB4">
        <f t="shared" ref="AB4:AB53" si="5">AA4/$D$2</f>
        <v>0.19627045461656392</v>
      </c>
      <c r="AC4">
        <f>AC3+AB4</f>
        <v>0.19627045461656392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0.61670000000000003</v>
      </c>
      <c r="E5" s="26">
        <f>Summer!Q67</f>
        <v>4.8238478145239516E-2</v>
      </c>
      <c r="F5" s="1">
        <f t="shared" ref="F5:F13" si="6">F4+E5</f>
        <v>0.24450893276180344</v>
      </c>
      <c r="G5" s="20"/>
      <c r="H5" s="19">
        <v>390.04</v>
      </c>
      <c r="I5" s="21">
        <f t="shared" ref="I5:I47" si="7">J5*$I$2</f>
        <v>2.6528334141999999E-2</v>
      </c>
      <c r="J5" s="25">
        <f>Summer!Q3</f>
        <v>4.6381449999999998E-3</v>
      </c>
      <c r="K5">
        <f t="shared" ref="K5:K47" si="8">K4+J5</f>
        <v>7.5169929999999996E-3</v>
      </c>
      <c r="N5" s="28">
        <v>850</v>
      </c>
      <c r="O5">
        <f>O4+P5</f>
        <v>0.44246121617030909</v>
      </c>
      <c r="P5">
        <f t="shared" ref="P5" si="9">Q5/$M$2</f>
        <v>8.7291926169176762E-2</v>
      </c>
      <c r="Q5">
        <f>D5</f>
        <v>0.61670000000000003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0.61670000000000003</v>
      </c>
      <c r="AB5">
        <f t="shared" si="5"/>
        <v>4.8238478145239516E-2</v>
      </c>
      <c r="AC5">
        <f t="shared" ref="AC5:AC53" si="11">AC4+AB5</f>
        <v>0.24450893276180344</v>
      </c>
    </row>
    <row r="6" spans="2:29" x14ac:dyDescent="0.25">
      <c r="B6" s="20">
        <v>0.3</v>
      </c>
      <c r="C6" s="28">
        <f t="shared" si="0"/>
        <v>300</v>
      </c>
      <c r="D6">
        <f t="shared" si="1"/>
        <v>3.9388999999999994</v>
      </c>
      <c r="E6" s="26">
        <f>Summer!Q68</f>
        <v>0.30810206188792588</v>
      </c>
      <c r="F6" s="1">
        <f t="shared" si="6"/>
        <v>0.55261099464972929</v>
      </c>
      <c r="G6" s="9"/>
      <c r="H6" s="19">
        <v>330.52</v>
      </c>
      <c r="I6" s="21">
        <f t="shared" si="7"/>
        <v>3.15595688428E-2</v>
      </c>
      <c r="J6" s="25">
        <f>Summer!Q4</f>
        <v>5.517793E-3</v>
      </c>
      <c r="K6">
        <f t="shared" si="8"/>
        <v>1.3034786E-2</v>
      </c>
      <c r="N6" s="19">
        <v>460.27</v>
      </c>
      <c r="O6" s="24">
        <f>C18</f>
        <v>0.83753319839202811</v>
      </c>
      <c r="P6" s="24">
        <f>O6-O5</f>
        <v>0.39507198222171902</v>
      </c>
      <c r="Q6" s="24">
        <f>P6*$M$2</f>
        <v>2.7911045400000005</v>
      </c>
      <c r="T6" s="19">
        <v>460.27</v>
      </c>
      <c r="U6">
        <f>K4</f>
        <v>2.8788479999999998E-3</v>
      </c>
      <c r="V6">
        <f t="shared" si="10"/>
        <v>2.8788479999999998E-3</v>
      </c>
      <c r="W6">
        <f t="shared" si="3"/>
        <v>1.64658590208E-2</v>
      </c>
      <c r="Z6" s="19">
        <v>460.27</v>
      </c>
      <c r="AA6">
        <f t="shared" si="4"/>
        <v>2.8075703990208005</v>
      </c>
      <c r="AB6">
        <f t="shared" si="5"/>
        <v>0.21960908599705897</v>
      </c>
      <c r="AC6">
        <f t="shared" si="11"/>
        <v>0.46411801875886238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0.53900000000000003</v>
      </c>
      <c r="E7" s="26">
        <f>Summer!Q69</f>
        <v>4.2160758424329654E-2</v>
      </c>
      <c r="F7" s="1">
        <f t="shared" si="6"/>
        <v>0.59477175307405894</v>
      </c>
      <c r="G7" s="9"/>
      <c r="H7" s="19">
        <v>280.08999999999997</v>
      </c>
      <c r="I7" s="21">
        <f t="shared" si="7"/>
        <v>2.8815259005999998E-2</v>
      </c>
      <c r="J7" s="25">
        <f>Summer!Q5</f>
        <v>5.037985E-3</v>
      </c>
      <c r="K7">
        <f t="shared" si="8"/>
        <v>1.8072771000000001E-2</v>
      </c>
      <c r="N7" s="19">
        <v>390.04</v>
      </c>
      <c r="O7" s="24">
        <f>F18</f>
        <v>0.90872583255268113</v>
      </c>
      <c r="P7" s="24">
        <f t="shared" ref="P7:P8" si="12">O7-O6</f>
        <v>7.1192634160653023E-2</v>
      </c>
      <c r="Q7" s="24">
        <f t="shared" ref="Q7:Q8" si="13">P7*$M$2</f>
        <v>0.50296172181818144</v>
      </c>
      <c r="T7" s="19">
        <v>390.04</v>
      </c>
      <c r="U7">
        <f t="shared" ref="U7:U8" si="14">K5</f>
        <v>7.5169929999999996E-3</v>
      </c>
      <c r="V7">
        <f t="shared" si="10"/>
        <v>4.6381449999999998E-3</v>
      </c>
      <c r="W7">
        <f t="shared" si="3"/>
        <v>2.6528334141999999E-2</v>
      </c>
      <c r="Z7" s="19">
        <v>390.04</v>
      </c>
      <c r="AA7">
        <f t="shared" si="4"/>
        <v>0.52949005596018139</v>
      </c>
      <c r="AB7">
        <f t="shared" si="5"/>
        <v>4.1416887453473092E-2</v>
      </c>
      <c r="AC7">
        <f t="shared" si="11"/>
        <v>0.50553490621233543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1.7062000000000002</v>
      </c>
      <c r="E8" s="26">
        <f>Summer!Q70</f>
        <v>0.1334595288007259</v>
      </c>
      <c r="F8" s="1">
        <f t="shared" si="6"/>
        <v>0.72823128187478481</v>
      </c>
      <c r="G8" s="9"/>
      <c r="H8" s="19">
        <v>237.35</v>
      </c>
      <c r="I8" s="21">
        <f t="shared" si="7"/>
        <v>2.74431040876E-2</v>
      </c>
      <c r="J8" s="25">
        <f>Summer!Q6</f>
        <v>4.798081E-3</v>
      </c>
      <c r="K8">
        <f t="shared" si="8"/>
        <v>2.2870852000000001E-2</v>
      </c>
      <c r="N8" s="19">
        <v>330.52</v>
      </c>
      <c r="O8" s="24">
        <f>C27</f>
        <v>0.96906166603185062</v>
      </c>
      <c r="P8" s="24">
        <f t="shared" si="12"/>
        <v>6.0335833479169487E-2</v>
      </c>
      <c r="Q8" s="24">
        <f t="shared" si="13"/>
        <v>0.42626059636363661</v>
      </c>
      <c r="T8" s="19">
        <v>330.52</v>
      </c>
      <c r="U8">
        <f t="shared" si="14"/>
        <v>1.3034786E-2</v>
      </c>
      <c r="V8">
        <f t="shared" si="10"/>
        <v>5.517793E-3</v>
      </c>
      <c r="W8">
        <f t="shared" si="3"/>
        <v>3.15595688428E-2</v>
      </c>
      <c r="Z8" s="19">
        <v>330.52</v>
      </c>
      <c r="AA8">
        <f t="shared" si="4"/>
        <v>0.45782016520643659</v>
      </c>
      <c r="AB8">
        <f t="shared" si="5"/>
        <v>3.5810844873942975E-2</v>
      </c>
      <c r="AC8">
        <f t="shared" si="11"/>
        <v>0.54134575108627836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1.3245</v>
      </c>
      <c r="E9" s="26">
        <f>Summer!Q71</f>
        <v>0.10360282844716999</v>
      </c>
      <c r="F9" s="1">
        <f t="shared" si="6"/>
        <v>0.83183411032195476</v>
      </c>
      <c r="G9" s="9"/>
      <c r="H9" s="19">
        <v>201.13</v>
      </c>
      <c r="I9" s="21">
        <f t="shared" si="7"/>
        <v>3.3389108734E-2</v>
      </c>
      <c r="J9" s="25">
        <f>Summer!Q7</f>
        <v>5.8376649999999997E-3</v>
      </c>
      <c r="K9">
        <f t="shared" si="8"/>
        <v>2.8708516999999999E-2</v>
      </c>
      <c r="N9" s="28">
        <v>300</v>
      </c>
      <c r="O9" s="1">
        <v>1</v>
      </c>
      <c r="P9">
        <f>O9-O8</f>
        <v>3.0938333968149379E-2</v>
      </c>
      <c r="Q9">
        <f>P9*$M$2</f>
        <v>0.21857314181818172</v>
      </c>
      <c r="T9" s="28">
        <f>B6*1000</f>
        <v>300</v>
      </c>
      <c r="U9" s="24">
        <f>C37</f>
        <v>1.6083750945468964E-2</v>
      </c>
      <c r="V9">
        <f t="shared" si="10"/>
        <v>3.0489649454689648E-3</v>
      </c>
      <c r="W9">
        <f t="shared" si="3"/>
        <v>1.7438859902104292E-2</v>
      </c>
      <c r="Z9" s="28">
        <v>300</v>
      </c>
      <c r="AA9">
        <f t="shared" si="4"/>
        <v>0.236012001720286</v>
      </c>
      <c r="AB9">
        <f t="shared" si="5"/>
        <v>1.8460936901245738E-2</v>
      </c>
      <c r="AC9">
        <f t="shared" si="11"/>
        <v>0.55980668798752409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0.3221</v>
      </c>
      <c r="E10" s="26">
        <f>Summer!Q72</f>
        <v>2.5194768624260819E-2</v>
      </c>
      <c r="F10" s="1">
        <f t="shared" si="6"/>
        <v>0.8570288789462156</v>
      </c>
      <c r="G10" s="9"/>
      <c r="H10" s="19">
        <v>170.44</v>
      </c>
      <c r="I10" s="21">
        <f t="shared" si="7"/>
        <v>4.7110657918000003E-2</v>
      </c>
      <c r="J10" s="25">
        <f>Summer!Q8</f>
        <v>8.2367050000000004E-3</v>
      </c>
      <c r="K10">
        <f t="shared" si="8"/>
        <v>3.6945222E-2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1.8072771000000001E-2</v>
      </c>
      <c r="V10">
        <f t="shared" si="10"/>
        <v>1.989020054531037E-3</v>
      </c>
      <c r="W10">
        <f t="shared" si="3"/>
        <v>1.1376399103895719E-2</v>
      </c>
      <c r="Z10" s="19">
        <v>280.08999999999997</v>
      </c>
      <c r="AA10">
        <f t="shared" si="4"/>
        <v>1.1376399103895719E-2</v>
      </c>
      <c r="AB10">
        <f t="shared" si="5"/>
        <v>8.8986570381838171E-4</v>
      </c>
      <c r="AC10">
        <f t="shared" si="11"/>
        <v>0.56069655369134241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0.84919999999999984</v>
      </c>
      <c r="E11" s="26">
        <f>Summer!Q73</f>
        <v>6.6424705109352014E-2</v>
      </c>
      <c r="F11" s="1">
        <f t="shared" si="6"/>
        <v>0.92345358405556766</v>
      </c>
      <c r="G11" s="9"/>
      <c r="H11" s="19">
        <v>144.43</v>
      </c>
      <c r="I11" s="21">
        <f t="shared" si="7"/>
        <v>6.3119137685599999E-2</v>
      </c>
      <c r="J11" s="25">
        <f>Summer!Q9</f>
        <v>1.1035586E-2</v>
      </c>
      <c r="K11">
        <f t="shared" si="8"/>
        <v>4.7980808E-2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2.1450736776555918E-2</v>
      </c>
      <c r="V11">
        <f t="shared" si="10"/>
        <v>3.3779657765559169E-3</v>
      </c>
      <c r="W11">
        <f t="shared" si="3"/>
        <v>1.9320613055589221E-2</v>
      </c>
      <c r="Z11" s="28">
        <v>250</v>
      </c>
      <c r="AA11">
        <f t="shared" si="4"/>
        <v>1.9320613055589221E-2</v>
      </c>
      <c r="AB11">
        <f t="shared" si="5"/>
        <v>1.5112647488806062E-3</v>
      </c>
      <c r="AC11">
        <f t="shared" si="11"/>
        <v>0.56220781844022305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0.85909999999999997</v>
      </c>
      <c r="E12" s="26">
        <f>Summer!Q74</f>
        <v>6.7199086386533588E-2</v>
      </c>
      <c r="F12" s="1">
        <f t="shared" si="6"/>
        <v>0.99065267044210126</v>
      </c>
      <c r="G12" s="9"/>
      <c r="H12" s="19">
        <v>122.39</v>
      </c>
      <c r="I12" s="21">
        <f t="shared" si="7"/>
        <v>8.6445771298400004E-2</v>
      </c>
      <c r="J12" s="25">
        <f>Summer!Q10</f>
        <v>1.5113954000000001E-2</v>
      </c>
      <c r="K12">
        <f t="shared" si="8"/>
        <v>6.3094761999999999E-2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2.2870852000000001E-2</v>
      </c>
      <c r="V12">
        <f t="shared" si="10"/>
        <v>1.4201152234440823E-3</v>
      </c>
      <c r="W12">
        <f t="shared" si="3"/>
        <v>8.1224910320107733E-3</v>
      </c>
      <c r="Z12" s="19">
        <v>237.35</v>
      </c>
      <c r="AA12">
        <f t="shared" si="4"/>
        <v>8.1224910320107733E-3</v>
      </c>
      <c r="AB12">
        <f t="shared" si="5"/>
        <v>6.3534393729942538E-4</v>
      </c>
      <c r="AC12">
        <f t="shared" si="11"/>
        <v>0.56284316237752252</v>
      </c>
    </row>
    <row r="13" spans="2:29" x14ac:dyDescent="0.25">
      <c r="B13" t="s">
        <v>50</v>
      </c>
      <c r="E13" s="26">
        <f>Summer!Q75</f>
        <v>9.34732955789872E-3</v>
      </c>
      <c r="F13" s="1">
        <f t="shared" si="6"/>
        <v>1</v>
      </c>
      <c r="H13" s="19">
        <v>103.72</v>
      </c>
      <c r="I13" s="21">
        <f t="shared" si="7"/>
        <v>0.1180053401412</v>
      </c>
      <c r="J13" s="25">
        <f>Summer!Q11</f>
        <v>2.0631746999999999E-2</v>
      </c>
      <c r="K13">
        <f t="shared" si="8"/>
        <v>8.3726509000000005E-2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2.8708516999999999E-2</v>
      </c>
      <c r="V13">
        <f t="shared" si="10"/>
        <v>5.8376649999999988E-3</v>
      </c>
      <c r="W13">
        <f t="shared" si="3"/>
        <v>3.3389108733999993E-2</v>
      </c>
      <c r="Z13" s="19">
        <v>201.13</v>
      </c>
      <c r="AA13">
        <f t="shared" si="4"/>
        <v>3.3389108733999993E-2</v>
      </c>
      <c r="AB13">
        <f t="shared" si="5"/>
        <v>2.6117071379180871E-3</v>
      </c>
      <c r="AC13">
        <f t="shared" si="11"/>
        <v>0.56545486951544066</v>
      </c>
    </row>
    <row r="14" spans="2:29" x14ac:dyDescent="0.25">
      <c r="H14" s="19">
        <v>87.89</v>
      </c>
      <c r="I14" s="21">
        <f t="shared" si="7"/>
        <v>0.164658618806</v>
      </c>
      <c r="J14" s="25">
        <f>Summer!Q12</f>
        <v>2.8788484999999999E-2</v>
      </c>
      <c r="K14">
        <f t="shared" si="8"/>
        <v>0.11251499400000001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3.6945222E-2</v>
      </c>
      <c r="V14">
        <f t="shared" si="10"/>
        <v>8.2367050000000004E-3</v>
      </c>
      <c r="W14">
        <f t="shared" si="3"/>
        <v>4.7110657918000003E-2</v>
      </c>
      <c r="Z14" s="19">
        <v>170.44</v>
      </c>
      <c r="AA14">
        <f t="shared" si="4"/>
        <v>4.7110657918000003E-2</v>
      </c>
      <c r="AB14">
        <f t="shared" si="5"/>
        <v>3.6850112573136012E-3</v>
      </c>
      <c r="AC14">
        <f t="shared" si="11"/>
        <v>0.56913988077275424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0.21817266634320001</v>
      </c>
      <c r="J15" s="25">
        <f>Summer!Q13</f>
        <v>3.8144742000000002E-2</v>
      </c>
      <c r="K15">
        <f t="shared" si="8"/>
        <v>0.15065973600000002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4.7980808E-2</v>
      </c>
      <c r="V15">
        <f t="shared" si="10"/>
        <v>1.1035586E-2</v>
      </c>
      <c r="W15">
        <f t="shared" si="3"/>
        <v>6.3119137685599999E-2</v>
      </c>
      <c r="Z15" s="19">
        <v>144.43</v>
      </c>
      <c r="AA15">
        <f t="shared" si="4"/>
        <v>6.3119137685599999E-2</v>
      </c>
      <c r="AB15">
        <f t="shared" si="5"/>
        <v>4.9371998439973717E-3</v>
      </c>
      <c r="AC15">
        <f t="shared" si="11"/>
        <v>0.57407708061675156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0.285408268784</v>
      </c>
      <c r="J16" s="25">
        <f>Summer!Q14</f>
        <v>4.990004E-2</v>
      </c>
      <c r="K16">
        <f t="shared" si="8"/>
        <v>0.20055977600000002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6.1304951657894735E-2</v>
      </c>
      <c r="V16">
        <f t="shared" si="10"/>
        <v>1.3324143657894735E-2</v>
      </c>
      <c r="W16">
        <f t="shared" si="3"/>
        <v>7.6208772065694722E-2</v>
      </c>
      <c r="Z16" s="23">
        <v>125</v>
      </c>
      <c r="AA16">
        <f t="shared" si="4"/>
        <v>7.6208772065694722E-2</v>
      </c>
      <c r="AB16">
        <f t="shared" si="5"/>
        <v>5.9610753782496423E-3</v>
      </c>
      <c r="AC16">
        <f t="shared" si="11"/>
        <v>0.58003815599500119</v>
      </c>
    </row>
    <row r="17" spans="2:29" x14ac:dyDescent="0.25">
      <c r="B17" s="1" t="s">
        <v>40</v>
      </c>
      <c r="C17" s="1">
        <f>O5</f>
        <v>0.44246121617030909</v>
      </c>
      <c r="D17" s="1"/>
      <c r="E17" s="1" t="s">
        <v>40</v>
      </c>
      <c r="F17" s="1">
        <f>O5</f>
        <v>0.44246121617030909</v>
      </c>
      <c r="H17" s="19">
        <v>53.48</v>
      </c>
      <c r="I17" s="21">
        <f t="shared" si="7"/>
        <v>0.34761263652399998</v>
      </c>
      <c r="J17" s="25">
        <f>Summer!Q15</f>
        <v>6.077569E-2</v>
      </c>
      <c r="K17">
        <f t="shared" si="8"/>
        <v>0.26133546600000002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6.3094761999999999E-2</v>
      </c>
      <c r="V17">
        <f t="shared" si="10"/>
        <v>1.7898103421052636E-3</v>
      </c>
      <c r="W17">
        <f t="shared" si="3"/>
        <v>1.0236999232705265E-2</v>
      </c>
      <c r="Z17" s="19">
        <v>122.39</v>
      </c>
      <c r="AA17">
        <f t="shared" si="4"/>
        <v>1.0236999232705265E-2</v>
      </c>
      <c r="AB17">
        <f t="shared" si="5"/>
        <v>8.0074146872010147E-4</v>
      </c>
      <c r="AC17">
        <f t="shared" si="11"/>
        <v>0.5808388974637213</v>
      </c>
    </row>
    <row r="18" spans="2:29" x14ac:dyDescent="0.25">
      <c r="B18" s="1" t="s">
        <v>44</v>
      </c>
      <c r="C18" s="1">
        <f>C20*(C22-C21)+C17</f>
        <v>0.83753319839202811</v>
      </c>
      <c r="D18" s="1"/>
      <c r="E18" s="1" t="s">
        <v>44</v>
      </c>
      <c r="F18" s="1">
        <f>F20*(F22-F21)+F17</f>
        <v>0.90872583255268113</v>
      </c>
      <c r="H18" s="19">
        <v>45.32</v>
      </c>
      <c r="I18" s="21">
        <f t="shared" si="7"/>
        <v>0.40249883897959998</v>
      </c>
      <c r="J18" s="25">
        <f>Summer!Q16</f>
        <v>7.0371850999999999E-2</v>
      </c>
      <c r="K18">
        <f t="shared" si="8"/>
        <v>0.331707317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8.3726509000000005E-2</v>
      </c>
      <c r="V18">
        <f t="shared" si="10"/>
        <v>2.0631747000000006E-2</v>
      </c>
      <c r="W18">
        <f t="shared" si="3"/>
        <v>0.11800534014120002</v>
      </c>
      <c r="Z18" s="19">
        <v>103.72</v>
      </c>
      <c r="AA18">
        <f t="shared" si="4"/>
        <v>0.11800534014120002</v>
      </c>
      <c r="AB18">
        <f t="shared" si="5"/>
        <v>9.2304167689684323E-3</v>
      </c>
      <c r="AC18">
        <f t="shared" si="11"/>
        <v>0.59006931423268971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0.42536809333919995</v>
      </c>
      <c r="J19" s="25">
        <f>Summer!Q17</f>
        <v>7.4370251999999998E-2</v>
      </c>
      <c r="K19">
        <f t="shared" si="8"/>
        <v>0.40607756900000003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0.11251499400000001</v>
      </c>
      <c r="V19">
        <f t="shared" si="10"/>
        <v>2.8788485000000003E-2</v>
      </c>
      <c r="W19">
        <f t="shared" si="3"/>
        <v>0.164658618806</v>
      </c>
      <c r="Z19" s="19">
        <v>87.89</v>
      </c>
      <c r="AA19">
        <f t="shared" si="4"/>
        <v>0.164658618806</v>
      </c>
      <c r="AB19">
        <f t="shared" si="5"/>
        <v>1.2879651669691187E-2</v>
      </c>
      <c r="AC19">
        <f t="shared" si="11"/>
        <v>0.6029489659023809</v>
      </c>
    </row>
    <row r="20" spans="2:29" x14ac:dyDescent="0.25">
      <c r="B20" s="1" t="s">
        <v>46</v>
      </c>
      <c r="C20" s="1">
        <f>(C19-C17)/(C23-C21)</f>
        <v>-1.0137068796903471E-3</v>
      </c>
      <c r="D20" s="1"/>
      <c r="E20" s="1" t="s">
        <v>46</v>
      </c>
      <c r="F20" s="1">
        <f>(F19-F17)/(F23-F21)</f>
        <v>-1.0137068796903471E-3</v>
      </c>
      <c r="H20" s="19">
        <v>32.549999999999997</v>
      </c>
      <c r="I20" s="21">
        <f t="shared" si="7"/>
        <v>0.4230811684752</v>
      </c>
      <c r="J20" s="25">
        <f>Summer!Q18</f>
        <v>7.3970411999999999E-2</v>
      </c>
      <c r="K20">
        <f t="shared" si="8"/>
        <v>0.48004798100000001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0.15065973600000002</v>
      </c>
      <c r="V20">
        <f t="shared" si="10"/>
        <v>3.8144742000000009E-2</v>
      </c>
      <c r="W20">
        <f t="shared" si="3"/>
        <v>0.21817266634320004</v>
      </c>
      <c r="Z20" s="19">
        <v>74.48</v>
      </c>
      <c r="AA20">
        <f t="shared" si="4"/>
        <v>0.21817266634320004</v>
      </c>
      <c r="AB20">
        <f t="shared" si="5"/>
        <v>1.7065538182722696E-2</v>
      </c>
      <c r="AC20">
        <f t="shared" si="11"/>
        <v>0.62001450408510361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0.39609544936040003</v>
      </c>
      <c r="J21" s="25">
        <f>Summer!Q19</f>
        <v>6.9252299000000003E-2</v>
      </c>
      <c r="K21">
        <f t="shared" si="8"/>
        <v>0.54930027999999997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0.20055977600000002</v>
      </c>
      <c r="V21">
        <f t="shared" si="10"/>
        <v>4.9900040000000007E-2</v>
      </c>
      <c r="W21">
        <f t="shared" si="3"/>
        <v>0.28540826878400005</v>
      </c>
      <c r="Z21" s="19">
        <v>63.11</v>
      </c>
      <c r="AA21">
        <f t="shared" si="4"/>
        <v>0.28540826878400005</v>
      </c>
      <c r="AB21">
        <f t="shared" si="5"/>
        <v>2.2324729262538725E-2</v>
      </c>
      <c r="AC21">
        <f t="shared" si="11"/>
        <v>0.64233923334764231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0.3503569463608</v>
      </c>
      <c r="J22" s="25">
        <f>Summer!Q20</f>
        <v>6.1255497999999999E-2</v>
      </c>
      <c r="K22">
        <f t="shared" si="8"/>
        <v>0.61055577799999994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0.26133546600000002</v>
      </c>
      <c r="V22">
        <f t="shared" si="10"/>
        <v>6.0775689999999993E-2</v>
      </c>
      <c r="W22">
        <f t="shared" si="3"/>
        <v>0.34761263652399993</v>
      </c>
      <c r="Z22" s="19">
        <v>53.48</v>
      </c>
      <c r="AA22">
        <f t="shared" si="4"/>
        <v>0.34761263652399993</v>
      </c>
      <c r="AB22">
        <f t="shared" si="5"/>
        <v>2.7190375498576384E-2</v>
      </c>
      <c r="AC22">
        <f t="shared" si="11"/>
        <v>0.6695296088462187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0.30141674283199998</v>
      </c>
      <c r="J23" s="25">
        <f>Summer!Q21</f>
        <v>5.2698920000000003E-2</v>
      </c>
      <c r="K23">
        <f t="shared" si="8"/>
        <v>0.66325469799999992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0.331707317</v>
      </c>
      <c r="V23">
        <f t="shared" si="10"/>
        <v>7.0371850999999985E-2</v>
      </c>
      <c r="W23">
        <f t="shared" si="3"/>
        <v>0.40249883897959993</v>
      </c>
      <c r="Z23" s="19">
        <v>45.32</v>
      </c>
      <c r="AA23">
        <f t="shared" si="4"/>
        <v>0.40249883897959993</v>
      </c>
      <c r="AB23">
        <f t="shared" si="5"/>
        <v>3.1483592423547445E-2</v>
      </c>
      <c r="AC23">
        <f t="shared" si="11"/>
        <v>0.70101320126976618</v>
      </c>
    </row>
    <row r="24" spans="2:29" x14ac:dyDescent="0.25">
      <c r="H24" s="19">
        <v>16.78</v>
      </c>
      <c r="I24" s="21">
        <f t="shared" si="7"/>
        <v>0.25018962015880003</v>
      </c>
      <c r="J24" s="25">
        <f>Summer!Q22</f>
        <v>4.3742503000000002E-2</v>
      </c>
      <c r="K24">
        <f t="shared" si="8"/>
        <v>0.70699720099999996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0.40607756900000003</v>
      </c>
      <c r="V24">
        <f t="shared" si="10"/>
        <v>7.4370252000000026E-2</v>
      </c>
      <c r="W24">
        <f t="shared" si="3"/>
        <v>0.42536809333920012</v>
      </c>
      <c r="Z24" s="19">
        <v>38.409999999999997</v>
      </c>
      <c r="AA24">
        <f t="shared" si="4"/>
        <v>0.42536809333920012</v>
      </c>
      <c r="AB24">
        <f t="shared" si="5"/>
        <v>3.3272433069928983E-2</v>
      </c>
      <c r="AC24">
        <f t="shared" si="11"/>
        <v>0.73428563433969518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0.20811019694159999</v>
      </c>
      <c r="J25" s="25">
        <f>Summer!Q23</f>
        <v>3.6385446000000002E-2</v>
      </c>
      <c r="K25">
        <f t="shared" si="8"/>
        <v>0.74338264700000001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0.48004798100000001</v>
      </c>
      <c r="V25">
        <f t="shared" si="10"/>
        <v>7.3970411999999985E-2</v>
      </c>
      <c r="W25">
        <f t="shared" si="3"/>
        <v>0.42308116847519989</v>
      </c>
      <c r="Z25" s="19">
        <v>32.549999999999997</v>
      </c>
      <c r="AA25">
        <f t="shared" si="4"/>
        <v>0.42308116847519989</v>
      </c>
      <c r="AB25">
        <f t="shared" si="5"/>
        <v>3.3093549050029716E-2</v>
      </c>
      <c r="AC25">
        <f t="shared" si="11"/>
        <v>0.76737918338972488</v>
      </c>
    </row>
    <row r="26" spans="2:29" x14ac:dyDescent="0.25">
      <c r="B26" s="1" t="s">
        <v>40</v>
      </c>
      <c r="C26" s="1">
        <f>C17</f>
        <v>0.44246121617030909</v>
      </c>
      <c r="H26" s="19">
        <v>12.05</v>
      </c>
      <c r="I26" s="21">
        <f t="shared" si="7"/>
        <v>0.1742637032348</v>
      </c>
      <c r="J26" s="25">
        <f>Summer!Q24</f>
        <v>3.0467813E-2</v>
      </c>
      <c r="K26">
        <f t="shared" si="8"/>
        <v>0.77385046000000002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0.54930027999999997</v>
      </c>
      <c r="V26">
        <f t="shared" si="10"/>
        <v>6.9252298999999962E-2</v>
      </c>
      <c r="W26">
        <f t="shared" si="3"/>
        <v>0.39609544936039975</v>
      </c>
      <c r="Z26" s="19">
        <v>27.58</v>
      </c>
      <c r="AA26">
        <f t="shared" si="4"/>
        <v>0.39609544936039975</v>
      </c>
      <c r="AB26">
        <f t="shared" si="5"/>
        <v>3.0982717167829524E-2</v>
      </c>
      <c r="AC26">
        <f t="shared" si="11"/>
        <v>0.7983619005575544</v>
      </c>
    </row>
    <row r="27" spans="2:29" x14ac:dyDescent="0.25">
      <c r="B27" s="1" t="s">
        <v>44</v>
      </c>
      <c r="C27" s="1">
        <f>C29*(C31-C30)+C26</f>
        <v>0.96906166603185062</v>
      </c>
      <c r="H27" s="19">
        <v>10.210000000000001</v>
      </c>
      <c r="I27" s="21">
        <f t="shared" si="7"/>
        <v>0.15276660379359999</v>
      </c>
      <c r="J27" s="25">
        <f>Summer!Q25</f>
        <v>2.6709316E-2</v>
      </c>
      <c r="K27">
        <f t="shared" si="8"/>
        <v>0.80055977600000006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0.58683927877434672</v>
      </c>
      <c r="V27">
        <f t="shared" si="10"/>
        <v>3.7538998774346743E-2</v>
      </c>
      <c r="W27">
        <f t="shared" si="3"/>
        <v>0.21470805738975363</v>
      </c>
      <c r="Z27" s="23">
        <v>25</v>
      </c>
      <c r="AA27">
        <f t="shared" si="4"/>
        <v>0.21470805738975363</v>
      </c>
      <c r="AB27">
        <f t="shared" si="5"/>
        <v>1.6794535323500018E-2</v>
      </c>
      <c r="AC27">
        <f t="shared" si="11"/>
        <v>0.81515643588105446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0.13584335980000001</v>
      </c>
      <c r="J28" s="25">
        <f>Summer!Q26</f>
        <v>2.3750500000000001E-2</v>
      </c>
      <c r="K28">
        <f t="shared" si="8"/>
        <v>0.82431027600000006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0.61055577799999994</v>
      </c>
      <c r="V28">
        <f t="shared" si="10"/>
        <v>2.371649922565322E-2</v>
      </c>
      <c r="W28">
        <f t="shared" si="3"/>
        <v>0.13564888897104616</v>
      </c>
      <c r="Z28" s="19">
        <v>23.37</v>
      </c>
      <c r="AA28">
        <f t="shared" si="4"/>
        <v>0.13564888897104616</v>
      </c>
      <c r="AB28">
        <f t="shared" si="5"/>
        <v>1.0610500998955458E-2</v>
      </c>
      <c r="AC28">
        <f t="shared" si="11"/>
        <v>0.82576693688000991</v>
      </c>
    </row>
    <row r="29" spans="2:29" x14ac:dyDescent="0.25">
      <c r="B29" s="1" t="s">
        <v>46</v>
      </c>
      <c r="C29" s="1">
        <f>(C28-C26)/(C32-C30)</f>
        <v>-1.0137068796903471E-3</v>
      </c>
      <c r="H29" s="19">
        <v>7.33</v>
      </c>
      <c r="I29" s="21">
        <f t="shared" si="7"/>
        <v>0.12257918986919999</v>
      </c>
      <c r="J29" s="25">
        <f>Summer!Q27</f>
        <v>2.1431426999999999E-2</v>
      </c>
      <c r="K29">
        <f t="shared" si="8"/>
        <v>0.84574170300000007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0.66325469799999992</v>
      </c>
      <c r="V29">
        <f t="shared" si="10"/>
        <v>5.2698919999999982E-2</v>
      </c>
      <c r="W29">
        <f t="shared" si="3"/>
        <v>0.30141674283199987</v>
      </c>
      <c r="Z29" s="19">
        <v>19.809999999999999</v>
      </c>
      <c r="AA29">
        <f t="shared" si="4"/>
        <v>0.30141674283199987</v>
      </c>
      <c r="AB29">
        <f t="shared" si="5"/>
        <v>2.3576917401833476E-2</v>
      </c>
      <c r="AC29">
        <f t="shared" si="11"/>
        <v>0.84934385428184334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0.11160195052199999</v>
      </c>
      <c r="J30" s="25">
        <f>Summer!Q28</f>
        <v>1.9512195E-2</v>
      </c>
      <c r="K30">
        <f t="shared" si="8"/>
        <v>0.86525389800000008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0.70699720099999996</v>
      </c>
      <c r="V30">
        <f t="shared" si="10"/>
        <v>4.3742503000000044E-2</v>
      </c>
      <c r="W30">
        <f t="shared" si="3"/>
        <v>0.25018962015880025</v>
      </c>
      <c r="Z30" s="19">
        <v>16.78</v>
      </c>
      <c r="AA30">
        <f t="shared" si="4"/>
        <v>0.25018962015880025</v>
      </c>
      <c r="AB30">
        <f t="shared" si="5"/>
        <v>1.956991490870125E-2</v>
      </c>
      <c r="AC30">
        <f t="shared" si="11"/>
        <v>0.86891376919054464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0.1010820961476</v>
      </c>
      <c r="J31" s="25">
        <f>Summer!Q29</f>
        <v>1.7672930999999999E-2</v>
      </c>
      <c r="K31">
        <f t="shared" si="8"/>
        <v>0.88292682900000008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0.74338264700000001</v>
      </c>
      <c r="V31">
        <f t="shared" si="10"/>
        <v>3.6385446000000043E-2</v>
      </c>
      <c r="W31">
        <f t="shared" si="3"/>
        <v>0.20811019694160024</v>
      </c>
      <c r="Z31" s="19">
        <v>14.22</v>
      </c>
      <c r="AA31">
        <f t="shared" si="4"/>
        <v>0.20811019694160024</v>
      </c>
      <c r="AB31">
        <f t="shared" si="5"/>
        <v>1.6278448495166003E-2</v>
      </c>
      <c r="AC31">
        <f t="shared" si="11"/>
        <v>0.88519221768571066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9.1934396691599987E-2</v>
      </c>
      <c r="J32" s="25">
        <f>Summer!Q30</f>
        <v>1.6073570999999998E-2</v>
      </c>
      <c r="K32">
        <f t="shared" si="8"/>
        <v>0.89900040000000003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0.77385046000000002</v>
      </c>
      <c r="V32">
        <f t="shared" si="10"/>
        <v>3.046781300000001E-2</v>
      </c>
      <c r="W32">
        <f t="shared" si="3"/>
        <v>0.17426370323480006</v>
      </c>
      <c r="Z32" s="19">
        <v>12.05</v>
      </c>
      <c r="AA32">
        <f t="shared" si="4"/>
        <v>0.17426370323480006</v>
      </c>
      <c r="AB32">
        <f t="shared" si="5"/>
        <v>1.363096455326805E-2</v>
      </c>
      <c r="AC32">
        <f t="shared" si="11"/>
        <v>0.89882318223897872</v>
      </c>
    </row>
    <row r="33" spans="2:29" x14ac:dyDescent="0.25">
      <c r="H33" s="19">
        <v>3.78</v>
      </c>
      <c r="I33" s="21">
        <f t="shared" si="7"/>
        <v>8.3244076488799987E-2</v>
      </c>
      <c r="J33" s="25">
        <f>Summer!Q31</f>
        <v>1.4554177999999999E-2</v>
      </c>
      <c r="K33">
        <f t="shared" si="8"/>
        <v>0.91355457800000006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0.80055977600000006</v>
      </c>
      <c r="V33">
        <f t="shared" si="10"/>
        <v>2.6709316000000038E-2</v>
      </c>
      <c r="W33">
        <f t="shared" si="3"/>
        <v>0.15276660379360021</v>
      </c>
      <c r="Z33" s="19">
        <v>10.210000000000001</v>
      </c>
      <c r="AA33">
        <f t="shared" si="4"/>
        <v>0.15276660379360021</v>
      </c>
      <c r="AB33">
        <f t="shared" si="5"/>
        <v>1.1949454318826087E-2</v>
      </c>
      <c r="AC33">
        <f t="shared" si="11"/>
        <v>0.91077263655780483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7.7298071842399993E-2</v>
      </c>
      <c r="J34" s="25">
        <f>Summer!Q32</f>
        <v>1.3514594E-2</v>
      </c>
      <c r="K34">
        <f t="shared" si="8"/>
        <v>0.92706917200000005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0.82431027600000006</v>
      </c>
      <c r="V34">
        <f t="shared" si="10"/>
        <v>2.3750500000000008E-2</v>
      </c>
      <c r="W34">
        <f t="shared" si="3"/>
        <v>0.13584335980000004</v>
      </c>
      <c r="Z34" s="19">
        <v>8.65</v>
      </c>
      <c r="AA34">
        <f t="shared" si="4"/>
        <v>0.13584335980000004</v>
      </c>
      <c r="AB34">
        <f t="shared" si="5"/>
        <v>1.0625712571571605E-2</v>
      </c>
      <c r="AC34">
        <f t="shared" si="11"/>
        <v>0.92139834912937646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7.2266837141599996E-2</v>
      </c>
      <c r="J35" s="25">
        <f>Summer!Q33</f>
        <v>1.2634945999999999E-2</v>
      </c>
      <c r="K35">
        <f t="shared" si="8"/>
        <v>0.93970411800000009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0.84574170300000007</v>
      </c>
      <c r="V35">
        <f t="shared" si="10"/>
        <v>2.1431427000000003E-2</v>
      </c>
      <c r="W35">
        <f t="shared" si="3"/>
        <v>0.12257918986920001</v>
      </c>
      <c r="Z35" s="19">
        <v>7.33</v>
      </c>
      <c r="AA35">
        <f t="shared" si="4"/>
        <v>0.12257918986920001</v>
      </c>
      <c r="AB35">
        <f t="shared" si="5"/>
        <v>9.588184808766935E-3</v>
      </c>
      <c r="AC35">
        <f t="shared" si="11"/>
        <v>0.93098653393814335</v>
      </c>
    </row>
    <row r="36" spans="2:29" x14ac:dyDescent="0.25">
      <c r="B36" s="1" t="s">
        <v>40</v>
      </c>
      <c r="C36" s="1">
        <f>U8</f>
        <v>1.3034786E-2</v>
      </c>
      <c r="E36" s="1" t="s">
        <v>40</v>
      </c>
      <c r="F36" s="1">
        <f>U10</f>
        <v>1.8072771000000001E-2</v>
      </c>
      <c r="H36" s="19">
        <v>2.2999999999999998</v>
      </c>
      <c r="I36" s="21">
        <f t="shared" si="7"/>
        <v>6.6778217468000001E-2</v>
      </c>
      <c r="J36" s="25">
        <f>Summer!Q34</f>
        <v>1.1675329999999999E-2</v>
      </c>
      <c r="K36">
        <f t="shared" si="8"/>
        <v>0.95137944800000007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0.86525389800000008</v>
      </c>
      <c r="V36">
        <f t="shared" si="10"/>
        <v>1.951219500000001E-2</v>
      </c>
      <c r="W36">
        <f t="shared" si="3"/>
        <v>0.11160195052200006</v>
      </c>
      <c r="Z36" s="19">
        <v>6.21</v>
      </c>
      <c r="AA36">
        <f t="shared" si="4"/>
        <v>0.11160195052200006</v>
      </c>
      <c r="AB36">
        <f t="shared" si="5"/>
        <v>8.7295415132505293E-3</v>
      </c>
      <c r="AC36">
        <f t="shared" si="11"/>
        <v>0.93971607545139391</v>
      </c>
    </row>
    <row r="37" spans="2:29" x14ac:dyDescent="0.25">
      <c r="B37" s="1" t="s">
        <v>44</v>
      </c>
      <c r="C37" s="1">
        <f>C39*(C41-C40)+C36</f>
        <v>1.6083750945468964E-2</v>
      </c>
      <c r="E37" s="1" t="s">
        <v>44</v>
      </c>
      <c r="F37" s="1">
        <f>F39*(F41-F40)+F36</f>
        <v>2.1450736776555918E-2</v>
      </c>
      <c r="H37" s="19">
        <v>1.95</v>
      </c>
      <c r="I37" s="21">
        <f t="shared" si="7"/>
        <v>5.9460057903200005E-2</v>
      </c>
      <c r="J37" s="25">
        <f>Summer!Q35</f>
        <v>1.0395842000000001E-2</v>
      </c>
      <c r="K37">
        <f t="shared" si="8"/>
        <v>0.96177529000000006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0.88292682900000008</v>
      </c>
      <c r="V37">
        <f t="shared" si="10"/>
        <v>1.7672931000000003E-2</v>
      </c>
      <c r="W37">
        <f t="shared" si="3"/>
        <v>0.10108209614760001</v>
      </c>
      <c r="Z37" s="19">
        <v>5.27</v>
      </c>
      <c r="AA37">
        <f t="shared" si="4"/>
        <v>0.10108209614760001</v>
      </c>
      <c r="AB37">
        <f t="shared" si="5"/>
        <v>7.9066750217139641E-3</v>
      </c>
      <c r="AC37">
        <f t="shared" si="11"/>
        <v>0.94762275047310784</v>
      </c>
    </row>
    <row r="38" spans="2:29" x14ac:dyDescent="0.25">
      <c r="B38" s="1" t="s">
        <v>41</v>
      </c>
      <c r="C38" s="1">
        <f>U10</f>
        <v>1.8072771000000001E-2</v>
      </c>
      <c r="E38" s="1" t="s">
        <v>41</v>
      </c>
      <c r="F38" s="1">
        <f>U12</f>
        <v>2.2870852000000001E-2</v>
      </c>
      <c r="H38" s="19">
        <v>1.65</v>
      </c>
      <c r="I38" s="21">
        <f t="shared" si="7"/>
        <v>5.1684507645999994E-2</v>
      </c>
      <c r="J38" s="25">
        <f>Summer!Q36</f>
        <v>9.0363849999999992E-3</v>
      </c>
      <c r="K38">
        <f t="shared" si="8"/>
        <v>0.9708116750000001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0.89900040000000003</v>
      </c>
      <c r="V38">
        <f t="shared" si="10"/>
        <v>1.6073570999999953E-2</v>
      </c>
      <c r="W38">
        <f t="shared" si="3"/>
        <v>9.1934396691599723E-2</v>
      </c>
      <c r="Z38" s="19">
        <v>4.46</v>
      </c>
      <c r="AA38">
        <f t="shared" si="4"/>
        <v>9.1934396691599723E-2</v>
      </c>
      <c r="AB38">
        <f t="shared" si="5"/>
        <v>7.1911389421169336E-3</v>
      </c>
      <c r="AC38">
        <f t="shared" si="11"/>
        <v>0.95481388941522483</v>
      </c>
    </row>
    <row r="39" spans="2:29" x14ac:dyDescent="0.25">
      <c r="B39" s="1" t="s">
        <v>46</v>
      </c>
      <c r="C39" s="1">
        <f>(C38-C36)/(C42-C40)</f>
        <v>-9.9900555225064468E-5</v>
      </c>
      <c r="E39" s="1" t="s">
        <v>46</v>
      </c>
      <c r="F39" s="1">
        <f>(F38-F36)/(F42-F40)</f>
        <v>-1.1226207299953208E-4</v>
      </c>
      <c r="H39" s="19">
        <v>1.4</v>
      </c>
      <c r="I39" s="21">
        <f t="shared" si="7"/>
        <v>4.1622038244399993E-2</v>
      </c>
      <c r="J39" s="25">
        <f>Summer!Q37</f>
        <v>7.2770889999999996E-3</v>
      </c>
      <c r="K39">
        <f t="shared" si="8"/>
        <v>0.97808876400000011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0.91355457800000006</v>
      </c>
      <c r="V39">
        <f t="shared" si="10"/>
        <v>1.4554178000000029E-2</v>
      </c>
      <c r="W39">
        <f t="shared" si="3"/>
        <v>8.3244076488800167E-2</v>
      </c>
      <c r="Z39" s="19">
        <v>3.78</v>
      </c>
      <c r="AA39">
        <f t="shared" si="4"/>
        <v>8.3244076488800167E-2</v>
      </c>
      <c r="AB39">
        <f t="shared" si="5"/>
        <v>6.5113792191108045E-3</v>
      </c>
      <c r="AC39">
        <f t="shared" si="11"/>
        <v>0.96132526863433565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2.8815259005999998E-2</v>
      </c>
      <c r="J40" s="25">
        <f>Summer!Q38</f>
        <v>5.037985E-3</v>
      </c>
      <c r="K40">
        <f t="shared" si="8"/>
        <v>0.98312674900000008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0.92706917200000005</v>
      </c>
      <c r="V40">
        <f t="shared" si="10"/>
        <v>1.3514593999999991E-2</v>
      </c>
      <c r="W40">
        <f t="shared" si="3"/>
        <v>7.7298071842399951E-2</v>
      </c>
      <c r="Z40" s="19">
        <v>3.2</v>
      </c>
      <c r="AA40">
        <f t="shared" si="4"/>
        <v>7.7298071842399951E-2</v>
      </c>
      <c r="AB40">
        <f t="shared" si="5"/>
        <v>6.0462807673727316E-3</v>
      </c>
      <c r="AC40">
        <f t="shared" si="11"/>
        <v>0.96737154940170833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2.0582329495599998E-2</v>
      </c>
      <c r="J41" s="25">
        <f>Summer!Q39</f>
        <v>3.5985610000000001E-3</v>
      </c>
      <c r="K41">
        <f t="shared" si="8"/>
        <v>0.98672531000000008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0.93970411800000009</v>
      </c>
      <c r="V41">
        <f t="shared" si="10"/>
        <v>1.2634946000000036E-2</v>
      </c>
      <c r="W41">
        <f t="shared" si="3"/>
        <v>7.2266837141600204E-2</v>
      </c>
      <c r="Z41" s="19">
        <v>2.72</v>
      </c>
      <c r="AA41">
        <f t="shared" si="4"/>
        <v>7.2266837141600204E-2</v>
      </c>
      <c r="AB41">
        <f t="shared" si="5"/>
        <v>5.652735923594397E-3</v>
      </c>
      <c r="AC41">
        <f t="shared" si="11"/>
        <v>0.97302428532530272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1.6923243993599998E-2</v>
      </c>
      <c r="J42" s="25">
        <f>Summer!Q40</f>
        <v>2.958816E-3</v>
      </c>
      <c r="K42">
        <f t="shared" si="8"/>
        <v>0.98968412600000011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0.95137944800000007</v>
      </c>
      <c r="V42">
        <f t="shared" si="10"/>
        <v>1.1675329999999984E-2</v>
      </c>
      <c r="W42">
        <f t="shared" si="3"/>
        <v>6.6778217467999904E-2</v>
      </c>
      <c r="Z42" s="19">
        <v>2.2999999999999998</v>
      </c>
      <c r="AA42">
        <f t="shared" si="4"/>
        <v>6.6778217467999904E-2</v>
      </c>
      <c r="AB42">
        <f t="shared" si="5"/>
        <v>5.2234142758361682E-3</v>
      </c>
      <c r="AC42">
        <f t="shared" si="11"/>
        <v>0.97824769960113889</v>
      </c>
    </row>
    <row r="43" spans="2:29" x14ac:dyDescent="0.25">
      <c r="H43" s="19">
        <v>0.72</v>
      </c>
      <c r="I43" s="21">
        <f t="shared" si="7"/>
        <v>1.4636319129600001E-2</v>
      </c>
      <c r="J43" s="25">
        <f>Summer!Q41</f>
        <v>2.5589760000000001E-3</v>
      </c>
      <c r="K43">
        <f t="shared" si="8"/>
        <v>0.9922431020000001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0.96177529000000006</v>
      </c>
      <c r="V43">
        <f t="shared" si="10"/>
        <v>1.0395841999999988E-2</v>
      </c>
      <c r="W43">
        <f t="shared" si="3"/>
        <v>5.9460057903199935E-2</v>
      </c>
      <c r="Z43" s="19">
        <v>1.95</v>
      </c>
      <c r="AA43">
        <f t="shared" si="4"/>
        <v>5.9460057903199935E-2</v>
      </c>
      <c r="AB43">
        <f t="shared" si="5"/>
        <v>4.6509854121585632E-3</v>
      </c>
      <c r="AC43">
        <f t="shared" si="11"/>
        <v>0.98289868501329747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1.28067792384E-2</v>
      </c>
      <c r="J44" s="25">
        <f>Summer!Q42</f>
        <v>2.239104E-3</v>
      </c>
      <c r="K44">
        <f t="shared" si="8"/>
        <v>0.99448220600000015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0.9708116750000001</v>
      </c>
      <c r="V44">
        <f t="shared" si="10"/>
        <v>9.0363850000000356E-3</v>
      </c>
      <c r="W44">
        <f t="shared" si="3"/>
        <v>5.1684507646000202E-2</v>
      </c>
      <c r="Z44" s="19">
        <v>1.65</v>
      </c>
      <c r="AA44">
        <f t="shared" si="4"/>
        <v>5.1684507646000202E-2</v>
      </c>
      <c r="AB44">
        <f t="shared" si="5"/>
        <v>4.0427792971121212E-3</v>
      </c>
      <c r="AC44">
        <f t="shared" si="11"/>
        <v>0.98694146431040963</v>
      </c>
    </row>
    <row r="45" spans="2:29" x14ac:dyDescent="0.25">
      <c r="B45" s="1" t="s">
        <v>40</v>
      </c>
      <c r="C45" s="1">
        <f>U15</f>
        <v>4.7980808E-2</v>
      </c>
      <c r="E45" s="1" t="s">
        <v>40</v>
      </c>
      <c r="F45" s="1">
        <f>U26</f>
        <v>0.54930027999999997</v>
      </c>
      <c r="H45" s="19">
        <v>0.52</v>
      </c>
      <c r="I45" s="21">
        <f t="shared" si="7"/>
        <v>1.143462432E-2</v>
      </c>
      <c r="J45" s="25">
        <f>Summer!Q43</f>
        <v>1.9992E-3</v>
      </c>
      <c r="K45">
        <f t="shared" si="8"/>
        <v>0.99648140600000013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0.97808876400000011</v>
      </c>
      <c r="V45">
        <f t="shared" si="10"/>
        <v>7.2770890000000144E-3</v>
      </c>
      <c r="W45">
        <f t="shared" si="3"/>
        <v>4.1622038244400084E-2</v>
      </c>
      <c r="Z45" s="19">
        <v>1.4</v>
      </c>
      <c r="AA45">
        <f t="shared" si="4"/>
        <v>4.1622038244400084E-2</v>
      </c>
      <c r="AB45">
        <f t="shared" si="5"/>
        <v>3.2556896095554022E-3</v>
      </c>
      <c r="AC45">
        <f t="shared" si="11"/>
        <v>0.99019715391996499</v>
      </c>
    </row>
    <row r="46" spans="2:29" x14ac:dyDescent="0.25">
      <c r="B46" s="1" t="s">
        <v>44</v>
      </c>
      <c r="C46" s="1">
        <f>C48*(C50-C49)+C45</f>
        <v>6.1304951657894735E-2</v>
      </c>
      <c r="E46" s="1" t="s">
        <v>44</v>
      </c>
      <c r="F46" s="1">
        <f>F48*(F50-F49)+F45</f>
        <v>0.58683927877434672</v>
      </c>
      <c r="H46" s="19">
        <v>0.44</v>
      </c>
      <c r="I46" s="21">
        <f t="shared" si="7"/>
        <v>1.0519854374399999E-2</v>
      </c>
      <c r="J46" s="25">
        <f>Summer!Q44</f>
        <v>1.839264E-3</v>
      </c>
      <c r="K46">
        <f t="shared" si="8"/>
        <v>0.99832067000000013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0.98312674900000008</v>
      </c>
      <c r="V46">
        <f t="shared" si="10"/>
        <v>5.0379849999999671E-3</v>
      </c>
      <c r="W46">
        <f t="shared" si="3"/>
        <v>2.8815259005999811E-2</v>
      </c>
      <c r="Z46" s="19">
        <v>1.19</v>
      </c>
      <c r="AA46">
        <f t="shared" si="4"/>
        <v>2.8815259005999811E-2</v>
      </c>
      <c r="AB46">
        <f t="shared" si="5"/>
        <v>2.2539390981195684E-3</v>
      </c>
      <c r="AC46">
        <f t="shared" si="11"/>
        <v>0.99245109301808454</v>
      </c>
    </row>
    <row r="47" spans="2:29" x14ac:dyDescent="0.25">
      <c r="B47" s="1" t="s">
        <v>41</v>
      </c>
      <c r="C47" s="1">
        <f>U17</f>
        <v>6.3094761999999999E-2</v>
      </c>
      <c r="E47" s="1" t="s">
        <v>41</v>
      </c>
      <c r="F47" s="1">
        <f>U28</f>
        <v>0.61055577799999994</v>
      </c>
      <c r="H47" s="19">
        <v>0.37</v>
      </c>
      <c r="I47" s="21">
        <f t="shared" si="7"/>
        <v>9.6050844287999988E-3</v>
      </c>
      <c r="J47" s="25">
        <f>Summer!Q45</f>
        <v>1.6793279999999999E-3</v>
      </c>
      <c r="K47">
        <f t="shared" si="8"/>
        <v>0.99999999800000017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0.98672531000000008</v>
      </c>
      <c r="V47">
        <f t="shared" si="10"/>
        <v>3.5985610000000001E-3</v>
      </c>
      <c r="W47">
        <f t="shared" si="3"/>
        <v>2.0582329495599998E-2</v>
      </c>
      <c r="Z47" s="19">
        <v>1.01</v>
      </c>
      <c r="AA47">
        <f t="shared" si="4"/>
        <v>2.0582329495599998E-2</v>
      </c>
      <c r="AB47">
        <f t="shared" si="5"/>
        <v>1.6099566264822752E-3</v>
      </c>
      <c r="AC47">
        <f t="shared" si="11"/>
        <v>0.99406104964456676</v>
      </c>
    </row>
    <row r="48" spans="2:29" x14ac:dyDescent="0.25">
      <c r="B48" s="1" t="s">
        <v>46</v>
      </c>
      <c r="C48" s="1">
        <f>(C47-C45)/(C51-C49)</f>
        <v>-6.8575108892921931E-4</v>
      </c>
      <c r="E48" s="1" t="s">
        <v>46</v>
      </c>
      <c r="F48" s="1">
        <f>(F47-F45)/(F51-F49)</f>
        <v>-1.4549999524940618E-2</v>
      </c>
      <c r="I48" s="21">
        <f>SUM(I4:I47)</f>
        <v>5.7195999885608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0.98968412600000011</v>
      </c>
      <c r="V48">
        <f t="shared" si="10"/>
        <v>2.9588160000000308E-3</v>
      </c>
      <c r="W48">
        <f t="shared" si="3"/>
        <v>1.6923243993600175E-2</v>
      </c>
      <c r="Z48" s="19">
        <v>0.85</v>
      </c>
      <c r="AA48">
        <f t="shared" si="4"/>
        <v>1.6923243993600175E-2</v>
      </c>
      <c r="AB48">
        <f t="shared" si="5"/>
        <v>1.3237417472544801E-3</v>
      </c>
      <c r="AC48">
        <f t="shared" si="11"/>
        <v>0.99538479139182123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0.9922431020000001</v>
      </c>
      <c r="V49">
        <f t="shared" si="10"/>
        <v>2.5589759999999906E-3</v>
      </c>
      <c r="W49">
        <f t="shared" si="3"/>
        <v>1.4636319129599945E-2</v>
      </c>
      <c r="Z49" s="19">
        <v>0.72</v>
      </c>
      <c r="AA49">
        <f t="shared" si="4"/>
        <v>1.4636319129599945E-2</v>
      </c>
      <c r="AB49">
        <f t="shared" si="5"/>
        <v>1.1448577273552099E-3</v>
      </c>
      <c r="AC49">
        <f t="shared" si="11"/>
        <v>0.99652964911917641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0.99448220600000015</v>
      </c>
      <c r="V50">
        <f t="shared" si="10"/>
        <v>2.2391040000000473E-3</v>
      </c>
      <c r="W50">
        <f t="shared" si="3"/>
        <v>1.2806779238400271E-2</v>
      </c>
      <c r="Z50" s="19">
        <v>0.61</v>
      </c>
      <c r="AA50">
        <f t="shared" si="4"/>
        <v>1.2806779238400271E-2</v>
      </c>
      <c r="AB50">
        <f t="shared" si="5"/>
        <v>1.0017505114358336E-3</v>
      </c>
      <c r="AC50">
        <f t="shared" si="11"/>
        <v>0.99753139963061221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0.99648140600000013</v>
      </c>
      <c r="V51">
        <f t="shared" si="10"/>
        <v>1.9991999999999788E-3</v>
      </c>
      <c r="W51">
        <f t="shared" si="3"/>
        <v>1.1434624319999878E-2</v>
      </c>
      <c r="Z51" s="19">
        <v>0.52</v>
      </c>
      <c r="AA51">
        <f t="shared" si="4"/>
        <v>1.1434624319999878E-2</v>
      </c>
      <c r="AB51">
        <f t="shared" si="5"/>
        <v>8.9442009949625156E-4</v>
      </c>
      <c r="AC51">
        <f t="shared" si="11"/>
        <v>0.99842581973010847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0.99832067000000013</v>
      </c>
      <c r="V52">
        <f t="shared" si="10"/>
        <v>1.8392640000000071E-3</v>
      </c>
      <c r="W52">
        <f t="shared" si="3"/>
        <v>1.0519854374400041E-2</v>
      </c>
      <c r="Z52" s="19">
        <v>0.44</v>
      </c>
      <c r="AA52">
        <f t="shared" si="4"/>
        <v>1.0519854374400041E-2</v>
      </c>
      <c r="AB52">
        <f t="shared" si="5"/>
        <v>8.2286649153656341E-4</v>
      </c>
      <c r="AC52">
        <f t="shared" si="11"/>
        <v>0.99924868622164498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0.99999999800000017</v>
      </c>
      <c r="V53">
        <f t="shared" si="10"/>
        <v>1.6793280000000355E-3</v>
      </c>
      <c r="W53">
        <f t="shared" si="3"/>
        <v>9.6050844288002018E-3</v>
      </c>
      <c r="Z53" s="19">
        <v>0.37</v>
      </c>
      <c r="AA53">
        <f t="shared" si="4"/>
        <v>9.6050844288002018E-3</v>
      </c>
      <c r="AB53">
        <f t="shared" si="5"/>
        <v>7.5131288357687504E-4</v>
      </c>
      <c r="AC53">
        <f t="shared" si="11"/>
        <v>0.99999999910522186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3483-3DD1-45D8-87B6-B0AF11E80FBD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Summer!R60</f>
        <v>13.1127</v>
      </c>
      <c r="H2" t="s">
        <v>36</v>
      </c>
      <c r="I2" s="26">
        <f>Summer!R61</f>
        <v>8.2259000000000029</v>
      </c>
      <c r="M2">
        <f>D2-I2</f>
        <v>4.8867999999999974</v>
      </c>
      <c r="N2" t="s">
        <v>49</v>
      </c>
      <c r="S2" s="26">
        <f>I2</f>
        <v>8.2259000000000029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Summer!R65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0.79730000000000001</v>
      </c>
      <c r="E4" s="26">
        <f>Summer!R66</f>
        <v>6.0803648371426176E-2</v>
      </c>
      <c r="F4" s="1">
        <f>F3+E4</f>
        <v>6.0803648371426176E-2</v>
      </c>
      <c r="G4" s="20"/>
      <c r="H4" s="19">
        <v>460.27</v>
      </c>
      <c r="I4" s="21">
        <f>J4*$I$2</f>
        <v>0.10053220345570003</v>
      </c>
      <c r="J4" s="25">
        <f>Summer!R2</f>
        <v>1.2221423E-2</v>
      </c>
      <c r="K4">
        <f>K3+J4</f>
        <v>1.2221423E-2</v>
      </c>
      <c r="N4" s="28">
        <v>1000</v>
      </c>
      <c r="O4">
        <f>O3+P4</f>
        <v>0.16315380207907024</v>
      </c>
      <c r="P4">
        <f>Q4/$M$2</f>
        <v>0.16315380207907024</v>
      </c>
      <c r="Q4">
        <f>D4</f>
        <v>0.79730000000000001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0.79730000000000001</v>
      </c>
      <c r="AB4">
        <f t="shared" ref="AB4:AB53" si="5">AA4/$D$2</f>
        <v>6.0803648371426176E-2</v>
      </c>
      <c r="AC4">
        <f>AC3+AB4</f>
        <v>6.0803648371426176E-2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0.28370000000000001</v>
      </c>
      <c r="E5" s="26">
        <f>Summer!R67</f>
        <v>2.1635513662327362E-2</v>
      </c>
      <c r="F5" s="1">
        <f t="shared" ref="F5:F13" si="6">F4+E5</f>
        <v>8.2439162033753538E-2</v>
      </c>
      <c r="G5" s="20"/>
      <c r="H5" s="19">
        <v>390.04</v>
      </c>
      <c r="I5" s="21">
        <f t="shared" ref="I5:I47" si="7">J5*$I$2</f>
        <v>0.12249722373500004</v>
      </c>
      <c r="J5" s="25">
        <f>Summer!R3</f>
        <v>1.4891649999999999E-2</v>
      </c>
      <c r="K5">
        <f t="shared" ref="K5:K47" si="8">K4+J5</f>
        <v>2.7113073000000001E-2</v>
      </c>
      <c r="N5" s="28">
        <v>850</v>
      </c>
      <c r="O5">
        <f>O4+P5</f>
        <v>0.22120815257428186</v>
      </c>
      <c r="P5">
        <f t="shared" ref="P5" si="9">Q5/$M$2</f>
        <v>5.8054350495211626E-2</v>
      </c>
      <c r="Q5">
        <f>D5</f>
        <v>0.28370000000000001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0.28370000000000001</v>
      </c>
      <c r="AB5">
        <f t="shared" si="5"/>
        <v>2.1635513662327362E-2</v>
      </c>
      <c r="AC5">
        <f t="shared" ref="AC5:AC53" si="11">AC4+AB5</f>
        <v>8.2439162033753538E-2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3.8058000000000005</v>
      </c>
      <c r="E6" s="26">
        <f>Summer!R68</f>
        <v>0.29023770848109087</v>
      </c>
      <c r="F6" s="1">
        <f t="shared" si="6"/>
        <v>0.37267687051484444</v>
      </c>
      <c r="G6" s="9"/>
      <c r="H6" s="19">
        <v>330.52</v>
      </c>
      <c r="I6" s="21">
        <f t="shared" si="7"/>
        <v>0.14699666848200005</v>
      </c>
      <c r="J6" s="25">
        <f>Summer!R4</f>
        <v>1.7869980000000001E-2</v>
      </c>
      <c r="K6">
        <f t="shared" si="8"/>
        <v>4.4983053000000002E-2</v>
      </c>
      <c r="N6" s="19">
        <v>460.27</v>
      </c>
      <c r="O6" s="24">
        <f>C18</f>
        <v>0.7730600556601458</v>
      </c>
      <c r="P6" s="24">
        <f>O6-O5</f>
        <v>0.55185190308586396</v>
      </c>
      <c r="Q6" s="24">
        <f>P6*$M$2</f>
        <v>2.6967898799999985</v>
      </c>
      <c r="T6" s="19">
        <v>460.27</v>
      </c>
      <c r="U6">
        <f>K4</f>
        <v>1.2221423E-2</v>
      </c>
      <c r="V6">
        <f t="shared" si="10"/>
        <v>1.2221423E-2</v>
      </c>
      <c r="W6">
        <f t="shared" si="3"/>
        <v>0.10053220345570003</v>
      </c>
      <c r="Z6" s="19">
        <v>460.27</v>
      </c>
      <c r="AA6">
        <f t="shared" si="4"/>
        <v>2.7973220834556987</v>
      </c>
      <c r="AB6">
        <f t="shared" si="5"/>
        <v>0.21332922155282272</v>
      </c>
      <c r="AC6">
        <f t="shared" si="11"/>
        <v>0.29576838358657626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0.76359999999999995</v>
      </c>
      <c r="E7" s="26">
        <f>Summer!R69</f>
        <v>5.8233620840864198E-2</v>
      </c>
      <c r="F7" s="1">
        <f t="shared" si="6"/>
        <v>0.43091049135570864</v>
      </c>
      <c r="G7" s="9"/>
      <c r="H7" s="19">
        <v>280.08999999999997</v>
      </c>
      <c r="I7" s="21">
        <f t="shared" si="7"/>
        <v>0.15882399089050006</v>
      </c>
      <c r="J7" s="25">
        <f>Summer!R5</f>
        <v>1.9307794999999999E-2</v>
      </c>
      <c r="K7">
        <f t="shared" si="8"/>
        <v>6.4290847999999998E-2</v>
      </c>
      <c r="N7" s="19">
        <v>390.04</v>
      </c>
      <c r="O7" s="24">
        <f>F18</f>
        <v>0.87250469465052416</v>
      </c>
      <c r="P7" s="24">
        <f t="shared" ref="P7:P8" si="12">O7-O6</f>
        <v>9.9444638990378365E-2</v>
      </c>
      <c r="Q7" s="24">
        <f t="shared" ref="Q7:Q8" si="13">P7*$M$2</f>
        <v>0.48596606181818075</v>
      </c>
      <c r="T7" s="19">
        <v>390.04</v>
      </c>
      <c r="U7">
        <f t="shared" ref="U7:U8" si="14">K5</f>
        <v>2.7113073000000001E-2</v>
      </c>
      <c r="V7">
        <f t="shared" si="10"/>
        <v>1.4891650000000001E-2</v>
      </c>
      <c r="W7">
        <f t="shared" si="3"/>
        <v>0.12249722373500005</v>
      </c>
      <c r="Z7" s="19">
        <v>390.04</v>
      </c>
      <c r="AA7">
        <f t="shared" si="4"/>
        <v>0.60846328555318085</v>
      </c>
      <c r="AB7">
        <f t="shared" si="5"/>
        <v>4.6402593329610289E-2</v>
      </c>
      <c r="AC7">
        <f t="shared" si="11"/>
        <v>0.34217097691618653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2.4836999999999998</v>
      </c>
      <c r="E8" s="26">
        <f>Summer!R70</f>
        <v>0.18941179162186275</v>
      </c>
      <c r="F8" s="1">
        <f t="shared" si="6"/>
        <v>0.62032228297757142</v>
      </c>
      <c r="G8" s="9"/>
      <c r="H8" s="19">
        <v>237.35</v>
      </c>
      <c r="I8" s="21">
        <f t="shared" si="7"/>
        <v>0.16304803167000007</v>
      </c>
      <c r="J8" s="25">
        <f>Summer!R6</f>
        <v>1.98213E-2</v>
      </c>
      <c r="K8">
        <f t="shared" si="8"/>
        <v>8.4112147999999998E-2</v>
      </c>
      <c r="N8" s="19">
        <v>330.52</v>
      </c>
      <c r="O8" s="24">
        <f>C27</f>
        <v>0.95678413239375837</v>
      </c>
      <c r="P8" s="24">
        <f t="shared" si="12"/>
        <v>8.4279437743234209E-2</v>
      </c>
      <c r="Q8" s="24">
        <f t="shared" si="13"/>
        <v>0.41185675636363672</v>
      </c>
      <c r="T8" s="19">
        <v>330.52</v>
      </c>
      <c r="U8">
        <f t="shared" si="14"/>
        <v>4.4983053000000002E-2</v>
      </c>
      <c r="V8">
        <f t="shared" si="10"/>
        <v>1.7869980000000001E-2</v>
      </c>
      <c r="W8">
        <f t="shared" si="3"/>
        <v>0.14699666848200005</v>
      </c>
      <c r="Z8" s="19">
        <v>330.52</v>
      </c>
      <c r="AA8">
        <f t="shared" si="4"/>
        <v>0.55885342484563671</v>
      </c>
      <c r="AB8">
        <f t="shared" si="5"/>
        <v>4.2619248884336311E-2</v>
      </c>
      <c r="AC8">
        <f t="shared" si="11"/>
        <v>0.38479022580052286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1.8349</v>
      </c>
      <c r="E9" s="26">
        <f>Summer!R71</f>
        <v>0.13993304201270523</v>
      </c>
      <c r="F9" s="1">
        <f t="shared" si="6"/>
        <v>0.76025532499027659</v>
      </c>
      <c r="G9" s="9"/>
      <c r="H9" s="19">
        <v>201.13</v>
      </c>
      <c r="I9" s="21">
        <f t="shared" si="7"/>
        <v>0.16727207244950007</v>
      </c>
      <c r="J9" s="25">
        <f>Summer!R7</f>
        <v>2.0334805000000001E-2</v>
      </c>
      <c r="K9">
        <f t="shared" si="8"/>
        <v>0.104446953</v>
      </c>
      <c r="N9" s="28">
        <v>300</v>
      </c>
      <c r="O9" s="1">
        <v>1</v>
      </c>
      <c r="P9">
        <f>O9-O8</f>
        <v>4.3215867606241631E-2</v>
      </c>
      <c r="Q9">
        <f>P9*$M$2</f>
        <v>0.21118730181818149</v>
      </c>
      <c r="T9" s="28">
        <f>B6*1000</f>
        <v>300</v>
      </c>
      <c r="U9" s="24">
        <f>C37</f>
        <v>5.6668040178266897E-2</v>
      </c>
      <c r="V9">
        <f t="shared" si="10"/>
        <v>1.1684987178266895E-2</v>
      </c>
      <c r="W9">
        <f t="shared" si="3"/>
        <v>9.6119536029705688E-2</v>
      </c>
      <c r="Z9" s="28">
        <v>300</v>
      </c>
      <c r="AA9">
        <f t="shared" si="4"/>
        <v>0.30730683784788715</v>
      </c>
      <c r="AB9">
        <f t="shared" si="5"/>
        <v>2.3435817020742267E-2</v>
      </c>
      <c r="AC9">
        <f t="shared" si="11"/>
        <v>0.40822604282126512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0.43780000000000002</v>
      </c>
      <c r="E10" s="26">
        <f>Summer!R72</f>
        <v>3.3387479313947546E-2</v>
      </c>
      <c r="F10" s="1">
        <f t="shared" si="6"/>
        <v>0.79364280430422418</v>
      </c>
      <c r="G10" s="9"/>
      <c r="H10" s="19">
        <v>170.44</v>
      </c>
      <c r="I10" s="21">
        <f t="shared" si="7"/>
        <v>0.17909939485800005</v>
      </c>
      <c r="J10" s="25">
        <f>Summer!R8</f>
        <v>2.1772619999999999E-2</v>
      </c>
      <c r="K10">
        <f t="shared" si="8"/>
        <v>0.126219573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6.4290847999999998E-2</v>
      </c>
      <c r="V10">
        <f t="shared" si="10"/>
        <v>7.6228078217331005E-3</v>
      </c>
      <c r="W10">
        <f t="shared" si="3"/>
        <v>6.2704454860794331E-2</v>
      </c>
      <c r="Z10" s="19">
        <v>280.08999999999997</v>
      </c>
      <c r="AA10">
        <f t="shared" si="4"/>
        <v>6.2704454860794331E-2</v>
      </c>
      <c r="AB10">
        <f t="shared" si="5"/>
        <v>4.781963658193532E-3</v>
      </c>
      <c r="AC10">
        <f t="shared" si="11"/>
        <v>0.41300800647945868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1.0868</v>
      </c>
      <c r="E11" s="26">
        <f>Summer!R73</f>
        <v>8.2881481312010494E-2</v>
      </c>
      <c r="F11" s="1">
        <f t="shared" si="6"/>
        <v>0.87652428561623463</v>
      </c>
      <c r="G11" s="9"/>
      <c r="H11" s="19">
        <v>144.43</v>
      </c>
      <c r="I11" s="21">
        <f t="shared" si="7"/>
        <v>0.19346114173420006</v>
      </c>
      <c r="J11" s="25">
        <f>Summer!R9</f>
        <v>2.3518537999999999E-2</v>
      </c>
      <c r="K11">
        <f t="shared" si="8"/>
        <v>0.14973811100000001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7.8245525515208234E-2</v>
      </c>
      <c r="V11">
        <f t="shared" si="10"/>
        <v>1.3954677515208236E-2</v>
      </c>
      <c r="W11">
        <f t="shared" si="3"/>
        <v>0.11478978177235147</v>
      </c>
      <c r="Z11" s="28">
        <v>250</v>
      </c>
      <c r="AA11">
        <f t="shared" si="4"/>
        <v>0.11478978177235147</v>
      </c>
      <c r="AB11">
        <f t="shared" si="5"/>
        <v>8.754091969796568E-3</v>
      </c>
      <c r="AC11">
        <f t="shared" si="11"/>
        <v>0.42176209844925527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1.3219000000000001</v>
      </c>
      <c r="E12" s="26">
        <f>Summer!R74</f>
        <v>0.10081066447032266</v>
      </c>
      <c r="F12" s="1">
        <f t="shared" si="6"/>
        <v>0.97733495008655735</v>
      </c>
      <c r="G12" s="9"/>
      <c r="H12" s="19">
        <v>122.39</v>
      </c>
      <c r="I12" s="21">
        <f t="shared" si="7"/>
        <v>0.23147751697560007</v>
      </c>
      <c r="J12" s="25">
        <f>Summer!R10</f>
        <v>2.8140083999999999E-2</v>
      </c>
      <c r="K12">
        <f t="shared" si="8"/>
        <v>0.17787819500000002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8.4112147999999998E-2</v>
      </c>
      <c r="V12">
        <f t="shared" si="10"/>
        <v>5.8666224847917642E-3</v>
      </c>
      <c r="W12">
        <f t="shared" si="3"/>
        <v>4.825824989764859E-2</v>
      </c>
      <c r="Z12" s="19">
        <v>237.35</v>
      </c>
      <c r="AA12">
        <f t="shared" si="4"/>
        <v>4.825824989764859E-2</v>
      </c>
      <c r="AB12">
        <f t="shared" si="5"/>
        <v>3.6802679766675503E-3</v>
      </c>
      <c r="AC12">
        <f t="shared" si="11"/>
        <v>0.42544236642592281</v>
      </c>
    </row>
    <row r="13" spans="2:29" x14ac:dyDescent="0.25">
      <c r="B13" t="s">
        <v>50</v>
      </c>
      <c r="E13" s="26">
        <f>Summer!R75</f>
        <v>2.2665049913442838E-2</v>
      </c>
      <c r="F13" s="1">
        <f t="shared" si="6"/>
        <v>1.0000000000000002</v>
      </c>
      <c r="H13" s="19">
        <v>103.72</v>
      </c>
      <c r="I13" s="21">
        <f t="shared" si="7"/>
        <v>0.27709717384600008</v>
      </c>
      <c r="J13" s="25">
        <f>Summer!R11</f>
        <v>3.3685939999999998E-2</v>
      </c>
      <c r="K13">
        <f t="shared" si="8"/>
        <v>0.21156413500000001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0.104446953</v>
      </c>
      <c r="V13">
        <f t="shared" si="10"/>
        <v>2.0334804999999997E-2</v>
      </c>
      <c r="W13">
        <f t="shared" si="3"/>
        <v>0.16727207244950004</v>
      </c>
      <c r="Z13" s="19">
        <v>201.13</v>
      </c>
      <c r="AA13">
        <f t="shared" si="4"/>
        <v>0.16727207244950004</v>
      </c>
      <c r="AB13">
        <f t="shared" si="5"/>
        <v>1.2756493510070393E-2</v>
      </c>
      <c r="AC13">
        <f t="shared" si="11"/>
        <v>0.43819885993599322</v>
      </c>
    </row>
    <row r="14" spans="2:29" x14ac:dyDescent="0.25">
      <c r="H14" s="19">
        <v>87.89</v>
      </c>
      <c r="I14" s="21">
        <f t="shared" si="7"/>
        <v>0.34890589177520015</v>
      </c>
      <c r="J14" s="25">
        <f>Summer!R12</f>
        <v>4.2415528000000001E-2</v>
      </c>
      <c r="K14">
        <f t="shared" si="8"/>
        <v>0.25397966300000002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0.126219573</v>
      </c>
      <c r="V14">
        <f t="shared" si="10"/>
        <v>2.1772620000000006E-2</v>
      </c>
      <c r="W14">
        <f t="shared" si="3"/>
        <v>0.17909939485800011</v>
      </c>
      <c r="Z14" s="19">
        <v>170.44</v>
      </c>
      <c r="AA14">
        <f t="shared" si="4"/>
        <v>0.17909939485800011</v>
      </c>
      <c r="AB14">
        <f t="shared" si="5"/>
        <v>1.3658468115491098E-2</v>
      </c>
      <c r="AC14">
        <f t="shared" si="11"/>
        <v>0.45185732805148432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0.41649056892490016</v>
      </c>
      <c r="J15" s="25">
        <f>Summer!R13</f>
        <v>5.0631611E-2</v>
      </c>
      <c r="K15">
        <f t="shared" si="8"/>
        <v>0.30461127400000004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0.14973811100000001</v>
      </c>
      <c r="V15">
        <f t="shared" si="10"/>
        <v>2.3518538000000005E-2</v>
      </c>
      <c r="W15">
        <f t="shared" si="3"/>
        <v>0.19346114173420012</v>
      </c>
      <c r="Z15" s="19">
        <v>144.43</v>
      </c>
      <c r="AA15">
        <f t="shared" si="4"/>
        <v>0.19346114173420012</v>
      </c>
      <c r="AB15">
        <f t="shared" si="5"/>
        <v>1.4753722859075561E-2</v>
      </c>
      <c r="AC15">
        <f t="shared" si="11"/>
        <v>0.46661105091055988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0.49083371954770016</v>
      </c>
      <c r="J16" s="25">
        <f>Summer!R14</f>
        <v>5.9669303E-2</v>
      </c>
      <c r="K16">
        <f t="shared" si="8"/>
        <v>0.36428057700000005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0.17454581663157898</v>
      </c>
      <c r="V16">
        <f t="shared" si="10"/>
        <v>2.4807705631578969E-2</v>
      </c>
      <c r="W16">
        <f t="shared" si="3"/>
        <v>0.20406570575480551</v>
      </c>
      <c r="Z16" s="23">
        <v>125</v>
      </c>
      <c r="AA16">
        <f t="shared" si="4"/>
        <v>0.20406570575480551</v>
      </c>
      <c r="AB16">
        <f t="shared" si="5"/>
        <v>1.5562447532148643E-2</v>
      </c>
      <c r="AC16">
        <f t="shared" si="11"/>
        <v>0.48217349844270851</v>
      </c>
    </row>
    <row r="17" spans="2:29" x14ac:dyDescent="0.25">
      <c r="B17" s="1" t="s">
        <v>40</v>
      </c>
      <c r="C17" s="1">
        <f>O5</f>
        <v>0.22120815257428186</v>
      </c>
      <c r="D17" s="1"/>
      <c r="E17" s="1" t="s">
        <v>40</v>
      </c>
      <c r="F17" s="1">
        <f>O5</f>
        <v>0.22120815257428186</v>
      </c>
      <c r="H17" s="19">
        <v>53.48</v>
      </c>
      <c r="I17" s="21">
        <f t="shared" si="7"/>
        <v>0.55165992322430024</v>
      </c>
      <c r="J17" s="25">
        <f>Summer!R15</f>
        <v>6.7063777000000005E-2</v>
      </c>
      <c r="K17">
        <f t="shared" si="8"/>
        <v>0.43134435400000004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0.17787819500000002</v>
      </c>
      <c r="V17">
        <f t="shared" si="10"/>
        <v>3.3323783684210406E-3</v>
      </c>
      <c r="W17">
        <f t="shared" si="3"/>
        <v>2.7411811220794648E-2</v>
      </c>
      <c r="Z17" s="19">
        <v>122.39</v>
      </c>
      <c r="AA17">
        <f t="shared" si="4"/>
        <v>2.7411811220794648E-2</v>
      </c>
      <c r="AB17">
        <f t="shared" si="5"/>
        <v>2.0904780267065248E-3</v>
      </c>
      <c r="AC17">
        <f t="shared" si="11"/>
        <v>0.48426397646941505</v>
      </c>
    </row>
    <row r="18" spans="2:29" x14ac:dyDescent="0.25">
      <c r="B18" s="1" t="s">
        <v>44</v>
      </c>
      <c r="C18" s="1">
        <f>C20*(C22-C21)+C17</f>
        <v>0.7730600556601458</v>
      </c>
      <c r="D18" s="1"/>
      <c r="E18" s="1" t="s">
        <v>44</v>
      </c>
      <c r="F18" s="1">
        <f>F20*(F22-F21)+F17</f>
        <v>0.87250469465052416</v>
      </c>
      <c r="H18" s="19">
        <v>45.32</v>
      </c>
      <c r="I18" s="21">
        <f t="shared" si="7"/>
        <v>0.58207303328850013</v>
      </c>
      <c r="J18" s="25">
        <f>Summer!R16</f>
        <v>7.0761014999999997E-2</v>
      </c>
      <c r="K18">
        <f t="shared" si="8"/>
        <v>0.50210536900000002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0.21156413500000001</v>
      </c>
      <c r="V18">
        <f t="shared" si="10"/>
        <v>3.3685939999999998E-2</v>
      </c>
      <c r="W18">
        <f t="shared" si="3"/>
        <v>0.27709717384600008</v>
      </c>
      <c r="Z18" s="19">
        <v>103.72</v>
      </c>
      <c r="AA18">
        <f t="shared" si="4"/>
        <v>0.27709717384600008</v>
      </c>
      <c r="AB18">
        <f t="shared" si="5"/>
        <v>2.1131969300449187E-2</v>
      </c>
      <c r="AC18">
        <f t="shared" si="11"/>
        <v>0.50539594576986424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0.56686647825640024</v>
      </c>
      <c r="J19" s="25">
        <f>Summer!R17</f>
        <v>6.8912396000000001E-2</v>
      </c>
      <c r="K19">
        <f t="shared" si="8"/>
        <v>0.57101776500000001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0.25397966300000002</v>
      </c>
      <c r="V19">
        <f t="shared" si="10"/>
        <v>4.2415528000000008E-2</v>
      </c>
      <c r="W19">
        <f t="shared" si="3"/>
        <v>0.34890589177520021</v>
      </c>
      <c r="Z19" s="19">
        <v>87.89</v>
      </c>
      <c r="AA19">
        <f t="shared" si="4"/>
        <v>0.34890589177520021</v>
      </c>
      <c r="AB19">
        <f t="shared" si="5"/>
        <v>2.6608241763725258E-2</v>
      </c>
      <c r="AC19">
        <f t="shared" si="11"/>
        <v>0.53200418753358947</v>
      </c>
    </row>
    <row r="20" spans="2:29" x14ac:dyDescent="0.25">
      <c r="B20" s="1" t="s">
        <v>46</v>
      </c>
      <c r="C20" s="1">
        <f>(C19-C17)/(C23-C21)</f>
        <v>-1.4159851771376694E-3</v>
      </c>
      <c r="D20" s="1"/>
      <c r="E20" s="1" t="s">
        <v>46</v>
      </c>
      <c r="F20" s="1">
        <f>(F19-F17)/(F23-F21)</f>
        <v>-1.4159851771376694E-3</v>
      </c>
      <c r="H20" s="19">
        <v>32.549999999999997</v>
      </c>
      <c r="I20" s="21">
        <f t="shared" si="7"/>
        <v>0.52209162954190014</v>
      </c>
      <c r="J20" s="25">
        <f>Summer!R18</f>
        <v>6.3469240999999996E-2</v>
      </c>
      <c r="K20">
        <f t="shared" si="8"/>
        <v>0.63448700599999996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0.30461127400000004</v>
      </c>
      <c r="V20">
        <f t="shared" si="10"/>
        <v>5.0631611000000021E-2</v>
      </c>
      <c r="W20">
        <f t="shared" si="3"/>
        <v>0.41649056892490033</v>
      </c>
      <c r="Z20" s="19">
        <v>74.48</v>
      </c>
      <c r="AA20">
        <f t="shared" si="4"/>
        <v>0.41649056892490033</v>
      </c>
      <c r="AB20">
        <f t="shared" si="5"/>
        <v>3.1762380663395054E-2</v>
      </c>
      <c r="AC20">
        <f t="shared" si="11"/>
        <v>0.56376656819698456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0.45957580132760012</v>
      </c>
      <c r="J21" s="25">
        <f>Summer!R19</f>
        <v>5.5869363999999998E-2</v>
      </c>
      <c r="K21">
        <f t="shared" si="8"/>
        <v>0.69035636999999994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0.36428057700000005</v>
      </c>
      <c r="V21">
        <f t="shared" si="10"/>
        <v>5.9669303000000007E-2</v>
      </c>
      <c r="W21">
        <f t="shared" si="3"/>
        <v>0.49083371954770022</v>
      </c>
      <c r="Z21" s="19">
        <v>63.11</v>
      </c>
      <c r="AA21">
        <f t="shared" si="4"/>
        <v>0.49083371954770022</v>
      </c>
      <c r="AB21">
        <f t="shared" si="5"/>
        <v>3.7431933892158001E-2</v>
      </c>
      <c r="AC21">
        <f t="shared" si="11"/>
        <v>0.60119850208914261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0.3835430426189001</v>
      </c>
      <c r="J22" s="25">
        <f>Summer!R20</f>
        <v>4.6626270999999997E-2</v>
      </c>
      <c r="K22">
        <f t="shared" si="8"/>
        <v>0.73698264099999999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0.43134435400000004</v>
      </c>
      <c r="V22">
        <f t="shared" si="10"/>
        <v>6.7063776999999991E-2</v>
      </c>
      <c r="W22">
        <f t="shared" si="3"/>
        <v>0.55165992322430013</v>
      </c>
      <c r="Z22" s="19">
        <v>53.48</v>
      </c>
      <c r="AA22">
        <f t="shared" si="4"/>
        <v>0.55165992322430013</v>
      </c>
      <c r="AB22">
        <f t="shared" si="5"/>
        <v>4.2070658462734611E-2</v>
      </c>
      <c r="AC22">
        <f t="shared" si="11"/>
        <v>0.64326916055187722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0.31088951653380009</v>
      </c>
      <c r="J23" s="25">
        <f>Summer!R21</f>
        <v>3.7793981999999997E-2</v>
      </c>
      <c r="K23">
        <f t="shared" si="8"/>
        <v>0.77477662299999994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0.50210536900000002</v>
      </c>
      <c r="V23">
        <f t="shared" si="10"/>
        <v>7.0761014999999983E-2</v>
      </c>
      <c r="W23">
        <f t="shared" si="3"/>
        <v>0.58207303328850002</v>
      </c>
      <c r="Z23" s="19">
        <v>45.32</v>
      </c>
      <c r="AA23">
        <f t="shared" si="4"/>
        <v>0.58207303328850002</v>
      </c>
      <c r="AB23">
        <f t="shared" si="5"/>
        <v>4.4390021375346041E-2</v>
      </c>
      <c r="AC23">
        <f t="shared" si="11"/>
        <v>0.68765918192722331</v>
      </c>
    </row>
    <row r="24" spans="2:29" x14ac:dyDescent="0.25">
      <c r="H24" s="19">
        <v>16.78</v>
      </c>
      <c r="I24" s="21">
        <f t="shared" si="7"/>
        <v>0.24668407200770007</v>
      </c>
      <c r="J24" s="25">
        <f>Summer!R22</f>
        <v>2.9988702999999998E-2</v>
      </c>
      <c r="K24">
        <f t="shared" si="8"/>
        <v>0.80476532599999995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0.57101776500000001</v>
      </c>
      <c r="V24">
        <f t="shared" si="10"/>
        <v>6.8912395999999987E-2</v>
      </c>
      <c r="W24">
        <f t="shared" si="3"/>
        <v>0.56686647825640013</v>
      </c>
      <c r="Z24" s="19">
        <v>38.409999999999997</v>
      </c>
      <c r="AA24">
        <f t="shared" si="4"/>
        <v>0.56686647825640013</v>
      </c>
      <c r="AB24">
        <f t="shared" si="5"/>
        <v>4.323033991904033E-2</v>
      </c>
      <c r="AC24">
        <f t="shared" si="11"/>
        <v>0.73088952184626366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0.19684037435780005</v>
      </c>
      <c r="J25" s="25">
        <f>Summer!R23</f>
        <v>2.3929341999999999E-2</v>
      </c>
      <c r="K25">
        <f t="shared" si="8"/>
        <v>0.82869466799999991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0.63448700599999996</v>
      </c>
      <c r="V25">
        <f t="shared" si="10"/>
        <v>6.3469240999999954E-2</v>
      </c>
      <c r="W25">
        <f t="shared" si="3"/>
        <v>0.5220916295418998</v>
      </c>
      <c r="Z25" s="19">
        <v>32.549999999999997</v>
      </c>
      <c r="AA25">
        <f t="shared" si="4"/>
        <v>0.5220916295418998</v>
      </c>
      <c r="AB25">
        <f t="shared" si="5"/>
        <v>3.9815722890167535E-2</v>
      </c>
      <c r="AC25">
        <f t="shared" si="11"/>
        <v>0.77070524473643121</v>
      </c>
    </row>
    <row r="26" spans="2:29" x14ac:dyDescent="0.25">
      <c r="B26" s="1" t="s">
        <v>40</v>
      </c>
      <c r="C26" s="1">
        <f>C17</f>
        <v>0.22120815257428186</v>
      </c>
      <c r="H26" s="19">
        <v>12.05</v>
      </c>
      <c r="I26" s="21">
        <f t="shared" si="7"/>
        <v>0.16220322351410005</v>
      </c>
      <c r="J26" s="25">
        <f>Summer!R24</f>
        <v>1.9718599E-2</v>
      </c>
      <c r="K26">
        <f t="shared" si="8"/>
        <v>0.84841326699999986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0.69035636999999994</v>
      </c>
      <c r="V26">
        <f t="shared" si="10"/>
        <v>5.5869363999999977E-2</v>
      </c>
      <c r="W26">
        <f t="shared" si="3"/>
        <v>0.45957580132759995</v>
      </c>
      <c r="Z26" s="19">
        <v>27.58</v>
      </c>
      <c r="AA26">
        <f t="shared" si="4"/>
        <v>0.45957580132759995</v>
      </c>
      <c r="AB26">
        <f t="shared" si="5"/>
        <v>3.5048144266825287E-2</v>
      </c>
      <c r="AC26">
        <f t="shared" si="11"/>
        <v>0.80575338900325644</v>
      </c>
    </row>
    <row r="27" spans="2:29" x14ac:dyDescent="0.25">
      <c r="B27" s="1" t="s">
        <v>44</v>
      </c>
      <c r="C27" s="1">
        <f>C29*(C31-C30)+C26</f>
        <v>0.95678413239375837</v>
      </c>
      <c r="H27" s="19">
        <v>10.210000000000001</v>
      </c>
      <c r="I27" s="21">
        <f t="shared" si="7"/>
        <v>0.13939339507890003</v>
      </c>
      <c r="J27" s="25">
        <f>Summer!R25</f>
        <v>1.6945670999999999E-2</v>
      </c>
      <c r="K27">
        <f t="shared" si="8"/>
        <v>0.86535893799999986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0.71893018928266028</v>
      </c>
      <c r="V27">
        <f t="shared" si="10"/>
        <v>2.857381928266034E-2</v>
      </c>
      <c r="W27">
        <f t="shared" si="3"/>
        <v>0.23504538003723577</v>
      </c>
      <c r="Z27" s="23">
        <v>25</v>
      </c>
      <c r="AA27">
        <f t="shared" si="4"/>
        <v>0.23504538003723577</v>
      </c>
      <c r="AB27">
        <f t="shared" si="5"/>
        <v>1.7925017733741774E-2</v>
      </c>
      <c r="AC27">
        <f t="shared" si="11"/>
        <v>0.82367840673699821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0.12249722373500004</v>
      </c>
      <c r="J28" s="25">
        <f>Summer!R26</f>
        <v>1.4891649999999999E-2</v>
      </c>
      <c r="K28">
        <f t="shared" si="8"/>
        <v>0.88025058799999989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0.73698264099999999</v>
      </c>
      <c r="V28">
        <f t="shared" si="10"/>
        <v>1.8052451717339713E-2</v>
      </c>
      <c r="W28">
        <f t="shared" si="3"/>
        <v>0.1484976625816648</v>
      </c>
      <c r="Z28" s="19">
        <v>23.37</v>
      </c>
      <c r="AA28">
        <f t="shared" si="4"/>
        <v>0.1484976625816648</v>
      </c>
      <c r="AB28">
        <f t="shared" si="5"/>
        <v>1.1324720506201225E-2</v>
      </c>
      <c r="AC28">
        <f t="shared" si="11"/>
        <v>0.83500312724319947</v>
      </c>
    </row>
    <row r="29" spans="2:29" x14ac:dyDescent="0.25">
      <c r="B29" s="1" t="s">
        <v>46</v>
      </c>
      <c r="C29" s="1">
        <f>(C28-C26)/(C32-C30)</f>
        <v>-1.4159851771376694E-3</v>
      </c>
      <c r="H29" s="19">
        <v>7.33</v>
      </c>
      <c r="I29" s="21">
        <f t="shared" si="7"/>
        <v>0.11151471770830004</v>
      </c>
      <c r="J29" s="25">
        <f>Summer!R27</f>
        <v>1.3556537E-2</v>
      </c>
      <c r="K29">
        <f t="shared" si="8"/>
        <v>0.89380712499999992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0.77477662299999994</v>
      </c>
      <c r="V29">
        <f t="shared" si="10"/>
        <v>3.7793981999999948E-2</v>
      </c>
      <c r="W29">
        <f t="shared" si="3"/>
        <v>0.3108895165337997</v>
      </c>
      <c r="Z29" s="19">
        <v>19.809999999999999</v>
      </c>
      <c r="AA29">
        <f t="shared" si="4"/>
        <v>0.3108895165337997</v>
      </c>
      <c r="AB29">
        <f t="shared" si="5"/>
        <v>2.3709039063945617E-2</v>
      </c>
      <c r="AC29">
        <f t="shared" si="11"/>
        <v>0.85871216630714509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0.10137701161160004</v>
      </c>
      <c r="J30" s="25">
        <f>Summer!R28</f>
        <v>1.2324124000000001E-2</v>
      </c>
      <c r="K30">
        <f t="shared" si="8"/>
        <v>0.90613124899999997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0.80476532599999995</v>
      </c>
      <c r="V30">
        <f t="shared" si="10"/>
        <v>2.9988703000000005E-2</v>
      </c>
      <c r="W30">
        <f t="shared" si="3"/>
        <v>0.24668407200770012</v>
      </c>
      <c r="Z30" s="19">
        <v>16.78</v>
      </c>
      <c r="AA30">
        <f t="shared" si="4"/>
        <v>0.24668407200770012</v>
      </c>
      <c r="AB30">
        <f t="shared" si="5"/>
        <v>1.8812607015160885E-2</v>
      </c>
      <c r="AC30">
        <f t="shared" si="11"/>
        <v>0.87752477332230594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9.2928930052600042E-2</v>
      </c>
      <c r="J31" s="25">
        <f>Summer!R29</f>
        <v>1.1297114E-2</v>
      </c>
      <c r="K31">
        <f t="shared" si="8"/>
        <v>0.91742836299999997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0.82869466799999991</v>
      </c>
      <c r="V31">
        <f t="shared" si="10"/>
        <v>2.3929341999999965E-2</v>
      </c>
      <c r="W31">
        <f t="shared" si="3"/>
        <v>0.19684037435779977</v>
      </c>
      <c r="Z31" s="19">
        <v>14.22</v>
      </c>
      <c r="AA31">
        <f t="shared" si="4"/>
        <v>0.19684037435779977</v>
      </c>
      <c r="AB31">
        <f t="shared" si="5"/>
        <v>1.5011429709960555E-2</v>
      </c>
      <c r="AC31">
        <f t="shared" si="11"/>
        <v>0.89253620303226655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8.617046480540004E-2</v>
      </c>
      <c r="J32" s="25">
        <f>Summer!R30</f>
        <v>1.0475506000000001E-2</v>
      </c>
      <c r="K32">
        <f t="shared" si="8"/>
        <v>0.92790386899999999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0.84841326699999986</v>
      </c>
      <c r="V32">
        <f t="shared" si="10"/>
        <v>1.9718598999999948E-2</v>
      </c>
      <c r="W32">
        <f t="shared" si="3"/>
        <v>0.16220322351409963</v>
      </c>
      <c r="Z32" s="19">
        <v>12.05</v>
      </c>
      <c r="AA32">
        <f t="shared" si="4"/>
        <v>0.16220322351409963</v>
      </c>
      <c r="AB32">
        <f t="shared" si="5"/>
        <v>1.2369933233742832E-2</v>
      </c>
      <c r="AC32">
        <f t="shared" si="11"/>
        <v>0.90490613626600935</v>
      </c>
    </row>
    <row r="33" spans="2:29" x14ac:dyDescent="0.25">
      <c r="H33" s="19">
        <v>3.78</v>
      </c>
      <c r="I33" s="21">
        <f t="shared" si="7"/>
        <v>8.0256807714100029E-2</v>
      </c>
      <c r="J33" s="25">
        <f>Summer!R31</f>
        <v>9.7565989999999995E-3</v>
      </c>
      <c r="K33">
        <f t="shared" si="8"/>
        <v>0.93766046800000002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0.86535893799999986</v>
      </c>
      <c r="V33">
        <f t="shared" si="10"/>
        <v>1.6945670999999995E-2</v>
      </c>
      <c r="W33">
        <f t="shared" si="3"/>
        <v>0.1393933950789</v>
      </c>
      <c r="Z33" s="19">
        <v>10.210000000000001</v>
      </c>
      <c r="AA33">
        <f t="shared" si="4"/>
        <v>0.1393933950789</v>
      </c>
      <c r="AB33">
        <f t="shared" si="5"/>
        <v>1.0630411362945846E-2</v>
      </c>
      <c r="AC33">
        <f t="shared" si="11"/>
        <v>0.9155365476289552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7.6032758708700035E-2</v>
      </c>
      <c r="J34" s="25">
        <f>Summer!R32</f>
        <v>9.2430930000000008E-3</v>
      </c>
      <c r="K34">
        <f t="shared" si="8"/>
        <v>0.94690356100000006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0.88025058799999989</v>
      </c>
      <c r="V34">
        <f t="shared" si="10"/>
        <v>1.4891650000000034E-2</v>
      </c>
      <c r="W34">
        <f t="shared" si="3"/>
        <v>0.12249722373500033</v>
      </c>
      <c r="Z34" s="19">
        <v>8.65</v>
      </c>
      <c r="AA34">
        <f t="shared" si="4"/>
        <v>0.12249722373500033</v>
      </c>
      <c r="AB34">
        <f t="shared" si="5"/>
        <v>9.3418764811976432E-3</v>
      </c>
      <c r="AC34">
        <f t="shared" si="11"/>
        <v>0.92487842411015286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7.180871792920003E-2</v>
      </c>
      <c r="J35" s="25">
        <f>Summer!R33</f>
        <v>8.7295879999999999E-3</v>
      </c>
      <c r="K35">
        <f t="shared" si="8"/>
        <v>0.95563314900000007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0.89380712499999992</v>
      </c>
      <c r="V35">
        <f t="shared" si="10"/>
        <v>1.3556537000000035E-2</v>
      </c>
      <c r="W35">
        <f t="shared" si="3"/>
        <v>0.11151471770830033</v>
      </c>
      <c r="Z35" s="19">
        <v>7.33</v>
      </c>
      <c r="AA35">
        <f t="shared" si="4"/>
        <v>0.11151471770830033</v>
      </c>
      <c r="AB35">
        <f t="shared" si="5"/>
        <v>8.5043292158213275E-3</v>
      </c>
      <c r="AC35">
        <f t="shared" si="11"/>
        <v>0.9333827533259742</v>
      </c>
    </row>
    <row r="36" spans="2:29" x14ac:dyDescent="0.25">
      <c r="B36" s="1" t="s">
        <v>40</v>
      </c>
      <c r="C36" s="1">
        <f>U8</f>
        <v>4.4983053000000002E-2</v>
      </c>
      <c r="E36" s="1" t="s">
        <v>40</v>
      </c>
      <c r="F36" s="1">
        <f>U10</f>
        <v>6.4290847999999998E-2</v>
      </c>
      <c r="H36" s="19">
        <v>2.2999999999999998</v>
      </c>
      <c r="I36" s="21">
        <f t="shared" si="7"/>
        <v>6.7584677149700026E-2</v>
      </c>
      <c r="J36" s="25">
        <f>Summer!R34</f>
        <v>8.2160830000000008E-3</v>
      </c>
      <c r="K36">
        <f t="shared" si="8"/>
        <v>0.96384923200000006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0.90613124899999997</v>
      </c>
      <c r="V36">
        <f t="shared" si="10"/>
        <v>1.2324124000000047E-2</v>
      </c>
      <c r="W36">
        <f t="shared" si="3"/>
        <v>0.10137701161160043</v>
      </c>
      <c r="Z36" s="19">
        <v>6.21</v>
      </c>
      <c r="AA36">
        <f t="shared" si="4"/>
        <v>0.10137701161160043</v>
      </c>
      <c r="AB36">
        <f t="shared" si="5"/>
        <v>7.731208035843146E-3</v>
      </c>
      <c r="AC36">
        <f t="shared" si="11"/>
        <v>0.94111396136181735</v>
      </c>
    </row>
    <row r="37" spans="2:29" x14ac:dyDescent="0.25">
      <c r="B37" s="1" t="s">
        <v>44</v>
      </c>
      <c r="C37" s="1">
        <f>C39*(C41-C40)+C36</f>
        <v>5.6668040178266897E-2</v>
      </c>
      <c r="E37" s="1" t="s">
        <v>44</v>
      </c>
      <c r="F37" s="1">
        <f>F39*(F41-F40)+F36</f>
        <v>7.8245525515208234E-2</v>
      </c>
      <c r="H37" s="19">
        <v>1.95</v>
      </c>
      <c r="I37" s="21">
        <f t="shared" si="7"/>
        <v>5.998140374660002E-2</v>
      </c>
      <c r="J37" s="25">
        <f>Summer!R35</f>
        <v>7.291774E-3</v>
      </c>
      <c r="K37">
        <f t="shared" si="8"/>
        <v>0.97114100600000008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0.91742836299999997</v>
      </c>
      <c r="V37">
        <f t="shared" si="10"/>
        <v>1.1297113999999997E-2</v>
      </c>
      <c r="W37">
        <f t="shared" si="3"/>
        <v>9.2928930052600014E-2</v>
      </c>
      <c r="Z37" s="19">
        <v>5.27</v>
      </c>
      <c r="AA37">
        <f t="shared" si="4"/>
        <v>9.2928930052600014E-2</v>
      </c>
      <c r="AB37">
        <f t="shared" si="5"/>
        <v>7.0869409086305657E-3</v>
      </c>
      <c r="AC37">
        <f t="shared" si="11"/>
        <v>0.94820090227044795</v>
      </c>
    </row>
    <row r="38" spans="2:29" x14ac:dyDescent="0.25">
      <c r="B38" s="1" t="s">
        <v>41</v>
      </c>
      <c r="C38" s="1">
        <f>U10</f>
        <v>6.4290847999999998E-2</v>
      </c>
      <c r="E38" s="1" t="s">
        <v>41</v>
      </c>
      <c r="F38" s="1">
        <f>U12</f>
        <v>8.4112147999999998E-2</v>
      </c>
      <c r="H38" s="19">
        <v>1.65</v>
      </c>
      <c r="I38" s="21">
        <f t="shared" si="7"/>
        <v>5.3222930273500016E-2</v>
      </c>
      <c r="J38" s="25">
        <f>Summer!R36</f>
        <v>6.4701649999999999E-3</v>
      </c>
      <c r="K38">
        <f t="shared" si="8"/>
        <v>0.97761117100000006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0.92790386899999999</v>
      </c>
      <c r="V38">
        <f t="shared" si="10"/>
        <v>1.0475506000000023E-2</v>
      </c>
      <c r="W38">
        <f t="shared" si="3"/>
        <v>8.6170464805400221E-2</v>
      </c>
      <c r="Z38" s="19">
        <v>4.46</v>
      </c>
      <c r="AA38">
        <f t="shared" si="4"/>
        <v>8.6170464805400221E-2</v>
      </c>
      <c r="AB38">
        <f t="shared" si="5"/>
        <v>6.5715272068605415E-3</v>
      </c>
      <c r="AC38">
        <f t="shared" si="11"/>
        <v>0.95477242947730845</v>
      </c>
    </row>
    <row r="39" spans="2:29" x14ac:dyDescent="0.25">
      <c r="B39" s="1" t="s">
        <v>46</v>
      </c>
      <c r="C39" s="1">
        <f>(C38-C36)/(C42-C40)</f>
        <v>-3.8286327582788012E-4</v>
      </c>
      <c r="E39" s="1" t="s">
        <v>46</v>
      </c>
      <c r="F39" s="1">
        <f>(F38-F36)/(F42-F40)</f>
        <v>-4.6376462330369699E-4</v>
      </c>
      <c r="H39" s="19">
        <v>1.4</v>
      </c>
      <c r="I39" s="21">
        <f t="shared" si="7"/>
        <v>4.393004055860001E-2</v>
      </c>
      <c r="J39" s="25">
        <f>Summer!R37</f>
        <v>5.3404539999999997E-3</v>
      </c>
      <c r="K39">
        <f t="shared" si="8"/>
        <v>0.98295162500000011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0.93766046800000002</v>
      </c>
      <c r="V39">
        <f t="shared" si="10"/>
        <v>9.7565990000000324E-3</v>
      </c>
      <c r="W39">
        <f t="shared" si="3"/>
        <v>8.0256807714100292E-2</v>
      </c>
      <c r="Z39" s="19">
        <v>3.78</v>
      </c>
      <c r="AA39">
        <f t="shared" si="4"/>
        <v>8.0256807714100292E-2</v>
      </c>
      <c r="AB39">
        <f t="shared" si="5"/>
        <v>6.1205402178117615E-3</v>
      </c>
      <c r="AC39">
        <f t="shared" si="11"/>
        <v>0.96089296969512017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3.0413101838300011E-2</v>
      </c>
      <c r="J40" s="25">
        <f>Summer!R38</f>
        <v>3.6972369999999999E-3</v>
      </c>
      <c r="K40">
        <f t="shared" si="8"/>
        <v>0.98664886200000013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0.94690356100000006</v>
      </c>
      <c r="V40">
        <f t="shared" si="10"/>
        <v>9.2430930000000355E-3</v>
      </c>
      <c r="W40">
        <f t="shared" si="3"/>
        <v>7.6032758708700313E-2</v>
      </c>
      <c r="Z40" s="19">
        <v>3.2</v>
      </c>
      <c r="AA40">
        <f t="shared" si="4"/>
        <v>7.6032758708700313E-2</v>
      </c>
      <c r="AB40">
        <f t="shared" si="5"/>
        <v>5.7984060268823591E-3</v>
      </c>
      <c r="AC40">
        <f t="shared" si="11"/>
        <v>0.96669137572200248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2.2809828435200009E-2</v>
      </c>
      <c r="J41" s="25">
        <f>Summer!R39</f>
        <v>2.772928E-3</v>
      </c>
      <c r="K41">
        <f t="shared" si="8"/>
        <v>0.98942179000000008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0.95563314900000007</v>
      </c>
      <c r="V41">
        <f t="shared" si="10"/>
        <v>8.7295880000000103E-3</v>
      </c>
      <c r="W41">
        <f t="shared" si="3"/>
        <v>7.1808717929200114E-2</v>
      </c>
      <c r="Z41" s="19">
        <v>2.72</v>
      </c>
      <c r="AA41">
        <f t="shared" si="4"/>
        <v>7.1808717929200114E-2</v>
      </c>
      <c r="AB41">
        <f t="shared" si="5"/>
        <v>5.4762724632760693E-3</v>
      </c>
      <c r="AC41">
        <f t="shared" si="11"/>
        <v>0.97216764818527857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1.8585787655700008E-2</v>
      </c>
      <c r="J42" s="25">
        <f>Summer!R40</f>
        <v>2.259423E-3</v>
      </c>
      <c r="K42">
        <f t="shared" si="8"/>
        <v>0.99168121300000012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0.96384923200000006</v>
      </c>
      <c r="V42">
        <f t="shared" si="10"/>
        <v>8.2160829999999851E-3</v>
      </c>
      <c r="W42">
        <f t="shared" si="3"/>
        <v>6.7584677149699901E-2</v>
      </c>
      <c r="Z42" s="19">
        <v>2.2999999999999998</v>
      </c>
      <c r="AA42">
        <f t="shared" si="4"/>
        <v>6.7584677149699901E-2</v>
      </c>
      <c r="AB42">
        <f t="shared" si="5"/>
        <v>5.1541388996697779E-3</v>
      </c>
      <c r="AC42">
        <f t="shared" si="11"/>
        <v>0.97732178708494832</v>
      </c>
    </row>
    <row r="43" spans="2:29" x14ac:dyDescent="0.25">
      <c r="H43" s="19">
        <v>0.72</v>
      </c>
      <c r="I43" s="21">
        <f t="shared" si="7"/>
        <v>1.6051363188000007E-2</v>
      </c>
      <c r="J43" s="25">
        <f>Summer!R41</f>
        <v>1.9513200000000001E-3</v>
      </c>
      <c r="K43">
        <f t="shared" si="8"/>
        <v>0.9936325330000001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0.97114100600000008</v>
      </c>
      <c r="V43">
        <f t="shared" si="10"/>
        <v>7.2917740000000286E-3</v>
      </c>
      <c r="W43">
        <f t="shared" si="3"/>
        <v>5.9981403746600256E-2</v>
      </c>
      <c r="Z43" s="19">
        <v>1.95</v>
      </c>
      <c r="AA43">
        <f t="shared" si="4"/>
        <v>5.9981403746600256E-2</v>
      </c>
      <c r="AB43">
        <f t="shared" si="5"/>
        <v>4.5742984851785103E-3</v>
      </c>
      <c r="AC43">
        <f t="shared" si="11"/>
        <v>0.98189608557012686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1.4361746876200005E-2</v>
      </c>
      <c r="J44" s="25">
        <f>Summer!R42</f>
        <v>1.7459179999999999E-3</v>
      </c>
      <c r="K44">
        <f t="shared" si="8"/>
        <v>0.99537845100000011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0.97761117100000006</v>
      </c>
      <c r="V44">
        <f t="shared" si="10"/>
        <v>6.4701649999999722E-3</v>
      </c>
      <c r="W44">
        <f t="shared" si="3"/>
        <v>5.3222930273499787E-2</v>
      </c>
      <c r="Z44" s="19">
        <v>1.65</v>
      </c>
      <c r="AA44">
        <f t="shared" si="4"/>
        <v>5.3222930273499787E-2</v>
      </c>
      <c r="AB44">
        <f t="shared" si="5"/>
        <v>4.0588841560853057E-3</v>
      </c>
      <c r="AC44">
        <f t="shared" si="11"/>
        <v>0.98595496972621222</v>
      </c>
    </row>
    <row r="45" spans="2:29" x14ac:dyDescent="0.25">
      <c r="B45" s="1" t="s">
        <v>40</v>
      </c>
      <c r="C45" s="1">
        <f>U15</f>
        <v>0.14973811100000001</v>
      </c>
      <c r="E45" s="1" t="s">
        <v>40</v>
      </c>
      <c r="F45" s="1">
        <f>U26</f>
        <v>0.69035636999999994</v>
      </c>
      <c r="H45" s="19">
        <v>0.52</v>
      </c>
      <c r="I45" s="21">
        <f t="shared" si="7"/>
        <v>1.3516938720300005E-2</v>
      </c>
      <c r="J45" s="25">
        <f>Summer!R43</f>
        <v>1.643217E-3</v>
      </c>
      <c r="K45">
        <f t="shared" si="8"/>
        <v>0.99702166800000014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0.98295162500000011</v>
      </c>
      <c r="V45">
        <f t="shared" si="10"/>
        <v>5.34045400000005E-3</v>
      </c>
      <c r="W45">
        <f t="shared" si="3"/>
        <v>4.3930040558600426E-2</v>
      </c>
      <c r="Z45" s="19">
        <v>1.4</v>
      </c>
      <c r="AA45">
        <f t="shared" si="4"/>
        <v>4.3930040558600426E-2</v>
      </c>
      <c r="AB45">
        <f t="shared" si="5"/>
        <v>3.3501903161515497E-3</v>
      </c>
      <c r="AC45">
        <f t="shared" si="11"/>
        <v>0.9893051600423638</v>
      </c>
    </row>
    <row r="46" spans="2:29" x14ac:dyDescent="0.25">
      <c r="B46" s="1" t="s">
        <v>44</v>
      </c>
      <c r="C46" s="1">
        <f>C48*(C50-C49)+C45</f>
        <v>0.17454581663157898</v>
      </c>
      <c r="E46" s="1" t="s">
        <v>44</v>
      </c>
      <c r="F46" s="1">
        <f>F48*(F50-F49)+F45</f>
        <v>0.71893018928266028</v>
      </c>
      <c r="H46" s="19">
        <v>0.44</v>
      </c>
      <c r="I46" s="21">
        <f t="shared" si="7"/>
        <v>1.2672130564400004E-2</v>
      </c>
      <c r="J46" s="25">
        <f>Summer!R44</f>
        <v>1.540516E-3</v>
      </c>
      <c r="K46">
        <f t="shared" si="8"/>
        <v>0.99856218400000019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0.98664886200000013</v>
      </c>
      <c r="V46">
        <f t="shared" si="10"/>
        <v>3.6972370000000199E-3</v>
      </c>
      <c r="W46">
        <f t="shared" si="3"/>
        <v>3.0413101838300174E-2</v>
      </c>
      <c r="Z46" s="19">
        <v>1.19</v>
      </c>
      <c r="AA46">
        <f t="shared" si="4"/>
        <v>3.0413101838300174E-2</v>
      </c>
      <c r="AB46">
        <f t="shared" si="5"/>
        <v>2.3193622852883213E-3</v>
      </c>
      <c r="AC46">
        <f t="shared" si="11"/>
        <v>0.99162452232765208</v>
      </c>
    </row>
    <row r="47" spans="2:29" x14ac:dyDescent="0.25">
      <c r="B47" s="1" t="s">
        <v>41</v>
      </c>
      <c r="C47" s="1">
        <f>U17</f>
        <v>0.17787819500000002</v>
      </c>
      <c r="E47" s="1" t="s">
        <v>41</v>
      </c>
      <c r="F47" s="1">
        <f>U28</f>
        <v>0.73698264099999999</v>
      </c>
      <c r="H47" s="19">
        <v>0.37</v>
      </c>
      <c r="I47" s="21">
        <f t="shared" si="7"/>
        <v>1.1827322408500004E-2</v>
      </c>
      <c r="J47" s="25">
        <f>Summer!R45</f>
        <v>1.4378150000000001E-3</v>
      </c>
      <c r="K47">
        <f t="shared" si="8"/>
        <v>0.99999999900000014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0.98942179000000008</v>
      </c>
      <c r="V47">
        <f t="shared" si="10"/>
        <v>2.7729279999999523E-3</v>
      </c>
      <c r="W47">
        <f t="shared" si="3"/>
        <v>2.2809828435199617E-2</v>
      </c>
      <c r="Z47" s="19">
        <v>1.01</v>
      </c>
      <c r="AA47">
        <f t="shared" si="4"/>
        <v>2.2809828435199617E-2</v>
      </c>
      <c r="AB47">
        <f t="shared" si="5"/>
        <v>1.7395218707969844E-3</v>
      </c>
      <c r="AC47">
        <f t="shared" si="11"/>
        <v>0.99336404419844904</v>
      </c>
    </row>
    <row r="48" spans="2:29" x14ac:dyDescent="0.25">
      <c r="B48" s="1" t="s">
        <v>46</v>
      </c>
      <c r="C48" s="1">
        <f>(C47-C45)/(C51-C49)</f>
        <v>-1.27677332123412E-3</v>
      </c>
      <c r="E48" s="1" t="s">
        <v>46</v>
      </c>
      <c r="F48" s="1">
        <f>(F47-F45)/(F51-F49)</f>
        <v>-1.1075123752969141E-2</v>
      </c>
      <c r="I48" s="21">
        <f>SUM(I4:I47)</f>
        <v>8.2258999917741065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0.99168121300000012</v>
      </c>
      <c r="V48">
        <f t="shared" si="10"/>
        <v>2.2594230000000382E-3</v>
      </c>
      <c r="W48">
        <f t="shared" si="3"/>
        <v>1.858578765570032E-2</v>
      </c>
      <c r="Z48" s="19">
        <v>0.85</v>
      </c>
      <c r="AA48">
        <f t="shared" si="4"/>
        <v>1.858578765570032E-2</v>
      </c>
      <c r="AB48">
        <f t="shared" si="5"/>
        <v>1.4173883071907632E-3</v>
      </c>
      <c r="AC48">
        <f t="shared" si="11"/>
        <v>0.99478143250563977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0.9936325330000001</v>
      </c>
      <c r="V49">
        <f t="shared" si="10"/>
        <v>1.9513199999999786E-3</v>
      </c>
      <c r="W49">
        <f t="shared" si="3"/>
        <v>1.605136318799983E-2</v>
      </c>
      <c r="Z49" s="19">
        <v>0.72</v>
      </c>
      <c r="AA49">
        <f t="shared" si="4"/>
        <v>1.605136318799983E-2</v>
      </c>
      <c r="AB49">
        <f t="shared" si="5"/>
        <v>1.2241081690269608E-3</v>
      </c>
      <c r="AC49">
        <f t="shared" si="11"/>
        <v>0.99600554067466673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0.99537845100000011</v>
      </c>
      <c r="V50">
        <f t="shared" si="10"/>
        <v>1.745918000000013E-3</v>
      </c>
      <c r="W50">
        <f t="shared" si="3"/>
        <v>1.4361746876200112E-2</v>
      </c>
      <c r="Z50" s="19">
        <v>0.61</v>
      </c>
      <c r="AA50">
        <f t="shared" si="4"/>
        <v>1.4361746876200112E-2</v>
      </c>
      <c r="AB50">
        <f t="shared" si="5"/>
        <v>1.0952547435844724E-3</v>
      </c>
      <c r="AC50">
        <f t="shared" si="11"/>
        <v>0.99710079541825125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0.99702166800000014</v>
      </c>
      <c r="V51">
        <f t="shared" si="10"/>
        <v>1.6432170000000301E-3</v>
      </c>
      <c r="W51">
        <f t="shared" si="3"/>
        <v>1.3516938720300253E-2</v>
      </c>
      <c r="Z51" s="19">
        <v>0.52</v>
      </c>
      <c r="AA51">
        <f t="shared" si="4"/>
        <v>1.3516938720300253E-2</v>
      </c>
      <c r="AB51">
        <f t="shared" si="5"/>
        <v>1.0308280308632281E-3</v>
      </c>
      <c r="AC51">
        <f t="shared" si="11"/>
        <v>0.99813162344911444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0.99856218400000019</v>
      </c>
      <c r="V52">
        <f t="shared" si="10"/>
        <v>1.5405160000000473E-3</v>
      </c>
      <c r="W52">
        <f t="shared" si="3"/>
        <v>1.2672130564400393E-2</v>
      </c>
      <c r="Z52" s="19">
        <v>0.44</v>
      </c>
      <c r="AA52">
        <f t="shared" si="4"/>
        <v>1.2672130564400393E-2</v>
      </c>
      <c r="AB52">
        <f t="shared" si="5"/>
        <v>9.6640131814198398E-4</v>
      </c>
      <c r="AC52">
        <f t="shared" si="11"/>
        <v>0.9990980247672564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0.99999999900000014</v>
      </c>
      <c r="V53">
        <f t="shared" si="10"/>
        <v>1.4378149999999534E-3</v>
      </c>
      <c r="W53">
        <f t="shared" si="3"/>
        <v>1.1827322408499621E-2</v>
      </c>
      <c r="Z53" s="19">
        <v>0.37</v>
      </c>
      <c r="AA53">
        <f t="shared" si="4"/>
        <v>1.1827322408499621E-2</v>
      </c>
      <c r="AB53">
        <f t="shared" si="5"/>
        <v>9.0197460542067003E-4</v>
      </c>
      <c r="AC53">
        <f t="shared" si="11"/>
        <v>0.99999999937267703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ACCB-62B6-4E07-B492-67CEF28AD361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Summer!S60</f>
        <v>9.6720000000000006</v>
      </c>
      <c r="H2" t="s">
        <v>36</v>
      </c>
      <c r="I2" s="26">
        <f>Summer!S61</f>
        <v>6.9350000000000014</v>
      </c>
      <c r="M2">
        <f>D2-I2</f>
        <v>2.7369999999999992</v>
      </c>
      <c r="N2" t="s">
        <v>49</v>
      </c>
      <c r="S2" s="26">
        <f>I2</f>
        <v>6.9350000000000014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Summer!S65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0.31109999999999999</v>
      </c>
      <c r="E4" s="26">
        <f>Summer!S66</f>
        <v>3.2165012406947885E-2</v>
      </c>
      <c r="F4" s="1">
        <f>F3+E4</f>
        <v>3.2165012406947885E-2</v>
      </c>
      <c r="G4" s="20"/>
      <c r="H4" s="19">
        <v>460.27</v>
      </c>
      <c r="I4" s="21">
        <f>J4*$I$2</f>
        <v>2.6276437600000003E-3</v>
      </c>
      <c r="J4" s="25">
        <f>Summer!S2</f>
        <v>3.7889599999999999E-4</v>
      </c>
      <c r="K4">
        <f>K3+J4</f>
        <v>3.7889599999999999E-4</v>
      </c>
      <c r="N4" s="28">
        <v>1000</v>
      </c>
      <c r="O4">
        <f>O3+P4</f>
        <v>0.11366459627329195</v>
      </c>
      <c r="P4">
        <f>Q4/$M$2</f>
        <v>0.11366459627329195</v>
      </c>
      <c r="Q4">
        <f>D4</f>
        <v>0.31109999999999999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0.31109999999999999</v>
      </c>
      <c r="AB4">
        <f t="shared" ref="AB4:AB53" si="5">AA4/$D$2</f>
        <v>3.2165012406947885E-2</v>
      </c>
      <c r="AC4">
        <f>AC3+AB4</f>
        <v>3.2165012406947885E-2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0.20430000000000001</v>
      </c>
      <c r="E5" s="26">
        <f>Summer!S67</f>
        <v>2.1122828784119106E-2</v>
      </c>
      <c r="F5" s="1">
        <f t="shared" ref="F5:F13" si="6">F4+E5</f>
        <v>5.3287841191066991E-2</v>
      </c>
      <c r="G5" s="20"/>
      <c r="H5" s="19">
        <v>390.04</v>
      </c>
      <c r="I5" s="21">
        <f t="shared" ref="I5:I47" si="7">J5*$I$2</f>
        <v>7.2260134050000013E-3</v>
      </c>
      <c r="J5" s="25">
        <f>Summer!S3</f>
        <v>1.0419629999999999E-3</v>
      </c>
      <c r="K5">
        <f t="shared" ref="K5:K47" si="8">K4+J5</f>
        <v>1.420859E-3</v>
      </c>
      <c r="N5" s="28">
        <v>850</v>
      </c>
      <c r="O5">
        <f>O4+P5</f>
        <v>0.18830836682499091</v>
      </c>
      <c r="P5">
        <f t="shared" ref="P5" si="9">Q5/$M$2</f>
        <v>7.4643770551698962E-2</v>
      </c>
      <c r="Q5">
        <f>D5</f>
        <v>0.20430000000000001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0.20430000000000001</v>
      </c>
      <c r="AB5">
        <f t="shared" si="5"/>
        <v>2.1122828784119106E-2</v>
      </c>
      <c r="AC5">
        <f t="shared" ref="AC5:AC53" si="11">AC4+AB5</f>
        <v>5.3287841191066991E-2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2.2216</v>
      </c>
      <c r="E6" s="26">
        <f>Summer!S68</f>
        <v>0.22969396195202646</v>
      </c>
      <c r="F6" s="1">
        <f t="shared" si="6"/>
        <v>0.28298180314309346</v>
      </c>
      <c r="G6" s="9"/>
      <c r="H6" s="19">
        <v>330.52</v>
      </c>
      <c r="I6" s="21">
        <f t="shared" si="7"/>
        <v>9.8536502300000019E-3</v>
      </c>
      <c r="J6" s="25">
        <f>Summer!S4</f>
        <v>1.4208580000000001E-3</v>
      </c>
      <c r="K6">
        <f t="shared" si="8"/>
        <v>2.8417170000000001E-3</v>
      </c>
      <c r="N6" s="19">
        <v>460.27</v>
      </c>
      <c r="O6" s="24">
        <f>C18</f>
        <v>0.76347305809280241</v>
      </c>
      <c r="P6" s="24">
        <f>O6-O5</f>
        <v>0.57516469126781145</v>
      </c>
      <c r="Q6" s="24">
        <f>P6*$M$2</f>
        <v>1.5742257599999994</v>
      </c>
      <c r="T6" s="19">
        <v>460.27</v>
      </c>
      <c r="U6">
        <f>K4</f>
        <v>3.7889599999999999E-4</v>
      </c>
      <c r="V6">
        <f t="shared" si="10"/>
        <v>3.7889599999999999E-4</v>
      </c>
      <c r="W6">
        <f t="shared" si="3"/>
        <v>2.6276437600000003E-3</v>
      </c>
      <c r="Z6" s="19">
        <v>460.27</v>
      </c>
      <c r="AA6">
        <f t="shared" si="4"/>
        <v>1.5768534037599993</v>
      </c>
      <c r="AB6">
        <f t="shared" si="5"/>
        <v>0.16303281676592216</v>
      </c>
      <c r="AC6">
        <f t="shared" si="11"/>
        <v>0.21632065795698915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0.46439999999999998</v>
      </c>
      <c r="E7" s="26">
        <f>Summer!S69</f>
        <v>4.8014888337468975E-2</v>
      </c>
      <c r="F7" s="1">
        <f t="shared" si="6"/>
        <v>0.33099669148056243</v>
      </c>
      <c r="G7" s="9"/>
      <c r="H7" s="19">
        <v>280.08999999999997</v>
      </c>
      <c r="I7" s="21">
        <f t="shared" si="7"/>
        <v>8.5398283500000022E-3</v>
      </c>
      <c r="J7" s="25">
        <f>Summer!S5</f>
        <v>1.2314100000000001E-3</v>
      </c>
      <c r="K7">
        <f t="shared" si="8"/>
        <v>4.0731270000000002E-3</v>
      </c>
      <c r="N7" s="19">
        <v>390.04</v>
      </c>
      <c r="O7" s="24">
        <f>F18</f>
        <v>0.86711870063440388</v>
      </c>
      <c r="P7" s="24">
        <f t="shared" ref="P7:P8" si="12">O7-O6</f>
        <v>0.10364564254160147</v>
      </c>
      <c r="Q7" s="24">
        <f t="shared" ref="Q7:Q8" si="13">P7*$M$2</f>
        <v>0.28367812363636313</v>
      </c>
      <c r="T7" s="19">
        <v>390.04</v>
      </c>
      <c r="U7">
        <f t="shared" ref="U7:U8" si="14">K5</f>
        <v>1.420859E-3</v>
      </c>
      <c r="V7">
        <f t="shared" si="10"/>
        <v>1.0419629999999999E-3</v>
      </c>
      <c r="W7">
        <f t="shared" si="3"/>
        <v>7.2260134050000013E-3</v>
      </c>
      <c r="Z7" s="19">
        <v>390.04</v>
      </c>
      <c r="AA7">
        <f t="shared" si="4"/>
        <v>0.29090413704136314</v>
      </c>
      <c r="AB7">
        <f t="shared" si="5"/>
        <v>3.0076937245798505E-2</v>
      </c>
      <c r="AC7">
        <f t="shared" si="11"/>
        <v>0.24639759520278764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1.8560000000000001</v>
      </c>
      <c r="E8" s="26">
        <f>Summer!S70</f>
        <v>0.19189412737799835</v>
      </c>
      <c r="F8" s="1">
        <f t="shared" si="6"/>
        <v>0.52289081885856081</v>
      </c>
      <c r="G8" s="9"/>
      <c r="H8" s="19">
        <v>237.35</v>
      </c>
      <c r="I8" s="21">
        <f t="shared" si="7"/>
        <v>7.2260134050000013E-3</v>
      </c>
      <c r="J8" s="25">
        <f>Summer!S6</f>
        <v>1.0419629999999999E-3</v>
      </c>
      <c r="K8">
        <f t="shared" si="8"/>
        <v>5.1150900000000001E-3</v>
      </c>
      <c r="N8" s="19">
        <v>330.52</v>
      </c>
      <c r="O8" s="24">
        <f>C27</f>
        <v>0.95495849337363392</v>
      </c>
      <c r="P8" s="24">
        <f t="shared" si="12"/>
        <v>8.7839792739230038E-2</v>
      </c>
      <c r="Q8" s="24">
        <f t="shared" si="13"/>
        <v>0.24041751272727255</v>
      </c>
      <c r="T8" s="19">
        <v>330.52</v>
      </c>
      <c r="U8">
        <f t="shared" si="14"/>
        <v>2.8417170000000001E-3</v>
      </c>
      <c r="V8">
        <f t="shared" si="10"/>
        <v>1.4208580000000001E-3</v>
      </c>
      <c r="W8">
        <f t="shared" si="3"/>
        <v>9.8536502300000019E-3</v>
      </c>
      <c r="Z8" s="19">
        <v>330.52</v>
      </c>
      <c r="AA8">
        <f t="shared" si="4"/>
        <v>0.25027116295727253</v>
      </c>
      <c r="AB8">
        <f t="shared" si="5"/>
        <v>2.5875843978212625E-2</v>
      </c>
      <c r="AC8">
        <f t="shared" si="11"/>
        <v>0.27227343918100028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1.7778</v>
      </c>
      <c r="E9" s="26">
        <f>Summer!S71</f>
        <v>0.18380893300248138</v>
      </c>
      <c r="F9" s="1">
        <f t="shared" si="6"/>
        <v>0.70669975186104217</v>
      </c>
      <c r="G9" s="9"/>
      <c r="H9" s="19">
        <v>201.13</v>
      </c>
      <c r="I9" s="21">
        <f t="shared" si="7"/>
        <v>9.1967392900000021E-3</v>
      </c>
      <c r="J9" s="25">
        <f>Summer!S7</f>
        <v>1.3261340000000001E-3</v>
      </c>
      <c r="K9">
        <f t="shared" si="8"/>
        <v>6.4412240000000006E-3</v>
      </c>
      <c r="N9" s="28">
        <v>300</v>
      </c>
      <c r="O9" s="1">
        <v>1</v>
      </c>
      <c r="P9">
        <f>O9-O8</f>
        <v>4.5041506626366079E-2</v>
      </c>
      <c r="Q9">
        <f>P9*$M$2</f>
        <v>0.12327860363636392</v>
      </c>
      <c r="T9" s="28">
        <f>B6*1000</f>
        <v>300</v>
      </c>
      <c r="U9" s="24">
        <f>C37</f>
        <v>3.5869605693039852E-3</v>
      </c>
      <c r="V9">
        <f t="shared" si="10"/>
        <v>7.4524356930398506E-4</v>
      </c>
      <c r="W9">
        <f t="shared" si="3"/>
        <v>5.1682641531231371E-3</v>
      </c>
      <c r="Z9" s="28">
        <v>300</v>
      </c>
      <c r="AA9">
        <f t="shared" si="4"/>
        <v>0.12844686778948705</v>
      </c>
      <c r="AB9">
        <f t="shared" si="5"/>
        <v>1.3280279961692209E-2</v>
      </c>
      <c r="AC9">
        <f t="shared" si="11"/>
        <v>0.28555371914269251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0.59019999999999995</v>
      </c>
      <c r="E10" s="26">
        <f>Summer!S72</f>
        <v>6.1021505376344078E-2</v>
      </c>
      <c r="F10" s="1">
        <f t="shared" si="6"/>
        <v>0.76772125723738627</v>
      </c>
      <c r="G10" s="9"/>
      <c r="H10" s="19">
        <v>170.44</v>
      </c>
      <c r="I10" s="21">
        <f t="shared" si="7"/>
        <v>1.3795108935000001E-2</v>
      </c>
      <c r="J10" s="25">
        <f>Summer!S8</f>
        <v>1.9892009999999999E-3</v>
      </c>
      <c r="K10">
        <f t="shared" si="8"/>
        <v>8.4304250000000001E-3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4.0731270000000002E-3</v>
      </c>
      <c r="V10">
        <f t="shared" si="10"/>
        <v>4.8616643069601499E-4</v>
      </c>
      <c r="W10">
        <f t="shared" si="3"/>
        <v>3.3715641968768647E-3</v>
      </c>
      <c r="Z10" s="19">
        <v>280.08999999999997</v>
      </c>
      <c r="AA10">
        <f t="shared" si="4"/>
        <v>3.3715641968768647E-3</v>
      </c>
      <c r="AB10">
        <f t="shared" si="5"/>
        <v>3.4859017751001496E-4</v>
      </c>
      <c r="AC10">
        <f t="shared" si="11"/>
        <v>0.2859023093202025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1.2269000000000001</v>
      </c>
      <c r="E11" s="26">
        <f>Summer!S73</f>
        <v>0.12685070306038049</v>
      </c>
      <c r="F11" s="1">
        <f t="shared" si="6"/>
        <v>0.89457196029776676</v>
      </c>
      <c r="G11" s="9"/>
      <c r="H11" s="19">
        <v>144.43</v>
      </c>
      <c r="I11" s="21">
        <f t="shared" si="7"/>
        <v>2.0364211400000002E-2</v>
      </c>
      <c r="J11" s="25">
        <f>Summer!S9</f>
        <v>2.9364399999999998E-3</v>
      </c>
      <c r="K11">
        <f t="shared" si="8"/>
        <v>1.1366865E-2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4.8066943062704728E-3</v>
      </c>
      <c r="V11">
        <f t="shared" si="10"/>
        <v>7.335673062704726E-4</v>
      </c>
      <c r="W11">
        <f t="shared" si="3"/>
        <v>5.0872892689857287E-3</v>
      </c>
      <c r="Z11" s="28">
        <v>250</v>
      </c>
      <c r="AA11">
        <f t="shared" si="4"/>
        <v>5.0872892689857287E-3</v>
      </c>
      <c r="AB11">
        <f t="shared" si="5"/>
        <v>5.2598110721523248E-4</v>
      </c>
      <c r="AC11">
        <f t="shared" si="11"/>
        <v>0.28642829042741774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0.89659999999999995</v>
      </c>
      <c r="E12" s="26">
        <f>Summer!S74</f>
        <v>9.2700578990901561E-2</v>
      </c>
      <c r="F12" s="1">
        <f t="shared" si="6"/>
        <v>0.98727253928866832</v>
      </c>
      <c r="G12" s="9"/>
      <c r="H12" s="19">
        <v>122.39</v>
      </c>
      <c r="I12" s="21">
        <f t="shared" si="7"/>
        <v>2.8247135745000006E-2</v>
      </c>
      <c r="J12" s="25">
        <f>Summer!S10</f>
        <v>4.0731270000000002E-3</v>
      </c>
      <c r="K12">
        <f t="shared" si="8"/>
        <v>1.5439992E-2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5.1150900000000001E-3</v>
      </c>
      <c r="V12">
        <f t="shared" si="10"/>
        <v>3.0839569372952732E-4</v>
      </c>
      <c r="W12">
        <f t="shared" si="3"/>
        <v>2.1387241360142726E-3</v>
      </c>
      <c r="Z12" s="19">
        <v>237.35</v>
      </c>
      <c r="AA12">
        <f t="shared" si="4"/>
        <v>2.1387241360142726E-3</v>
      </c>
      <c r="AB12">
        <f t="shared" si="5"/>
        <v>2.2112532423638052E-4</v>
      </c>
      <c r="AC12">
        <f t="shared" si="11"/>
        <v>0.28664941575165415</v>
      </c>
    </row>
    <row r="13" spans="2:29" x14ac:dyDescent="0.25">
      <c r="B13" t="s">
        <v>50</v>
      </c>
      <c r="E13" s="26">
        <f>Summer!S75</f>
        <v>1.2727460711331769E-2</v>
      </c>
      <c r="F13" s="1">
        <f t="shared" si="6"/>
        <v>1</v>
      </c>
      <c r="H13" s="19">
        <v>103.72</v>
      </c>
      <c r="I13" s="21">
        <f t="shared" si="7"/>
        <v>3.9414607855000006E-2</v>
      </c>
      <c r="J13" s="25">
        <f>Summer!S11</f>
        <v>5.6834329999999999E-3</v>
      </c>
      <c r="K13">
        <f t="shared" si="8"/>
        <v>2.1123425000000001E-2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6.4412240000000006E-3</v>
      </c>
      <c r="V13">
        <f t="shared" si="10"/>
        <v>1.3261340000000005E-3</v>
      </c>
      <c r="W13">
        <f t="shared" si="3"/>
        <v>9.1967392900000056E-3</v>
      </c>
      <c r="Z13" s="19">
        <v>201.13</v>
      </c>
      <c r="AA13">
        <f t="shared" si="4"/>
        <v>9.1967392900000056E-3</v>
      </c>
      <c r="AB13">
        <f t="shared" si="5"/>
        <v>9.5086220947063736E-4</v>
      </c>
      <c r="AC13">
        <f t="shared" si="11"/>
        <v>0.28760027796112481</v>
      </c>
    </row>
    <row r="14" spans="2:29" x14ac:dyDescent="0.25">
      <c r="H14" s="19">
        <v>87.89</v>
      </c>
      <c r="I14" s="21">
        <f t="shared" si="7"/>
        <v>5.9778819255000011E-2</v>
      </c>
      <c r="J14" s="25">
        <f>Summer!S12</f>
        <v>8.6198730000000001E-3</v>
      </c>
      <c r="K14">
        <f t="shared" si="8"/>
        <v>2.9743298000000001E-2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8.4304250000000001E-3</v>
      </c>
      <c r="V14">
        <f t="shared" si="10"/>
        <v>1.9892009999999995E-3</v>
      </c>
      <c r="W14">
        <f t="shared" si="3"/>
        <v>1.3795108935E-2</v>
      </c>
      <c r="Z14" s="19">
        <v>170.44</v>
      </c>
      <c r="AA14">
        <f t="shared" si="4"/>
        <v>1.3795108935E-2</v>
      </c>
      <c r="AB14">
        <f t="shared" si="5"/>
        <v>1.4262933142059552E-3</v>
      </c>
      <c r="AC14">
        <f t="shared" si="11"/>
        <v>0.28902657127533077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8.8682865940000022E-2</v>
      </c>
      <c r="J15" s="25">
        <f>Summer!S13</f>
        <v>1.2787724E-2</v>
      </c>
      <c r="K15">
        <f t="shared" si="8"/>
        <v>4.2531022000000002E-2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1.1366865E-2</v>
      </c>
      <c r="V15">
        <f t="shared" si="10"/>
        <v>2.9364400000000002E-3</v>
      </c>
      <c r="W15">
        <f t="shared" si="3"/>
        <v>2.0364211400000005E-2</v>
      </c>
      <c r="Z15" s="19">
        <v>144.43</v>
      </c>
      <c r="AA15">
        <f t="shared" si="4"/>
        <v>2.0364211400000005E-2</v>
      </c>
      <c r="AB15">
        <f t="shared" si="5"/>
        <v>2.1054809139784952E-3</v>
      </c>
      <c r="AC15">
        <f t="shared" si="11"/>
        <v>0.29113205218930926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0.13072511062000003</v>
      </c>
      <c r="J16" s="25">
        <f>Summer!S14</f>
        <v>1.8850051999999999E-2</v>
      </c>
      <c r="K16">
        <f t="shared" si="8"/>
        <v>6.1381074000000001E-2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1.4957648013157895E-2</v>
      </c>
      <c r="V16">
        <f t="shared" si="10"/>
        <v>3.5907830131578951E-3</v>
      </c>
      <c r="W16">
        <f t="shared" si="3"/>
        <v>2.4902080196250006E-2</v>
      </c>
      <c r="Z16" s="23">
        <v>125</v>
      </c>
      <c r="AA16">
        <f t="shared" si="4"/>
        <v>2.4902080196250006E-2</v>
      </c>
      <c r="AB16">
        <f t="shared" si="5"/>
        <v>2.5746567613988839E-3</v>
      </c>
      <c r="AC16">
        <f t="shared" si="11"/>
        <v>0.29370670895070816</v>
      </c>
    </row>
    <row r="17" spans="2:29" x14ac:dyDescent="0.25">
      <c r="B17" s="1" t="s">
        <v>40</v>
      </c>
      <c r="C17" s="1">
        <f>O5</f>
        <v>0.18830836682499091</v>
      </c>
      <c r="D17" s="1"/>
      <c r="E17" s="1" t="s">
        <v>40</v>
      </c>
      <c r="F17" s="1">
        <f>O5</f>
        <v>0.18830836682499091</v>
      </c>
      <c r="H17" s="19">
        <v>53.48</v>
      </c>
      <c r="I17" s="21">
        <f t="shared" si="7"/>
        <v>0.17802263588500003</v>
      </c>
      <c r="J17" s="25">
        <f>Summer!S15</f>
        <v>2.5670170999999999E-2</v>
      </c>
      <c r="K17">
        <f t="shared" si="8"/>
        <v>8.7051244999999999E-2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1.5439992E-2</v>
      </c>
      <c r="V17">
        <f t="shared" si="10"/>
        <v>4.8234398684210422E-4</v>
      </c>
      <c r="W17">
        <f t="shared" si="3"/>
        <v>3.3450555487499934E-3</v>
      </c>
      <c r="Z17" s="19">
        <v>122.39</v>
      </c>
      <c r="AA17">
        <f t="shared" si="4"/>
        <v>3.3450555487499934E-3</v>
      </c>
      <c r="AB17">
        <f t="shared" si="5"/>
        <v>3.4584941571029704E-4</v>
      </c>
      <c r="AC17">
        <f t="shared" si="11"/>
        <v>0.29405255836641847</v>
      </c>
    </row>
    <row r="18" spans="2:29" x14ac:dyDescent="0.25">
      <c r="B18" s="1" t="s">
        <v>44</v>
      </c>
      <c r="C18" s="1">
        <f>C20*(C22-C21)+C17</f>
        <v>0.76347305809280241</v>
      </c>
      <c r="D18" s="1"/>
      <c r="E18" s="1" t="s">
        <v>44</v>
      </c>
      <c r="F18" s="1">
        <f>F20*(F22-F21)+F17</f>
        <v>0.86711870063440388</v>
      </c>
      <c r="H18" s="19">
        <v>45.32</v>
      </c>
      <c r="I18" s="21">
        <f t="shared" si="7"/>
        <v>0.24239983172000007</v>
      </c>
      <c r="J18" s="25">
        <f>Summer!S16</f>
        <v>3.4953112000000001E-2</v>
      </c>
      <c r="K18">
        <f t="shared" si="8"/>
        <v>0.12200435700000001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2.1123425000000001E-2</v>
      </c>
      <c r="V18">
        <f t="shared" si="10"/>
        <v>5.6834330000000016E-3</v>
      </c>
      <c r="W18">
        <f t="shared" si="3"/>
        <v>3.941460785500002E-2</v>
      </c>
      <c r="Z18" s="19">
        <v>103.72</v>
      </c>
      <c r="AA18">
        <f t="shared" si="4"/>
        <v>3.941460785500002E-2</v>
      </c>
      <c r="AB18">
        <f t="shared" si="5"/>
        <v>4.0751248816170409E-3</v>
      </c>
      <c r="AC18">
        <f t="shared" si="11"/>
        <v>0.29812768324803551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0.31268921214500006</v>
      </c>
      <c r="J19" s="25">
        <f>Summer!S17</f>
        <v>4.5088567000000003E-2</v>
      </c>
      <c r="K19">
        <f t="shared" si="8"/>
        <v>0.167092924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2.9743298000000001E-2</v>
      </c>
      <c r="V19">
        <f t="shared" si="10"/>
        <v>8.6198730000000001E-3</v>
      </c>
      <c r="W19">
        <f t="shared" si="3"/>
        <v>5.9778819255000011E-2</v>
      </c>
      <c r="Z19" s="19">
        <v>87.89</v>
      </c>
      <c r="AA19">
        <f t="shared" si="4"/>
        <v>5.9778819255000011E-2</v>
      </c>
      <c r="AB19">
        <f t="shared" si="5"/>
        <v>6.1806057955955344E-3</v>
      </c>
      <c r="AC19">
        <f t="shared" si="11"/>
        <v>0.30430828904363105</v>
      </c>
    </row>
    <row r="20" spans="2:29" x14ac:dyDescent="0.25">
      <c r="B20" s="1" t="s">
        <v>46</v>
      </c>
      <c r="C20" s="1">
        <f>(C19-C17)/(C23-C21)</f>
        <v>-1.4758029694091073E-3</v>
      </c>
      <c r="D20" s="1"/>
      <c r="E20" s="1" t="s">
        <v>46</v>
      </c>
      <c r="F20" s="1">
        <f>(F19-F17)/(F23-F21)</f>
        <v>-1.4758029694091073E-3</v>
      </c>
      <c r="H20" s="19">
        <v>32.549999999999997</v>
      </c>
      <c r="I20" s="21">
        <f t="shared" si="7"/>
        <v>0.38823387315500008</v>
      </c>
      <c r="J20" s="25">
        <f>Summer!S18</f>
        <v>5.5981812999999998E-2</v>
      </c>
      <c r="K20">
        <f t="shared" si="8"/>
        <v>0.223074737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4.2531022000000002E-2</v>
      </c>
      <c r="V20">
        <f t="shared" si="10"/>
        <v>1.2787724E-2</v>
      </c>
      <c r="W20">
        <f t="shared" si="3"/>
        <v>8.8682865940000022E-2</v>
      </c>
      <c r="Z20" s="19">
        <v>74.48</v>
      </c>
      <c r="AA20">
        <f t="shared" si="4"/>
        <v>8.8682865940000022E-2</v>
      </c>
      <c r="AB20">
        <f t="shared" si="5"/>
        <v>9.1690308043837904E-3</v>
      </c>
      <c r="AC20">
        <f t="shared" si="11"/>
        <v>0.31347731984801486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0.46049398640000011</v>
      </c>
      <c r="J21" s="25">
        <f>Summer!S19</f>
        <v>6.6401440000000006E-2</v>
      </c>
      <c r="K21">
        <f t="shared" si="8"/>
        <v>0.289476177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6.1381074000000001E-2</v>
      </c>
      <c r="V21">
        <f t="shared" si="10"/>
        <v>1.8850051999999999E-2</v>
      </c>
      <c r="W21">
        <f t="shared" si="3"/>
        <v>0.13072511062000003</v>
      </c>
      <c r="Z21" s="19">
        <v>63.11</v>
      </c>
      <c r="AA21">
        <f t="shared" si="4"/>
        <v>0.13072511062000003</v>
      </c>
      <c r="AB21">
        <f t="shared" si="5"/>
        <v>1.3515830295698927E-2</v>
      </c>
      <c r="AC21">
        <f t="shared" si="11"/>
        <v>0.32699315014371377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0.50976224448500018</v>
      </c>
      <c r="J22" s="25">
        <f>Summer!S20</f>
        <v>7.3505731000000005E-2</v>
      </c>
      <c r="K22">
        <f t="shared" si="8"/>
        <v>0.36298190800000002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8.7051244999999999E-2</v>
      </c>
      <c r="V22">
        <f t="shared" si="10"/>
        <v>2.5670170999999999E-2</v>
      </c>
      <c r="W22">
        <f t="shared" si="3"/>
        <v>0.17802263588500003</v>
      </c>
      <c r="Z22" s="19">
        <v>53.48</v>
      </c>
      <c r="AA22">
        <f t="shared" si="4"/>
        <v>0.17802263588500003</v>
      </c>
      <c r="AB22">
        <f t="shared" si="5"/>
        <v>1.8405979723428455E-2</v>
      </c>
      <c r="AC22">
        <f t="shared" si="11"/>
        <v>0.34539912986714222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0.53209718870500011</v>
      </c>
      <c r="J23" s="25">
        <f>Summer!S21</f>
        <v>7.6726343000000002E-2</v>
      </c>
      <c r="K23">
        <f t="shared" si="8"/>
        <v>0.43970825099999999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0.12200435700000001</v>
      </c>
      <c r="V23">
        <f t="shared" si="10"/>
        <v>3.4953112000000008E-2</v>
      </c>
      <c r="W23">
        <f t="shared" si="3"/>
        <v>0.2423998317200001</v>
      </c>
      <c r="Z23" s="19">
        <v>45.32</v>
      </c>
      <c r="AA23">
        <f t="shared" si="4"/>
        <v>0.2423998317200001</v>
      </c>
      <c r="AB23">
        <f t="shared" si="5"/>
        <v>2.5062017340777509E-2</v>
      </c>
      <c r="AC23">
        <f t="shared" si="11"/>
        <v>0.37046114720791973</v>
      </c>
    </row>
    <row r="24" spans="2:29" x14ac:dyDescent="0.25">
      <c r="H24" s="19">
        <v>16.78</v>
      </c>
      <c r="I24" s="21">
        <f t="shared" si="7"/>
        <v>0.50976224448500018</v>
      </c>
      <c r="J24" s="25">
        <f>Summer!S22</f>
        <v>7.3505731000000005E-2</v>
      </c>
      <c r="K24">
        <f t="shared" si="8"/>
        <v>0.51321398200000001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0.167092924</v>
      </c>
      <c r="V24">
        <f t="shared" si="10"/>
        <v>4.5088566999999996E-2</v>
      </c>
      <c r="W24">
        <f t="shared" si="3"/>
        <v>0.31268921214500006</v>
      </c>
      <c r="Z24" s="19">
        <v>38.409999999999997</v>
      </c>
      <c r="AA24">
        <f t="shared" si="4"/>
        <v>0.31268921214500006</v>
      </c>
      <c r="AB24">
        <f t="shared" si="5"/>
        <v>3.2329323009201827E-2</v>
      </c>
      <c r="AC24">
        <f t="shared" si="11"/>
        <v>0.40279047021712155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0.46115089734000009</v>
      </c>
      <c r="J25" s="25">
        <f>Summer!S23</f>
        <v>6.6496163999999996E-2</v>
      </c>
      <c r="K25">
        <f t="shared" si="8"/>
        <v>0.57971014600000004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0.223074737</v>
      </c>
      <c r="V25">
        <f t="shared" si="10"/>
        <v>5.5981812999999991E-2</v>
      </c>
      <c r="W25">
        <f t="shared" si="3"/>
        <v>0.38823387315500002</v>
      </c>
      <c r="Z25" s="19">
        <v>32.549999999999997</v>
      </c>
      <c r="AA25">
        <f t="shared" si="4"/>
        <v>0.38823387315500002</v>
      </c>
      <c r="AB25">
        <f t="shared" si="5"/>
        <v>4.0139978614040527E-2</v>
      </c>
      <c r="AC25">
        <f t="shared" si="11"/>
        <v>0.44293044883116206</v>
      </c>
    </row>
    <row r="26" spans="2:29" x14ac:dyDescent="0.25">
      <c r="B26" s="1" t="s">
        <v>40</v>
      </c>
      <c r="C26" s="1">
        <f>C17</f>
        <v>0.18830836682499091</v>
      </c>
      <c r="H26" s="19">
        <v>12.05</v>
      </c>
      <c r="I26" s="21">
        <f t="shared" si="7"/>
        <v>0.40005825620500007</v>
      </c>
      <c r="J26" s="25">
        <f>Summer!S24</f>
        <v>5.7686843000000002E-2</v>
      </c>
      <c r="K26">
        <f t="shared" si="8"/>
        <v>0.63739698900000008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0.289476177</v>
      </c>
      <c r="V26">
        <f t="shared" si="10"/>
        <v>6.6401440000000006E-2</v>
      </c>
      <c r="W26">
        <f t="shared" si="3"/>
        <v>0.46049398640000011</v>
      </c>
      <c r="Z26" s="19">
        <v>27.58</v>
      </c>
      <c r="AA26">
        <f t="shared" si="4"/>
        <v>0.46049398640000011</v>
      </c>
      <c r="AB26">
        <f t="shared" si="5"/>
        <v>4.7611040777502077E-2</v>
      </c>
      <c r="AC26">
        <f t="shared" si="11"/>
        <v>0.49054148960866412</v>
      </c>
    </row>
    <row r="27" spans="2:29" x14ac:dyDescent="0.25">
      <c r="B27" s="1" t="s">
        <v>44</v>
      </c>
      <c r="C27" s="1">
        <f>C29*(C31-C30)+C26</f>
        <v>0.95495849337363392</v>
      </c>
      <c r="H27" s="19">
        <v>10.210000000000001</v>
      </c>
      <c r="I27" s="21">
        <f t="shared" si="7"/>
        <v>0.35078999812000011</v>
      </c>
      <c r="J27" s="25">
        <f>Summer!S25</f>
        <v>5.0582552000000003E-2</v>
      </c>
      <c r="K27">
        <f t="shared" si="8"/>
        <v>0.68797954100000003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0.33452244445368173</v>
      </c>
      <c r="V27">
        <f t="shared" si="10"/>
        <v>4.5046267453681732E-2</v>
      </c>
      <c r="W27">
        <f t="shared" si="3"/>
        <v>0.3123958647912829</v>
      </c>
      <c r="Z27" s="23">
        <v>25</v>
      </c>
      <c r="AA27">
        <f t="shared" si="4"/>
        <v>0.3123958647912829</v>
      </c>
      <c r="AB27">
        <f t="shared" si="5"/>
        <v>3.2298993464772836E-2</v>
      </c>
      <c r="AC27">
        <f t="shared" si="11"/>
        <v>0.522840483073437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0.30349247285500008</v>
      </c>
      <c r="J28" s="25">
        <f>Summer!S26</f>
        <v>4.3762433000000003E-2</v>
      </c>
      <c r="K28">
        <f t="shared" si="8"/>
        <v>0.73174197400000007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0.36298190800000002</v>
      </c>
      <c r="V28">
        <f t="shared" si="10"/>
        <v>2.8459463546318287E-2</v>
      </c>
      <c r="W28">
        <f t="shared" si="3"/>
        <v>0.19736637969371737</v>
      </c>
      <c r="Z28" s="19">
        <v>23.37</v>
      </c>
      <c r="AA28">
        <f t="shared" si="4"/>
        <v>0.19736637969371737</v>
      </c>
      <c r="AB28">
        <f t="shared" si="5"/>
        <v>2.0405953235496006E-2</v>
      </c>
      <c r="AC28">
        <f t="shared" si="11"/>
        <v>0.54324643630893299</v>
      </c>
    </row>
    <row r="29" spans="2:29" x14ac:dyDescent="0.25">
      <c r="B29" s="1" t="s">
        <v>46</v>
      </c>
      <c r="C29" s="1">
        <f>(C28-C26)/(C32-C30)</f>
        <v>-1.4758029694091073E-3</v>
      </c>
      <c r="H29" s="19">
        <v>7.33</v>
      </c>
      <c r="I29" s="21">
        <f t="shared" si="7"/>
        <v>0.26276404312000007</v>
      </c>
      <c r="J29" s="25">
        <f>Summer!S27</f>
        <v>3.7889552E-2</v>
      </c>
      <c r="K29">
        <f t="shared" si="8"/>
        <v>0.76963152600000007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0.43970825099999999</v>
      </c>
      <c r="V29">
        <f t="shared" si="10"/>
        <v>7.6726342999999975E-2</v>
      </c>
      <c r="W29">
        <f t="shared" si="3"/>
        <v>0.53209718870499989</v>
      </c>
      <c r="Z29" s="19">
        <v>19.809999999999999</v>
      </c>
      <c r="AA29">
        <f t="shared" si="4"/>
        <v>0.53209718870499989</v>
      </c>
      <c r="AB29">
        <f t="shared" si="5"/>
        <v>5.501418410928452E-2</v>
      </c>
      <c r="AC29">
        <f t="shared" si="11"/>
        <v>0.59826062041821748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0.22794780491000005</v>
      </c>
      <c r="J30" s="25">
        <f>Summer!S28</f>
        <v>3.2869186000000002E-2</v>
      </c>
      <c r="K30">
        <f t="shared" si="8"/>
        <v>0.80250071200000006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0.51321398200000001</v>
      </c>
      <c r="V30">
        <f t="shared" si="10"/>
        <v>7.3505731000000019E-2</v>
      </c>
      <c r="W30">
        <f t="shared" si="3"/>
        <v>0.50976224448500018</v>
      </c>
      <c r="Z30" s="19">
        <v>16.78</v>
      </c>
      <c r="AA30">
        <f t="shared" si="4"/>
        <v>0.50976224448500018</v>
      </c>
      <c r="AB30">
        <f t="shared" si="5"/>
        <v>5.2704946700268832E-2</v>
      </c>
      <c r="AC30">
        <f t="shared" si="11"/>
        <v>0.6509655671184863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0.19707303234000006</v>
      </c>
      <c r="J31" s="25">
        <f>Summer!S29</f>
        <v>2.8417164000000002E-2</v>
      </c>
      <c r="K31">
        <f t="shared" si="8"/>
        <v>0.83091787600000011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0.57971014600000004</v>
      </c>
      <c r="V31">
        <f t="shared" si="10"/>
        <v>6.6496164000000024E-2</v>
      </c>
      <c r="W31">
        <f t="shared" si="3"/>
        <v>0.46115089734000025</v>
      </c>
      <c r="Z31" s="19">
        <v>14.22</v>
      </c>
      <c r="AA31">
        <f t="shared" si="4"/>
        <v>0.46115089734000025</v>
      </c>
      <c r="AB31">
        <f t="shared" si="5"/>
        <v>4.7678959609181164E-2</v>
      </c>
      <c r="AC31">
        <f t="shared" si="11"/>
        <v>0.69864452672766741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0.17211045129500002</v>
      </c>
      <c r="J32" s="25">
        <f>Summer!S30</f>
        <v>2.4817657E-2</v>
      </c>
      <c r="K32">
        <f t="shared" si="8"/>
        <v>0.85573553300000016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0.63739698900000008</v>
      </c>
      <c r="V32">
        <f t="shared" si="10"/>
        <v>5.7686843000000043E-2</v>
      </c>
      <c r="W32">
        <f t="shared" si="3"/>
        <v>0.40005825620500041</v>
      </c>
      <c r="Z32" s="19">
        <v>12.05</v>
      </c>
      <c r="AA32">
        <f t="shared" si="4"/>
        <v>0.40005825620500041</v>
      </c>
      <c r="AB32">
        <f t="shared" si="5"/>
        <v>4.1362516150227499E-2</v>
      </c>
      <c r="AC32">
        <f t="shared" si="11"/>
        <v>0.74000704287789487</v>
      </c>
    </row>
    <row r="33" spans="2:29" x14ac:dyDescent="0.25">
      <c r="H33" s="19">
        <v>3.78</v>
      </c>
      <c r="I33" s="21">
        <f t="shared" si="7"/>
        <v>0.15174623296000003</v>
      </c>
      <c r="J33" s="25">
        <f>Summer!S31</f>
        <v>2.1881215999999998E-2</v>
      </c>
      <c r="K33">
        <f t="shared" si="8"/>
        <v>0.8776167490000002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0.68797954100000003</v>
      </c>
      <c r="V33">
        <f t="shared" si="10"/>
        <v>5.0582551999999947E-2</v>
      </c>
      <c r="W33">
        <f t="shared" si="3"/>
        <v>0.35078999811999972</v>
      </c>
      <c r="Z33" s="19">
        <v>10.210000000000001</v>
      </c>
      <c r="AA33">
        <f t="shared" si="4"/>
        <v>0.35078999811999972</v>
      </c>
      <c r="AB33">
        <f t="shared" si="5"/>
        <v>3.6268610227460682E-2</v>
      </c>
      <c r="AC33">
        <f t="shared" si="11"/>
        <v>0.77627565310535551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0.13729421308500003</v>
      </c>
      <c r="J34" s="25">
        <f>Summer!S32</f>
        <v>1.9797291000000002E-2</v>
      </c>
      <c r="K34">
        <f t="shared" si="8"/>
        <v>0.89741404000000025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0.73174197400000007</v>
      </c>
      <c r="V34">
        <f t="shared" si="10"/>
        <v>4.3762433000000045E-2</v>
      </c>
      <c r="W34">
        <f t="shared" si="3"/>
        <v>0.30349247285500036</v>
      </c>
      <c r="Z34" s="19">
        <v>8.65</v>
      </c>
      <c r="AA34">
        <f t="shared" si="4"/>
        <v>0.30349247285500036</v>
      </c>
      <c r="AB34">
        <f t="shared" si="5"/>
        <v>3.1378460799731216E-2</v>
      </c>
      <c r="AC34">
        <f t="shared" si="11"/>
        <v>0.80765411390508668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0.12678365191500002</v>
      </c>
      <c r="J35" s="25">
        <f>Summer!S33</f>
        <v>1.8281709E-2</v>
      </c>
      <c r="K35">
        <f t="shared" si="8"/>
        <v>0.91569574900000028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0.76963152600000007</v>
      </c>
      <c r="V35">
        <f t="shared" si="10"/>
        <v>3.7889551999999993E-2</v>
      </c>
      <c r="W35">
        <f t="shared" si="3"/>
        <v>0.26276404312000001</v>
      </c>
      <c r="Z35" s="19">
        <v>7.33</v>
      </c>
      <c r="AA35">
        <f t="shared" si="4"/>
        <v>0.26276404312000001</v>
      </c>
      <c r="AB35">
        <f t="shared" si="5"/>
        <v>2.7167498254755996E-2</v>
      </c>
      <c r="AC35">
        <f t="shared" si="11"/>
        <v>0.83482161215984263</v>
      </c>
    </row>
    <row r="36" spans="2:29" x14ac:dyDescent="0.25">
      <c r="B36" s="1" t="s">
        <v>40</v>
      </c>
      <c r="C36" s="1">
        <f>U8</f>
        <v>2.8417170000000001E-3</v>
      </c>
      <c r="E36" s="1" t="s">
        <v>40</v>
      </c>
      <c r="F36" s="1">
        <f>U10</f>
        <v>4.0731270000000002E-3</v>
      </c>
      <c r="H36" s="19">
        <v>2.2999999999999998</v>
      </c>
      <c r="I36" s="21">
        <f t="shared" si="7"/>
        <v>0.11495926886500002</v>
      </c>
      <c r="J36" s="25">
        <f>Summer!S34</f>
        <v>1.6576679E-2</v>
      </c>
      <c r="K36">
        <f t="shared" si="8"/>
        <v>0.93227242800000032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0.80250071200000006</v>
      </c>
      <c r="V36">
        <f t="shared" si="10"/>
        <v>3.2869185999999995E-2</v>
      </c>
      <c r="W36">
        <f t="shared" si="3"/>
        <v>0.22794780491</v>
      </c>
      <c r="Z36" s="19">
        <v>6.21</v>
      </c>
      <c r="AA36">
        <f t="shared" si="4"/>
        <v>0.22794780491</v>
      </c>
      <c r="AB36">
        <f t="shared" si="5"/>
        <v>2.3567804477874276E-2</v>
      </c>
      <c r="AC36">
        <f t="shared" si="11"/>
        <v>0.85838941663771695</v>
      </c>
    </row>
    <row r="37" spans="2:29" x14ac:dyDescent="0.25">
      <c r="B37" s="1" t="s">
        <v>44</v>
      </c>
      <c r="C37" s="1">
        <f>C39*(C41-C40)+C36</f>
        <v>3.5869605693039852E-3</v>
      </c>
      <c r="E37" s="1" t="s">
        <v>44</v>
      </c>
      <c r="F37" s="1">
        <f>F39*(F41-F40)+F36</f>
        <v>4.8066943062704728E-3</v>
      </c>
      <c r="H37" s="19">
        <v>1.95</v>
      </c>
      <c r="I37" s="21">
        <f t="shared" si="7"/>
        <v>0.10116415993000001</v>
      </c>
      <c r="J37" s="25">
        <f>Summer!S35</f>
        <v>1.4587477999999999E-2</v>
      </c>
      <c r="K37">
        <f t="shared" si="8"/>
        <v>0.94685990600000036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0.83091787600000011</v>
      </c>
      <c r="V37">
        <f t="shared" si="10"/>
        <v>2.841716400000005E-2</v>
      </c>
      <c r="W37">
        <f t="shared" si="3"/>
        <v>0.1970730323400004</v>
      </c>
      <c r="Z37" s="19">
        <v>5.27</v>
      </c>
      <c r="AA37">
        <f t="shared" si="4"/>
        <v>0.1970730323400004</v>
      </c>
      <c r="AB37">
        <f t="shared" si="5"/>
        <v>2.0375623691067036E-2</v>
      </c>
      <c r="AC37">
        <f t="shared" si="11"/>
        <v>0.878765040328784</v>
      </c>
    </row>
    <row r="38" spans="2:29" x14ac:dyDescent="0.25">
      <c r="B38" s="1" t="s">
        <v>41</v>
      </c>
      <c r="C38" s="1">
        <f>U10</f>
        <v>4.0731270000000002E-3</v>
      </c>
      <c r="E38" s="1" t="s">
        <v>41</v>
      </c>
      <c r="F38" s="1">
        <f>U12</f>
        <v>5.1150900000000001E-3</v>
      </c>
      <c r="H38" s="19">
        <v>1.65</v>
      </c>
      <c r="I38" s="21">
        <f t="shared" si="7"/>
        <v>8.6712133120000007E-2</v>
      </c>
      <c r="J38" s="25">
        <f>Summer!S36</f>
        <v>1.2503551999999999E-2</v>
      </c>
      <c r="K38">
        <f t="shared" si="8"/>
        <v>0.95936345800000034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0.85573553300000016</v>
      </c>
      <c r="V38">
        <f t="shared" si="10"/>
        <v>2.4817657000000048E-2</v>
      </c>
      <c r="W38">
        <f t="shared" si="3"/>
        <v>0.17211045129500038</v>
      </c>
      <c r="Z38" s="19">
        <v>4.46</v>
      </c>
      <c r="AA38">
        <f t="shared" si="4"/>
        <v>0.17211045129500038</v>
      </c>
      <c r="AB38">
        <f t="shared" si="5"/>
        <v>1.7794711672353223E-2</v>
      </c>
      <c r="AC38">
        <f t="shared" si="11"/>
        <v>0.89655975200113724</v>
      </c>
    </row>
    <row r="39" spans="2:29" x14ac:dyDescent="0.25">
      <c r="B39" s="1" t="s">
        <v>46</v>
      </c>
      <c r="C39" s="1">
        <f>(C38-C36)/(C42-C40)</f>
        <v>-2.4418203450327185E-5</v>
      </c>
      <c r="E39" s="1" t="s">
        <v>46</v>
      </c>
      <c r="F39" s="1">
        <f>(F38-F36)/(F42-F40)</f>
        <v>-2.4379106223678062E-5</v>
      </c>
      <c r="H39" s="19">
        <v>1.4</v>
      </c>
      <c r="I39" s="21">
        <f t="shared" si="7"/>
        <v>7.0289380425000006E-2</v>
      </c>
      <c r="J39" s="25">
        <f>Summer!S37</f>
        <v>1.0135455E-2</v>
      </c>
      <c r="K39">
        <f t="shared" si="8"/>
        <v>0.96949891300000035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0.8776167490000002</v>
      </c>
      <c r="V39">
        <f t="shared" si="10"/>
        <v>2.1881216000000037E-2</v>
      </c>
      <c r="W39">
        <f t="shared" si="3"/>
        <v>0.15174623296000028</v>
      </c>
      <c r="Z39" s="19">
        <v>3.78</v>
      </c>
      <c r="AA39">
        <f t="shared" si="4"/>
        <v>0.15174623296000028</v>
      </c>
      <c r="AB39">
        <f t="shared" si="5"/>
        <v>1.5689230041356521E-2</v>
      </c>
      <c r="AC39">
        <f t="shared" si="11"/>
        <v>0.91224898204249372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4.7954436205000013E-2</v>
      </c>
      <c r="J40" s="25">
        <f>Summer!S38</f>
        <v>6.9148430000000004E-3</v>
      </c>
      <c r="K40">
        <f t="shared" si="8"/>
        <v>0.97641375600000035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0.89741404000000025</v>
      </c>
      <c r="V40">
        <f t="shared" si="10"/>
        <v>1.979729100000005E-2</v>
      </c>
      <c r="W40">
        <f t="shared" si="3"/>
        <v>0.13729421308500037</v>
      </c>
      <c r="Z40" s="19">
        <v>3.2</v>
      </c>
      <c r="AA40">
        <f t="shared" si="4"/>
        <v>0.13729421308500037</v>
      </c>
      <c r="AB40">
        <f t="shared" si="5"/>
        <v>1.4195017895471502E-2</v>
      </c>
      <c r="AC40">
        <f t="shared" si="11"/>
        <v>0.92644399993796522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3.481623821000001E-2</v>
      </c>
      <c r="J41" s="25">
        <f>Summer!S39</f>
        <v>5.0203660000000001E-3</v>
      </c>
      <c r="K41">
        <f t="shared" si="8"/>
        <v>0.98143412200000035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0.91569574900000028</v>
      </c>
      <c r="V41">
        <f t="shared" si="10"/>
        <v>1.8281709000000035E-2</v>
      </c>
      <c r="W41">
        <f t="shared" si="3"/>
        <v>0.12678365191500027</v>
      </c>
      <c r="Z41" s="19">
        <v>2.72</v>
      </c>
      <c r="AA41">
        <f t="shared" si="4"/>
        <v>0.12678365191500027</v>
      </c>
      <c r="AB41">
        <f t="shared" si="5"/>
        <v>1.3108318022642706E-2</v>
      </c>
      <c r="AC41">
        <f t="shared" si="11"/>
        <v>0.9395523179606079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2.8247135745000006E-2</v>
      </c>
      <c r="J42" s="25">
        <f>Summer!S40</f>
        <v>4.0731270000000002E-3</v>
      </c>
      <c r="K42">
        <f t="shared" si="8"/>
        <v>0.98550724900000031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0.93227242800000032</v>
      </c>
      <c r="V42">
        <f t="shared" si="10"/>
        <v>1.6576679000000039E-2</v>
      </c>
      <c r="W42">
        <f t="shared" si="3"/>
        <v>0.1149592688650003</v>
      </c>
      <c r="Z42" s="19">
        <v>2.2999999999999998</v>
      </c>
      <c r="AA42">
        <f t="shared" si="4"/>
        <v>0.1149592688650003</v>
      </c>
      <c r="AB42">
        <f t="shared" si="5"/>
        <v>1.1885780486455779E-2</v>
      </c>
      <c r="AC42">
        <f t="shared" si="11"/>
        <v>0.95143809844706373</v>
      </c>
    </row>
    <row r="43" spans="2:29" x14ac:dyDescent="0.25">
      <c r="H43" s="19">
        <v>0.72</v>
      </c>
      <c r="I43" s="21">
        <f t="shared" si="7"/>
        <v>2.4305677040000005E-2</v>
      </c>
      <c r="J43" s="25">
        <f>Summer!S41</f>
        <v>3.5047839999999999E-3</v>
      </c>
      <c r="K43">
        <f t="shared" si="8"/>
        <v>0.98901203300000029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0.94685990600000036</v>
      </c>
      <c r="V43">
        <f t="shared" si="10"/>
        <v>1.4587478000000043E-2</v>
      </c>
      <c r="W43">
        <f t="shared" si="3"/>
        <v>0.10116415993000032</v>
      </c>
      <c r="Z43" s="19">
        <v>1.95</v>
      </c>
      <c r="AA43">
        <f t="shared" si="4"/>
        <v>0.10116415993000032</v>
      </c>
      <c r="AB43">
        <f t="shared" si="5"/>
        <v>1.0459487172249825E-2</v>
      </c>
      <c r="AC43">
        <f t="shared" si="11"/>
        <v>0.9618975856193136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2.1678033280000002E-2</v>
      </c>
      <c r="J44" s="25">
        <f>Summer!S42</f>
        <v>3.1258879999999998E-3</v>
      </c>
      <c r="K44">
        <f t="shared" si="8"/>
        <v>0.99213792100000031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0.95936345800000034</v>
      </c>
      <c r="V44">
        <f t="shared" si="10"/>
        <v>1.2503551999999973E-2</v>
      </c>
      <c r="W44">
        <f t="shared" si="3"/>
        <v>8.6712133119999826E-2</v>
      </c>
      <c r="Z44" s="19">
        <v>1.65</v>
      </c>
      <c r="AA44">
        <f t="shared" si="4"/>
        <v>8.6712133119999826E-2</v>
      </c>
      <c r="AB44">
        <f t="shared" si="5"/>
        <v>8.9652743093465489E-3</v>
      </c>
      <c r="AC44">
        <f t="shared" si="11"/>
        <v>0.97086285992866017</v>
      </c>
    </row>
    <row r="45" spans="2:29" x14ac:dyDescent="0.25">
      <c r="B45" s="1" t="s">
        <v>40</v>
      </c>
      <c r="C45" s="1">
        <f>U15</f>
        <v>1.1366865E-2</v>
      </c>
      <c r="E45" s="1" t="s">
        <v>40</v>
      </c>
      <c r="F45" s="1">
        <f>U26</f>
        <v>0.289476177</v>
      </c>
      <c r="H45" s="19">
        <v>0.52</v>
      </c>
      <c r="I45" s="21">
        <f t="shared" si="7"/>
        <v>1.9707300460000004E-2</v>
      </c>
      <c r="J45" s="25">
        <f>Summer!S43</f>
        <v>2.8417160000000002E-3</v>
      </c>
      <c r="K45">
        <f t="shared" si="8"/>
        <v>0.99497963700000036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0.96949891300000035</v>
      </c>
      <c r="V45">
        <f t="shared" si="10"/>
        <v>1.0135455000000015E-2</v>
      </c>
      <c r="W45">
        <f t="shared" si="3"/>
        <v>7.0289380425000117E-2</v>
      </c>
      <c r="Z45" s="19">
        <v>1.4</v>
      </c>
      <c r="AA45">
        <f t="shared" si="4"/>
        <v>7.0289380425000117E-2</v>
      </c>
      <c r="AB45">
        <f t="shared" si="5"/>
        <v>7.2673056684243289E-3</v>
      </c>
      <c r="AC45">
        <f t="shared" si="11"/>
        <v>0.97813016559708454</v>
      </c>
    </row>
    <row r="46" spans="2:29" x14ac:dyDescent="0.25">
      <c r="B46" s="1" t="s">
        <v>44</v>
      </c>
      <c r="C46" s="1">
        <f>C48*(C50-C49)+C45</f>
        <v>1.4957648013157895E-2</v>
      </c>
      <c r="E46" s="1" t="s">
        <v>44</v>
      </c>
      <c r="F46" s="1">
        <f>F48*(F50-F49)+F45</f>
        <v>0.33452244445368173</v>
      </c>
      <c r="H46" s="19">
        <v>0.44</v>
      </c>
      <c r="I46" s="21">
        <f t="shared" si="7"/>
        <v>1.7736574575000004E-2</v>
      </c>
      <c r="J46" s="25">
        <f>Summer!S44</f>
        <v>2.557545E-3</v>
      </c>
      <c r="K46">
        <f t="shared" si="8"/>
        <v>0.99753718200000041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0.97641375600000035</v>
      </c>
      <c r="V46">
        <f t="shared" si="10"/>
        <v>6.9148430000000038E-3</v>
      </c>
      <c r="W46">
        <f t="shared" si="3"/>
        <v>4.7954436205000034E-2</v>
      </c>
      <c r="Z46" s="19">
        <v>1.19</v>
      </c>
      <c r="AA46">
        <f t="shared" si="4"/>
        <v>4.7954436205000034E-2</v>
      </c>
      <c r="AB46">
        <f t="shared" si="5"/>
        <v>4.9580682594086052E-3</v>
      </c>
      <c r="AC46">
        <f t="shared" si="11"/>
        <v>0.98308823385649313</v>
      </c>
    </row>
    <row r="47" spans="2:29" x14ac:dyDescent="0.25">
      <c r="B47" s="1" t="s">
        <v>41</v>
      </c>
      <c r="C47" s="1">
        <f>U17</f>
        <v>1.5439992E-2</v>
      </c>
      <c r="E47" s="1" t="s">
        <v>41</v>
      </c>
      <c r="F47" s="1">
        <f>U28</f>
        <v>0.36298190800000002</v>
      </c>
      <c r="H47" s="19">
        <v>0.37</v>
      </c>
      <c r="I47" s="21">
        <f t="shared" si="7"/>
        <v>1.7079663635000002E-2</v>
      </c>
      <c r="J47" s="25">
        <f>Summer!S45</f>
        <v>2.462821E-3</v>
      </c>
      <c r="K47">
        <f t="shared" si="8"/>
        <v>1.0000000030000005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0.98143412200000035</v>
      </c>
      <c r="V47">
        <f t="shared" si="10"/>
        <v>5.0203659999999983E-3</v>
      </c>
      <c r="W47">
        <f t="shared" si="3"/>
        <v>3.4816238209999996E-2</v>
      </c>
      <c r="Z47" s="19">
        <v>1.01</v>
      </c>
      <c r="AA47">
        <f t="shared" si="4"/>
        <v>3.4816238209999996E-2</v>
      </c>
      <c r="AB47">
        <f t="shared" si="5"/>
        <v>3.5996937768817197E-3</v>
      </c>
      <c r="AC47">
        <f t="shared" si="11"/>
        <v>0.98668792763337487</v>
      </c>
    </row>
    <row r="48" spans="2:29" x14ac:dyDescent="0.25">
      <c r="B48" s="1" t="s">
        <v>46</v>
      </c>
      <c r="C48" s="1">
        <f>(C47-C45)/(C51-C49)</f>
        <v>-1.8480612522686016E-4</v>
      </c>
      <c r="E48" s="1" t="s">
        <v>46</v>
      </c>
      <c r="F48" s="1">
        <f>(F47-F45)/(F51-F49)</f>
        <v>-1.7459793586698354E-2</v>
      </c>
      <c r="I48" s="21">
        <f>SUM(I4:I47)</f>
        <v>6.935000020805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0.98550724900000031</v>
      </c>
      <c r="V48">
        <f t="shared" si="10"/>
        <v>4.0731269999999542E-3</v>
      </c>
      <c r="W48">
        <f t="shared" si="3"/>
        <v>2.8247135744999687E-2</v>
      </c>
      <c r="Z48" s="19">
        <v>0.85</v>
      </c>
      <c r="AA48">
        <f t="shared" si="4"/>
        <v>2.8247135744999687E-2</v>
      </c>
      <c r="AB48">
        <f t="shared" si="5"/>
        <v>2.9205061771091488E-3</v>
      </c>
      <c r="AC48">
        <f t="shared" si="11"/>
        <v>0.98960843381048402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0.98901203300000029</v>
      </c>
      <c r="V49">
        <f t="shared" si="10"/>
        <v>3.504783999999983E-3</v>
      </c>
      <c r="W49">
        <f t="shared" si="3"/>
        <v>2.4305677039999887E-2</v>
      </c>
      <c r="Z49" s="19">
        <v>0.72</v>
      </c>
      <c r="AA49">
        <f t="shared" si="4"/>
        <v>2.4305677039999887E-2</v>
      </c>
      <c r="AB49">
        <f t="shared" si="5"/>
        <v>2.5129939040529244E-3</v>
      </c>
      <c r="AC49">
        <f t="shared" si="11"/>
        <v>0.99212142771453693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0.99213792100000031</v>
      </c>
      <c r="V50">
        <f t="shared" si="10"/>
        <v>3.1258880000000211E-3</v>
      </c>
      <c r="W50">
        <f t="shared" si="3"/>
        <v>2.1678033280000151E-2</v>
      </c>
      <c r="Z50" s="19">
        <v>0.61</v>
      </c>
      <c r="AA50">
        <f t="shared" si="4"/>
        <v>2.1678033280000151E-2</v>
      </c>
      <c r="AB50">
        <f t="shared" si="5"/>
        <v>2.2413185773366572E-3</v>
      </c>
      <c r="AC50">
        <f t="shared" si="11"/>
        <v>0.9943627462918736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0.99497963700000036</v>
      </c>
      <c r="V51">
        <f t="shared" si="10"/>
        <v>2.8417160000000496E-3</v>
      </c>
      <c r="W51">
        <f t="shared" si="3"/>
        <v>1.9707300460000347E-2</v>
      </c>
      <c r="Z51" s="19">
        <v>0.52</v>
      </c>
      <c r="AA51">
        <f t="shared" si="4"/>
        <v>1.9707300460000347E-2</v>
      </c>
      <c r="AB51">
        <f t="shared" si="5"/>
        <v>2.0375620822994569E-3</v>
      </c>
      <c r="AC51">
        <f t="shared" si="11"/>
        <v>0.99640030837417304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0.99753718200000041</v>
      </c>
      <c r="V52">
        <f t="shared" si="10"/>
        <v>2.5575450000000499E-3</v>
      </c>
      <c r="W52">
        <f t="shared" si="3"/>
        <v>1.7736574575000351E-2</v>
      </c>
      <c r="Z52" s="19">
        <v>0.44</v>
      </c>
      <c r="AA52">
        <f t="shared" si="4"/>
        <v>1.7736574575000351E-2</v>
      </c>
      <c r="AB52">
        <f t="shared" si="5"/>
        <v>1.8338063042804332E-3</v>
      </c>
      <c r="AC52">
        <f t="shared" si="11"/>
        <v>0.99823411467845347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1.0000000030000005</v>
      </c>
      <c r="V53">
        <f t="shared" si="10"/>
        <v>2.4628210000000594E-3</v>
      </c>
      <c r="W53">
        <f t="shared" si="3"/>
        <v>1.7079663635000415E-2</v>
      </c>
      <c r="Z53" s="19">
        <v>0.37</v>
      </c>
      <c r="AA53">
        <f t="shared" si="4"/>
        <v>1.7079663635000415E-2</v>
      </c>
      <c r="AB53">
        <f t="shared" si="5"/>
        <v>1.7658874726013663E-3</v>
      </c>
      <c r="AC53">
        <f t="shared" si="11"/>
        <v>1.0000000021510549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0E53-CBAE-4DB8-8113-5D88C59A10BD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v>11.398999999999999</v>
      </c>
      <c r="H2" t="s">
        <v>36</v>
      </c>
      <c r="I2" s="1">
        <v>6.2739000000000003</v>
      </c>
      <c r="M2">
        <f>D2-I2</f>
        <v>5.1250999999999989</v>
      </c>
      <c r="N2" t="s">
        <v>49</v>
      </c>
      <c r="S2">
        <v>6.2739000000000003</v>
      </c>
      <c r="T2" t="s">
        <v>49</v>
      </c>
      <c r="Z2" t="s">
        <v>49</v>
      </c>
    </row>
    <row r="3" spans="2:29" x14ac:dyDescent="0.25">
      <c r="B3" s="20">
        <v>5</v>
      </c>
      <c r="C3" s="7">
        <f>B3*1000</f>
        <v>5000</v>
      </c>
      <c r="D3">
        <f>E3*$D$2</f>
        <v>0</v>
      </c>
      <c r="E3" s="26">
        <v>0</v>
      </c>
      <c r="F3" s="1">
        <f>E3</f>
        <v>0</v>
      </c>
      <c r="G3" s="1"/>
      <c r="K3">
        <v>0</v>
      </c>
      <c r="N3" s="7">
        <v>5000</v>
      </c>
      <c r="O3">
        <v>0</v>
      </c>
      <c r="P3">
        <v>0</v>
      </c>
      <c r="Q3">
        <v>0</v>
      </c>
      <c r="T3" s="7">
        <f>B3*1000</f>
        <v>5000</v>
      </c>
      <c r="U3">
        <v>0</v>
      </c>
      <c r="V3">
        <v>0</v>
      </c>
      <c r="W3">
        <f>$S$2*V3</f>
        <v>0</v>
      </c>
      <c r="Z3" s="7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7">
        <f t="shared" ref="C4:C12" si="0">B4*1000</f>
        <v>1000</v>
      </c>
      <c r="D4">
        <f t="shared" ref="D4:D12" si="1">E4*$D$2</f>
        <v>1.2460109308792953</v>
      </c>
      <c r="E4" s="26">
        <v>0.10930879295370606</v>
      </c>
      <c r="F4" s="1">
        <f>F3+E4</f>
        <v>0.10930879295370606</v>
      </c>
      <c r="G4" s="20"/>
      <c r="H4" s="19">
        <v>460.27</v>
      </c>
      <c r="I4" s="25">
        <f>J4*$I$2</f>
        <v>4.4098785105299999E-2</v>
      </c>
      <c r="J4" s="25">
        <v>7.0289269999999999E-3</v>
      </c>
      <c r="K4">
        <f>K3+J4</f>
        <v>7.0289269999999999E-3</v>
      </c>
      <c r="N4" s="7">
        <v>1000</v>
      </c>
      <c r="O4">
        <f>O3+P4</f>
        <v>0.24311934028200338</v>
      </c>
      <c r="P4">
        <f>Q4/$M$2</f>
        <v>0.24311934028200338</v>
      </c>
      <c r="Q4">
        <f>D4</f>
        <v>1.2460109308792953</v>
      </c>
      <c r="T4" s="7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7">
        <v>1000</v>
      </c>
      <c r="AA4">
        <f t="shared" ref="AA4:AA53" si="4">Q4+W4</f>
        <v>1.2460109308792953</v>
      </c>
      <c r="AB4">
        <f t="shared" ref="AB4:AB53" si="5">AA4/$D$2</f>
        <v>0.10930879295370606</v>
      </c>
      <c r="AC4">
        <f>AC3+AB4</f>
        <v>0.10930879295370606</v>
      </c>
    </row>
    <row r="5" spans="2:29" x14ac:dyDescent="0.25">
      <c r="B5" s="20">
        <v>0.85</v>
      </c>
      <c r="C5" s="7">
        <f t="shared" si="0"/>
        <v>850</v>
      </c>
      <c r="D5">
        <f t="shared" si="1"/>
        <v>0.33910297484845031</v>
      </c>
      <c r="E5" s="26">
        <v>2.9748484502890634E-2</v>
      </c>
      <c r="F5" s="1">
        <f t="shared" ref="F5:F12" si="6">F4+E5</f>
        <v>0.13905727745659668</v>
      </c>
      <c r="G5" s="20"/>
      <c r="H5" s="19">
        <v>390.04</v>
      </c>
      <c r="I5" s="25">
        <f t="shared" ref="I5:I47" si="7">J5*$I$2</f>
        <v>6.0211797793199996E-2</v>
      </c>
      <c r="J5" s="25">
        <v>9.5971879999999996E-3</v>
      </c>
      <c r="K5">
        <f t="shared" ref="K5:K47" si="8">K4+J5</f>
        <v>1.6626115E-2</v>
      </c>
      <c r="N5" s="7">
        <v>850</v>
      </c>
      <c r="O5">
        <f>O4+P5</f>
        <v>0.30928448337159198</v>
      </c>
      <c r="P5">
        <f t="shared" ref="P5" si="9">Q5/$M$2</f>
        <v>6.6165143089588568E-2</v>
      </c>
      <c r="Q5">
        <f>D5</f>
        <v>0.33910297484845031</v>
      </c>
      <c r="T5" s="7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7">
        <v>850</v>
      </c>
      <c r="AA5">
        <f t="shared" si="4"/>
        <v>0.33910297484845031</v>
      </c>
      <c r="AB5">
        <f t="shared" si="5"/>
        <v>2.9748484502890634E-2</v>
      </c>
      <c r="AC5">
        <f t="shared" ref="AC5:AC53" si="11">AC4+AB5</f>
        <v>0.13905727745659668</v>
      </c>
    </row>
    <row r="6" spans="2:29" x14ac:dyDescent="0.25">
      <c r="B6" s="20">
        <v>0.3</v>
      </c>
      <c r="C6" s="7">
        <f t="shared" si="0"/>
        <v>300</v>
      </c>
      <c r="D6">
        <f t="shared" si="1"/>
        <v>3.5399310547508969</v>
      </c>
      <c r="E6" s="26">
        <v>0.31054750897016381</v>
      </c>
      <c r="F6" s="1">
        <f t="shared" si="6"/>
        <v>0.44960478642676049</v>
      </c>
      <c r="G6" s="9"/>
      <c r="H6" s="19">
        <v>330.52</v>
      </c>
      <c r="I6" s="25">
        <f t="shared" si="7"/>
        <v>6.9540390690300005E-2</v>
      </c>
      <c r="J6" s="25">
        <v>1.1084076999999999E-2</v>
      </c>
      <c r="K6">
        <f t="shared" si="8"/>
        <v>2.7710192000000002E-2</v>
      </c>
      <c r="N6" s="19">
        <v>460.27</v>
      </c>
      <c r="O6" s="24">
        <f>C18</f>
        <v>0.79872549845448193</v>
      </c>
      <c r="P6" s="24">
        <f>O6-O5</f>
        <v>0.48944101508288995</v>
      </c>
      <c r="Q6" s="24">
        <f>P6*$M$2</f>
        <v>2.5084341464013189</v>
      </c>
      <c r="T6" s="19">
        <v>460.27</v>
      </c>
      <c r="U6">
        <f>K4</f>
        <v>7.0289269999999999E-3</v>
      </c>
      <c r="V6">
        <f t="shared" si="10"/>
        <v>7.0289269999999999E-3</v>
      </c>
      <c r="W6">
        <f t="shared" si="3"/>
        <v>4.4098785105299999E-2</v>
      </c>
      <c r="Z6" s="19">
        <v>460.27</v>
      </c>
      <c r="AA6">
        <f t="shared" si="4"/>
        <v>2.5525329315066188</v>
      </c>
      <c r="AB6">
        <f t="shared" si="5"/>
        <v>0.22392604013568024</v>
      </c>
      <c r="AC6">
        <f t="shared" si="11"/>
        <v>0.36298331759227692</v>
      </c>
    </row>
    <row r="7" spans="2:29" x14ac:dyDescent="0.25">
      <c r="B7" s="20">
        <v>0.25</v>
      </c>
      <c r="C7" s="7">
        <f t="shared" si="0"/>
        <v>250</v>
      </c>
      <c r="D7">
        <f t="shared" si="1"/>
        <v>0.66300581635070055</v>
      </c>
      <c r="E7" s="26">
        <v>5.8163507005061899E-2</v>
      </c>
      <c r="F7" s="1">
        <f t="shared" si="6"/>
        <v>0.50776829343182239</v>
      </c>
      <c r="G7" s="9"/>
      <c r="H7" s="19">
        <v>280.08999999999997</v>
      </c>
      <c r="I7" s="25">
        <f t="shared" si="7"/>
        <v>6.8268307274100007E-2</v>
      </c>
      <c r="J7" s="25">
        <v>1.0881319E-2</v>
      </c>
      <c r="K7">
        <f t="shared" si="8"/>
        <v>3.8591511000000002E-2</v>
      </c>
      <c r="N7" s="19">
        <v>390.04</v>
      </c>
      <c r="O7" s="24">
        <f>F18</f>
        <v>0.88692359069596016</v>
      </c>
      <c r="P7" s="24">
        <f t="shared" ref="P7:P8" si="12">O7-O6</f>
        <v>8.8198092241478232E-2</v>
      </c>
      <c r="Q7" s="24">
        <f t="shared" ref="Q7:Q8" si="13">P7*$M$2</f>
        <v>0.45202404254680001</v>
      </c>
      <c r="T7" s="19">
        <v>390.04</v>
      </c>
      <c r="U7">
        <f t="shared" ref="U7:U8" si="14">K5</f>
        <v>1.6626115E-2</v>
      </c>
      <c r="V7">
        <f t="shared" si="10"/>
        <v>9.5971879999999996E-3</v>
      </c>
      <c r="W7">
        <f t="shared" si="3"/>
        <v>6.0211797793199996E-2</v>
      </c>
      <c r="Z7" s="19">
        <v>390.04</v>
      </c>
      <c r="AA7">
        <f t="shared" si="4"/>
        <v>0.51223584034000003</v>
      </c>
      <c r="AB7">
        <f t="shared" si="5"/>
        <v>4.4936910285112736E-2</v>
      </c>
      <c r="AC7">
        <f t="shared" si="11"/>
        <v>0.40792022787738969</v>
      </c>
    </row>
    <row r="8" spans="2:29" x14ac:dyDescent="0.25">
      <c r="B8" s="20">
        <v>0.125</v>
      </c>
      <c r="C8" s="7">
        <f t="shared" si="0"/>
        <v>125</v>
      </c>
      <c r="D8">
        <f t="shared" si="1"/>
        <v>1.8737164375509916</v>
      </c>
      <c r="E8" s="26">
        <v>0.16437550991762362</v>
      </c>
      <c r="F8" s="1">
        <f t="shared" si="6"/>
        <v>0.67214380334944601</v>
      </c>
      <c r="G8" s="9"/>
      <c r="H8" s="19">
        <v>237.35</v>
      </c>
      <c r="I8" s="25">
        <f t="shared" si="7"/>
        <v>7.0812467832600007E-2</v>
      </c>
      <c r="J8" s="25">
        <v>1.1286834000000001E-2</v>
      </c>
      <c r="K8">
        <f t="shared" si="8"/>
        <v>4.9878345000000004E-2</v>
      </c>
      <c r="N8" s="19">
        <v>330.52</v>
      </c>
      <c r="O8" s="24">
        <f>C27</f>
        <v>0.96167156805909271</v>
      </c>
      <c r="P8" s="24">
        <f t="shared" si="12"/>
        <v>7.4747977363132545E-2</v>
      </c>
      <c r="Q8" s="24">
        <f t="shared" si="13"/>
        <v>0.38309085878379051</v>
      </c>
      <c r="T8" s="19">
        <v>330.52</v>
      </c>
      <c r="U8">
        <f t="shared" si="14"/>
        <v>2.7710192000000002E-2</v>
      </c>
      <c r="V8">
        <f t="shared" si="10"/>
        <v>1.1084077000000001E-2</v>
      </c>
      <c r="W8">
        <f t="shared" si="3"/>
        <v>6.9540390690300005E-2</v>
      </c>
      <c r="Z8" s="19">
        <v>330.52</v>
      </c>
      <c r="AA8">
        <f t="shared" si="4"/>
        <v>0.4526312494740905</v>
      </c>
      <c r="AB8">
        <f t="shared" si="5"/>
        <v>3.9707978723931094E-2</v>
      </c>
      <c r="AC8">
        <f t="shared" si="11"/>
        <v>0.4476282066013208</v>
      </c>
    </row>
    <row r="9" spans="2:29" x14ac:dyDescent="0.25">
      <c r="B9" s="20">
        <v>6.3E-2</v>
      </c>
      <c r="C9" s="7">
        <f t="shared" si="0"/>
        <v>63</v>
      </c>
      <c r="D9">
        <f t="shared" si="1"/>
        <v>1.4528127450894386</v>
      </c>
      <c r="E9" s="26">
        <v>0.1274508943845459</v>
      </c>
      <c r="F9" s="1">
        <f t="shared" si="6"/>
        <v>0.79959469773399194</v>
      </c>
      <c r="G9" s="9"/>
      <c r="H9" s="19">
        <v>201.13</v>
      </c>
      <c r="I9" s="25">
        <f t="shared" si="7"/>
        <v>8.8621591742100006E-2</v>
      </c>
      <c r="J9" s="25">
        <v>1.4125439E-2</v>
      </c>
      <c r="K9">
        <f t="shared" si="8"/>
        <v>6.4003784000000008E-2</v>
      </c>
      <c r="N9" s="7">
        <v>300</v>
      </c>
      <c r="O9" s="1">
        <v>1</v>
      </c>
      <c r="P9">
        <f>O9-O8</f>
        <v>3.8328431940907293E-2</v>
      </c>
      <c r="Q9">
        <f>P9*$M$2</f>
        <v>0.19643704654034391</v>
      </c>
      <c r="T9" s="7">
        <f>B6*1000</f>
        <v>300</v>
      </c>
      <c r="U9" s="24">
        <f>C37</f>
        <v>3.4295515336902636E-2</v>
      </c>
      <c r="V9">
        <f t="shared" si="10"/>
        <v>6.5853233369026348E-3</v>
      </c>
      <c r="W9">
        <f t="shared" si="3"/>
        <v>4.1315660083393442E-2</v>
      </c>
      <c r="Z9" s="7">
        <v>300</v>
      </c>
      <c r="AA9">
        <f t="shared" si="4"/>
        <v>0.23775270662373735</v>
      </c>
      <c r="AB9">
        <f t="shared" si="5"/>
        <v>2.0857330171395506E-2</v>
      </c>
      <c r="AC9">
        <f t="shared" si="11"/>
        <v>0.46848553677271632</v>
      </c>
    </row>
    <row r="10" spans="2:29" x14ac:dyDescent="0.25">
      <c r="B10" s="20">
        <v>5.2999999999999999E-2</v>
      </c>
      <c r="C10" s="7">
        <f t="shared" si="0"/>
        <v>53</v>
      </c>
      <c r="D10">
        <f t="shared" si="1"/>
        <v>0.33450293449367924</v>
      </c>
      <c r="E10" s="26">
        <v>2.9344936792146614E-2</v>
      </c>
      <c r="F10" s="1">
        <f t="shared" si="6"/>
        <v>0.82893963452613861</v>
      </c>
      <c r="G10" s="9"/>
      <c r="H10" s="19">
        <v>170.44</v>
      </c>
      <c r="I10" s="25">
        <f t="shared" si="7"/>
        <v>0.1187274969126</v>
      </c>
      <c r="J10" s="25">
        <v>1.8924033999999999E-2</v>
      </c>
      <c r="K10">
        <f t="shared" si="8"/>
        <v>8.2927818000000014E-2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3.8591511000000002E-2</v>
      </c>
      <c r="V10">
        <f t="shared" si="10"/>
        <v>4.2959956630973656E-3</v>
      </c>
      <c r="W10">
        <f t="shared" si="3"/>
        <v>2.6952647190706561E-2</v>
      </c>
      <c r="Z10" s="19">
        <v>280.08999999999997</v>
      </c>
      <c r="AA10">
        <f t="shared" si="4"/>
        <v>2.6952647190706561E-2</v>
      </c>
      <c r="AB10">
        <f t="shared" si="5"/>
        <v>2.364474707492461E-3</v>
      </c>
      <c r="AC10">
        <f t="shared" si="11"/>
        <v>0.47085001148020877</v>
      </c>
    </row>
    <row r="11" spans="2:29" x14ac:dyDescent="0.25">
      <c r="B11" s="20">
        <v>3.7999999999999999E-2</v>
      </c>
      <c r="C11" s="7">
        <f t="shared" si="0"/>
        <v>38</v>
      </c>
      <c r="D11">
        <f t="shared" si="1"/>
        <v>0.85170747177359207</v>
      </c>
      <c r="E11" s="26">
        <v>7.4717735921887199E-2</v>
      </c>
      <c r="F11" s="1">
        <f t="shared" si="6"/>
        <v>0.90365737044802585</v>
      </c>
      <c r="G11" s="9"/>
      <c r="H11" s="19">
        <v>144.43</v>
      </c>
      <c r="I11" s="25">
        <f t="shared" si="7"/>
        <v>0.15519379406850001</v>
      </c>
      <c r="J11" s="25">
        <v>2.4736415000000001E-2</v>
      </c>
      <c r="K11">
        <f t="shared" si="8"/>
        <v>0.10766423300000001</v>
      </c>
      <c r="N11" s="7">
        <v>250</v>
      </c>
      <c r="O11" s="1">
        <v>1</v>
      </c>
      <c r="P11">
        <v>0</v>
      </c>
      <c r="Q11">
        <v>0</v>
      </c>
      <c r="T11" s="7">
        <f>B7*1000</f>
        <v>250</v>
      </c>
      <c r="U11" s="24">
        <f>F37</f>
        <v>4.6537716780533457E-2</v>
      </c>
      <c r="V11">
        <f t="shared" si="10"/>
        <v>7.9462057805334552E-3</v>
      </c>
      <c r="W11">
        <f t="shared" si="3"/>
        <v>4.9853700446488847E-2</v>
      </c>
      <c r="Z11" s="7">
        <v>250</v>
      </c>
      <c r="AA11">
        <f t="shared" si="4"/>
        <v>4.9853700446488847E-2</v>
      </c>
      <c r="AB11">
        <f t="shared" si="5"/>
        <v>4.3735152598025134E-3</v>
      </c>
      <c r="AC11">
        <f t="shared" si="11"/>
        <v>0.47522352674001128</v>
      </c>
    </row>
    <row r="12" spans="2:29" x14ac:dyDescent="0.25">
      <c r="B12" s="20">
        <v>2.5000000000000001E-2</v>
      </c>
      <c r="C12" s="7">
        <f t="shared" si="0"/>
        <v>25</v>
      </c>
      <c r="D12">
        <f t="shared" si="1"/>
        <v>0.84160738316855133</v>
      </c>
      <c r="E12" s="26">
        <v>7.3831685513514461E-2</v>
      </c>
      <c r="F12" s="1">
        <f t="shared" si="6"/>
        <v>0.97748905596154034</v>
      </c>
      <c r="G12" s="9"/>
      <c r="H12" s="19">
        <v>122.39</v>
      </c>
      <c r="I12" s="25">
        <f t="shared" si="7"/>
        <v>0.19971660697920002</v>
      </c>
      <c r="J12" s="25">
        <v>3.1832928000000003E-2</v>
      </c>
      <c r="K12">
        <f t="shared" si="8"/>
        <v>0.13949716100000001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4.9878345000000004E-2</v>
      </c>
      <c r="V12">
        <f t="shared" si="10"/>
        <v>3.3406282194665474E-3</v>
      </c>
      <c r="W12">
        <f t="shared" si="3"/>
        <v>2.0958767386111174E-2</v>
      </c>
      <c r="Z12" s="19">
        <v>237.35</v>
      </c>
      <c r="AA12">
        <f t="shared" si="4"/>
        <v>2.0958767386111174E-2</v>
      </c>
      <c r="AB12">
        <f t="shared" si="5"/>
        <v>1.8386496522599504E-3</v>
      </c>
      <c r="AC12">
        <f t="shared" si="11"/>
        <v>0.47706217639227122</v>
      </c>
    </row>
    <row r="13" spans="2:29" x14ac:dyDescent="0.25">
      <c r="B13" t="s">
        <v>50</v>
      </c>
      <c r="H13" s="19">
        <v>103.72</v>
      </c>
      <c r="I13" s="25">
        <f t="shared" si="7"/>
        <v>0.2467835741745</v>
      </c>
      <c r="J13" s="25">
        <v>3.9334954999999998E-2</v>
      </c>
      <c r="K13">
        <f t="shared" si="8"/>
        <v>0.17883211600000001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6.4003784000000008E-2</v>
      </c>
      <c r="V13">
        <f t="shared" si="10"/>
        <v>1.4125439000000004E-2</v>
      </c>
      <c r="W13">
        <f t="shared" si="3"/>
        <v>8.862159174210002E-2</v>
      </c>
      <c r="Z13" s="19">
        <v>201.13</v>
      </c>
      <c r="AA13">
        <f t="shared" si="4"/>
        <v>8.862159174210002E-2</v>
      </c>
      <c r="AB13">
        <f t="shared" si="5"/>
        <v>7.7745058112202847E-3</v>
      </c>
      <c r="AC13">
        <f t="shared" si="11"/>
        <v>0.48483668220349152</v>
      </c>
    </row>
    <row r="14" spans="2:29" x14ac:dyDescent="0.25">
      <c r="H14" s="19">
        <v>87.89</v>
      </c>
      <c r="I14" s="25">
        <f t="shared" si="7"/>
        <v>0.31632396486480002</v>
      </c>
      <c r="J14" s="25">
        <v>5.0419032000000003E-2</v>
      </c>
      <c r="K14">
        <f t="shared" si="8"/>
        <v>0.22925114800000002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8.2927818000000014E-2</v>
      </c>
      <c r="V14">
        <f t="shared" si="10"/>
        <v>1.8924034000000006E-2</v>
      </c>
      <c r="W14">
        <f t="shared" si="3"/>
        <v>0.11872749691260004</v>
      </c>
      <c r="Z14" s="19">
        <v>170.44</v>
      </c>
      <c r="AA14">
        <f t="shared" si="4"/>
        <v>0.11872749691260004</v>
      </c>
      <c r="AB14">
        <f t="shared" si="5"/>
        <v>1.0415606361312399E-2</v>
      </c>
      <c r="AC14">
        <f t="shared" si="11"/>
        <v>0.49525228856480391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5">
        <f t="shared" si="7"/>
        <v>0.38756046050280002</v>
      </c>
      <c r="J15" s="25">
        <v>6.1773452E-2</v>
      </c>
      <c r="K15">
        <f t="shared" si="8"/>
        <v>0.29102460000000002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0.10766423300000001</v>
      </c>
      <c r="V15">
        <f t="shared" si="10"/>
        <v>2.4736414999999998E-2</v>
      </c>
      <c r="W15">
        <f t="shared" si="3"/>
        <v>0.15519379406849998</v>
      </c>
      <c r="Z15" s="19">
        <v>144.43</v>
      </c>
      <c r="AA15">
        <f t="shared" si="4"/>
        <v>0.15519379406849998</v>
      </c>
      <c r="AB15">
        <f t="shared" si="5"/>
        <v>1.3614684978375296E-2</v>
      </c>
      <c r="AC15">
        <f t="shared" si="11"/>
        <v>0.50886697354317922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5">
        <f t="shared" si="7"/>
        <v>0.45158850227070008</v>
      </c>
      <c r="J16" s="25">
        <v>7.1978913000000005E-2</v>
      </c>
      <c r="K16">
        <f t="shared" si="8"/>
        <v>0.363003513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0.13572747215789474</v>
      </c>
      <c r="V16">
        <f t="shared" si="10"/>
        <v>2.8063239157894729E-2</v>
      </c>
      <c r="W16">
        <f t="shared" si="3"/>
        <v>0.17606595615271575</v>
      </c>
      <c r="Z16" s="23">
        <v>125</v>
      </c>
      <c r="AA16">
        <f t="shared" si="4"/>
        <v>0.17606595615271575</v>
      </c>
      <c r="AB16">
        <f t="shared" si="5"/>
        <v>1.5445737007870495E-2</v>
      </c>
      <c r="AC16">
        <f t="shared" si="11"/>
        <v>0.52431271055104967</v>
      </c>
    </row>
    <row r="17" spans="2:29" x14ac:dyDescent="0.25">
      <c r="B17" s="1" t="s">
        <v>40</v>
      </c>
      <c r="C17" s="1">
        <f>O5</f>
        <v>0.30928448337159198</v>
      </c>
      <c r="D17" s="1"/>
      <c r="E17" s="1" t="s">
        <v>40</v>
      </c>
      <c r="F17" s="1">
        <f>O5</f>
        <v>0.30928448337159198</v>
      </c>
      <c r="H17" s="19">
        <v>53.48</v>
      </c>
      <c r="I17" s="25">
        <f t="shared" si="7"/>
        <v>0.48296648458350006</v>
      </c>
      <c r="J17" s="25">
        <v>7.6980265000000006E-2</v>
      </c>
      <c r="K17">
        <f t="shared" si="8"/>
        <v>0.43998377799999999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0.13949716100000001</v>
      </c>
      <c r="V17">
        <f t="shared" si="10"/>
        <v>3.7696888421052677E-3</v>
      </c>
      <c r="W17">
        <f t="shared" si="3"/>
        <v>2.3650650826484241E-2</v>
      </c>
      <c r="Z17" s="19">
        <v>122.39</v>
      </c>
      <c r="AA17">
        <f t="shared" si="4"/>
        <v>2.3650650826484241E-2</v>
      </c>
      <c r="AB17">
        <f t="shared" si="5"/>
        <v>2.0748004935945471E-3</v>
      </c>
      <c r="AC17">
        <f t="shared" si="11"/>
        <v>0.52638751104464421</v>
      </c>
    </row>
    <row r="18" spans="2:29" x14ac:dyDescent="0.25">
      <c r="B18" s="1" t="s">
        <v>44</v>
      </c>
      <c r="C18" s="1">
        <f>C20*(C22-C21)+C17</f>
        <v>0.79872549845448193</v>
      </c>
      <c r="D18" s="1"/>
      <c r="E18" s="1" t="s">
        <v>44</v>
      </c>
      <c r="F18" s="1">
        <f>F20*(F22-F21)+F17</f>
        <v>0.88692359069596016</v>
      </c>
      <c r="H18" s="19">
        <v>45.32</v>
      </c>
      <c r="I18" s="25">
        <f t="shared" si="7"/>
        <v>0.48296648458350006</v>
      </c>
      <c r="J18" s="25">
        <v>7.6980265000000006E-2</v>
      </c>
      <c r="K18">
        <f t="shared" si="8"/>
        <v>0.51696404299999998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0.17883211600000001</v>
      </c>
      <c r="V18">
        <f t="shared" si="10"/>
        <v>3.9334955000000005E-2</v>
      </c>
      <c r="W18">
        <f t="shared" si="3"/>
        <v>0.24678357417450003</v>
      </c>
      <c r="Z18" s="19">
        <v>103.72</v>
      </c>
      <c r="AA18">
        <f t="shared" si="4"/>
        <v>0.24678357417450003</v>
      </c>
      <c r="AB18">
        <f t="shared" si="5"/>
        <v>2.164958103118695E-2</v>
      </c>
      <c r="AC18">
        <f t="shared" si="11"/>
        <v>0.54803709207583118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5">
        <f t="shared" si="7"/>
        <v>0.44480407620599999</v>
      </c>
      <c r="J19" s="25">
        <v>7.0897539999999995E-2</v>
      </c>
      <c r="K19">
        <f t="shared" si="8"/>
        <v>0.58786158300000002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0.22925114800000002</v>
      </c>
      <c r="V19">
        <f t="shared" si="10"/>
        <v>5.0419032000000003E-2</v>
      </c>
      <c r="W19">
        <f t="shared" si="3"/>
        <v>0.31632396486480002</v>
      </c>
      <c r="Z19" s="19">
        <v>87.89</v>
      </c>
      <c r="AA19">
        <f t="shared" si="4"/>
        <v>0.31632396486480002</v>
      </c>
      <c r="AB19">
        <f t="shared" si="5"/>
        <v>2.7750150439933331E-2</v>
      </c>
      <c r="AC19">
        <f t="shared" si="11"/>
        <v>0.57578724251576452</v>
      </c>
    </row>
    <row r="20" spans="2:29" x14ac:dyDescent="0.25">
      <c r="B20" s="1" t="s">
        <v>46</v>
      </c>
      <c r="C20" s="1">
        <f>(C19-C17)/(C23-C21)</f>
        <v>-1.2558463938698327E-3</v>
      </c>
      <c r="D20" s="1"/>
      <c r="E20" s="1" t="s">
        <v>46</v>
      </c>
      <c r="F20" s="1">
        <f>(F19-F17)/(F23-F21)</f>
        <v>-1.2558463938698327E-3</v>
      </c>
      <c r="H20" s="19">
        <v>32.549999999999997</v>
      </c>
      <c r="I20" s="25">
        <f t="shared" si="7"/>
        <v>0.38925657172439998</v>
      </c>
      <c r="J20" s="25">
        <v>6.2043795999999998E-2</v>
      </c>
      <c r="K20">
        <f t="shared" si="8"/>
        <v>0.64990537900000001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0.29102460000000002</v>
      </c>
      <c r="V20">
        <f t="shared" si="10"/>
        <v>6.1773452000000006E-2</v>
      </c>
      <c r="W20">
        <f t="shared" si="3"/>
        <v>0.38756046050280007</v>
      </c>
      <c r="Z20" s="19">
        <v>74.48</v>
      </c>
      <c r="AA20">
        <f t="shared" si="4"/>
        <v>0.38756046050280007</v>
      </c>
      <c r="AB20">
        <f t="shared" si="5"/>
        <v>3.3999514036564621E-2</v>
      </c>
      <c r="AC20">
        <f t="shared" si="11"/>
        <v>0.60978675655232917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5">
        <f t="shared" si="7"/>
        <v>0.33074087887890002</v>
      </c>
      <c r="J21" s="25">
        <v>5.2716950999999998E-2</v>
      </c>
      <c r="K21">
        <f t="shared" si="8"/>
        <v>0.70262232999999996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0.363003513</v>
      </c>
      <c r="V21">
        <f t="shared" si="10"/>
        <v>7.1978912999999978E-2</v>
      </c>
      <c r="W21">
        <f t="shared" si="3"/>
        <v>0.45158850227069985</v>
      </c>
      <c r="Z21" s="19">
        <v>63.11</v>
      </c>
      <c r="AA21">
        <f t="shared" si="4"/>
        <v>0.45158850227069985</v>
      </c>
      <c r="AB21">
        <f t="shared" si="5"/>
        <v>3.9616501646697069E-2</v>
      </c>
      <c r="AC21">
        <f t="shared" si="11"/>
        <v>0.64940325819902622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5">
        <f t="shared" si="7"/>
        <v>0.27392129098110002</v>
      </c>
      <c r="J22" s="25">
        <v>4.3660448999999997E-2</v>
      </c>
      <c r="K22">
        <f t="shared" si="8"/>
        <v>0.74628277899999995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0.43998377799999999</v>
      </c>
      <c r="V22">
        <f t="shared" si="10"/>
        <v>7.6980264999999992E-2</v>
      </c>
      <c r="W22">
        <f t="shared" si="3"/>
        <v>0.48296648458349994</v>
      </c>
      <c r="Z22" s="19">
        <v>53.48</v>
      </c>
      <c r="AA22">
        <f t="shared" si="4"/>
        <v>0.48296648458349994</v>
      </c>
      <c r="AB22">
        <f t="shared" si="5"/>
        <v>4.236919770010527E-2</v>
      </c>
      <c r="AC22">
        <f t="shared" si="11"/>
        <v>0.6917724558991315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5">
        <f t="shared" si="7"/>
        <v>0.2277023731227</v>
      </c>
      <c r="J23" s="25">
        <v>3.6293592999999999E-2</v>
      </c>
      <c r="K23">
        <f t="shared" si="8"/>
        <v>0.78257637199999996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0.51696404299999998</v>
      </c>
      <c r="V23">
        <f t="shared" si="10"/>
        <v>7.6980264999999992E-2</v>
      </c>
      <c r="W23">
        <f t="shared" si="3"/>
        <v>0.48296648458349994</v>
      </c>
      <c r="Z23" s="19">
        <v>45.32</v>
      </c>
      <c r="AA23">
        <f t="shared" si="4"/>
        <v>0.48296648458349994</v>
      </c>
      <c r="AB23">
        <f t="shared" si="5"/>
        <v>4.236919770010527E-2</v>
      </c>
      <c r="AC23">
        <f t="shared" si="11"/>
        <v>0.73414165359923678</v>
      </c>
    </row>
    <row r="24" spans="2:29" x14ac:dyDescent="0.25">
      <c r="H24" s="19">
        <v>16.78</v>
      </c>
      <c r="I24" s="25">
        <f t="shared" si="7"/>
        <v>0.18529969296510002</v>
      </c>
      <c r="J24" s="25">
        <v>2.9535009000000001E-2</v>
      </c>
      <c r="K24">
        <f t="shared" si="8"/>
        <v>0.81211138100000002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0.58786158300000002</v>
      </c>
      <c r="V24">
        <f t="shared" si="10"/>
        <v>7.0897540000000037E-2</v>
      </c>
      <c r="W24">
        <f t="shared" si="3"/>
        <v>0.44480407620600027</v>
      </c>
      <c r="Z24" s="19">
        <v>38.409999999999997</v>
      </c>
      <c r="AA24">
        <f t="shared" si="4"/>
        <v>0.44480407620600027</v>
      </c>
      <c r="AB24">
        <f t="shared" si="5"/>
        <v>3.9021324344767114E-2</v>
      </c>
      <c r="AC24">
        <f t="shared" si="11"/>
        <v>0.7731629779440039</v>
      </c>
    </row>
    <row r="25" spans="2:29" x14ac:dyDescent="0.25">
      <c r="B25" s="41">
        <v>330.52</v>
      </c>
      <c r="C25" s="41"/>
      <c r="H25" s="19">
        <v>14.22</v>
      </c>
      <c r="I25" s="25">
        <f t="shared" si="7"/>
        <v>0.1518015841731</v>
      </c>
      <c r="J25" s="25">
        <v>2.4195728999999999E-2</v>
      </c>
      <c r="K25">
        <f t="shared" si="8"/>
        <v>0.83630711000000002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0.64990537900000001</v>
      </c>
      <c r="V25">
        <f t="shared" si="10"/>
        <v>6.2043795999999984E-2</v>
      </c>
      <c r="W25">
        <f t="shared" si="3"/>
        <v>0.38925657172439992</v>
      </c>
      <c r="Z25" s="19">
        <v>32.549999999999997</v>
      </c>
      <c r="AA25">
        <f t="shared" si="4"/>
        <v>0.38925657172439992</v>
      </c>
      <c r="AB25">
        <f t="shared" si="5"/>
        <v>3.4148308774839896E-2</v>
      </c>
      <c r="AC25">
        <f t="shared" si="11"/>
        <v>0.80731128671884378</v>
      </c>
    </row>
    <row r="26" spans="2:29" x14ac:dyDescent="0.25">
      <c r="B26" s="1" t="s">
        <v>40</v>
      </c>
      <c r="C26" s="1">
        <f>C17</f>
        <v>0.30928448337159198</v>
      </c>
      <c r="H26" s="19">
        <v>12.05</v>
      </c>
      <c r="I26" s="25">
        <f t="shared" si="7"/>
        <v>0.1263599785881</v>
      </c>
      <c r="J26" s="25">
        <v>2.0140578999999999E-2</v>
      </c>
      <c r="K26">
        <f t="shared" si="8"/>
        <v>0.85644768900000001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0.70262232999999996</v>
      </c>
      <c r="V26">
        <f t="shared" si="10"/>
        <v>5.2716950999999956E-2</v>
      </c>
      <c r="W26">
        <f t="shared" si="3"/>
        <v>0.33074087887889975</v>
      </c>
      <c r="Z26" s="19">
        <v>27.58</v>
      </c>
      <c r="AA26">
        <f t="shared" si="4"/>
        <v>0.33074087887889975</v>
      </c>
      <c r="AB26">
        <f t="shared" si="5"/>
        <v>2.9014902963321324E-2</v>
      </c>
      <c r="AC26">
        <f t="shared" si="11"/>
        <v>0.8363261896821651</v>
      </c>
    </row>
    <row r="27" spans="2:29" x14ac:dyDescent="0.25">
      <c r="B27" s="1" t="s">
        <v>44</v>
      </c>
      <c r="C27" s="1">
        <f>C29*(C31-C30)+C26</f>
        <v>0.96167156805909271</v>
      </c>
      <c r="H27" s="19">
        <v>10.210000000000001</v>
      </c>
      <c r="I27" s="25">
        <f t="shared" si="7"/>
        <v>0.10939890401550001</v>
      </c>
      <c r="J27" s="25">
        <v>1.7437145000000001E-2</v>
      </c>
      <c r="K27">
        <f t="shared" si="8"/>
        <v>0.87388483400000005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0.72937861466033249</v>
      </c>
      <c r="V27">
        <f t="shared" si="10"/>
        <v>2.675628466033253E-2</v>
      </c>
      <c r="W27">
        <f t="shared" si="3"/>
        <v>0.16786625433046026</v>
      </c>
      <c r="Z27" s="23">
        <v>25</v>
      </c>
      <c r="AA27">
        <f t="shared" si="4"/>
        <v>0.16786625433046026</v>
      </c>
      <c r="AB27">
        <f t="shared" si="5"/>
        <v>1.4726401818620956E-2</v>
      </c>
      <c r="AC27">
        <f t="shared" si="11"/>
        <v>0.85105259150078605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5">
        <f t="shared" si="7"/>
        <v>9.6254073417600006E-2</v>
      </c>
      <c r="J28" s="25">
        <v>1.5341983999999999E-2</v>
      </c>
      <c r="K28">
        <f t="shared" si="8"/>
        <v>0.88922681800000003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0.74628277899999995</v>
      </c>
      <c r="V28">
        <f t="shared" si="10"/>
        <v>1.690416433966746E-2</v>
      </c>
      <c r="W28">
        <f t="shared" si="3"/>
        <v>0.10605503665063969</v>
      </c>
      <c r="Z28" s="19">
        <v>23.37</v>
      </c>
      <c r="AA28">
        <f t="shared" si="4"/>
        <v>0.10605503665063969</v>
      </c>
      <c r="AB28">
        <f t="shared" si="5"/>
        <v>9.3038895210667341E-3</v>
      </c>
      <c r="AC28">
        <f t="shared" si="11"/>
        <v>0.8603564810218528</v>
      </c>
    </row>
    <row r="29" spans="2:29" x14ac:dyDescent="0.25">
      <c r="B29" s="1" t="s">
        <v>46</v>
      </c>
      <c r="C29" s="1">
        <f>(C28-C26)/(C32-C30)</f>
        <v>-1.2558463938698327E-3</v>
      </c>
      <c r="H29" s="19">
        <v>7.33</v>
      </c>
      <c r="I29" s="25">
        <f t="shared" si="7"/>
        <v>8.5653403378200002E-2</v>
      </c>
      <c r="J29" s="25">
        <v>1.3652338E-2</v>
      </c>
      <c r="K29">
        <f t="shared" si="8"/>
        <v>0.90287915600000002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0.78257637199999996</v>
      </c>
      <c r="V29">
        <f t="shared" si="10"/>
        <v>3.6293593000000013E-2</v>
      </c>
      <c r="W29">
        <f t="shared" si="3"/>
        <v>0.22770237312270009</v>
      </c>
      <c r="Z29" s="19">
        <v>19.809999999999999</v>
      </c>
      <c r="AA29">
        <f t="shared" si="4"/>
        <v>0.22770237312270009</v>
      </c>
      <c r="AB29">
        <f t="shared" si="5"/>
        <v>1.9975644628713055E-2</v>
      </c>
      <c r="AC29">
        <f t="shared" si="11"/>
        <v>0.88033212565056584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5">
        <f t="shared" si="7"/>
        <v>7.6324816754999997E-2</v>
      </c>
      <c r="J30" s="25">
        <v>1.216545E-2</v>
      </c>
      <c r="K30">
        <f t="shared" si="8"/>
        <v>0.91504460600000004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0.81211138100000002</v>
      </c>
      <c r="V30">
        <f t="shared" si="10"/>
        <v>2.9535009000000056E-2</v>
      </c>
      <c r="W30">
        <f t="shared" si="3"/>
        <v>0.18529969296510035</v>
      </c>
      <c r="Z30" s="19">
        <v>16.78</v>
      </c>
      <c r="AA30">
        <f t="shared" si="4"/>
        <v>0.18529969296510035</v>
      </c>
      <c r="AB30">
        <f t="shared" si="5"/>
        <v>1.6255784978077056E-2</v>
      </c>
      <c r="AC30">
        <f t="shared" si="11"/>
        <v>0.89658791062864285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5">
        <f t="shared" si="7"/>
        <v>6.8268307274100007E-2</v>
      </c>
      <c r="J31" s="25">
        <v>1.0881319E-2</v>
      </c>
      <c r="K31">
        <f t="shared" si="8"/>
        <v>0.92592592500000004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0.83630711000000002</v>
      </c>
      <c r="V31">
        <f t="shared" si="10"/>
        <v>2.4195728999999999E-2</v>
      </c>
      <c r="W31">
        <f t="shared" si="3"/>
        <v>0.1518015841731</v>
      </c>
      <c r="Z31" s="19">
        <v>14.22</v>
      </c>
      <c r="AA31">
        <f t="shared" si="4"/>
        <v>0.1518015841731</v>
      </c>
      <c r="AB31">
        <f t="shared" si="5"/>
        <v>1.3317096602605492E-2</v>
      </c>
      <c r="AC31">
        <f t="shared" si="11"/>
        <v>0.90990500723124834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5">
        <f t="shared" si="7"/>
        <v>6.1483881209400001E-2</v>
      </c>
      <c r="J32" s="25">
        <v>9.7999460000000004E-3</v>
      </c>
      <c r="K32">
        <f t="shared" si="8"/>
        <v>0.93572587100000004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0.85644768900000001</v>
      </c>
      <c r="V32">
        <f t="shared" si="10"/>
        <v>2.0140578999999992E-2</v>
      </c>
      <c r="W32">
        <f t="shared" si="3"/>
        <v>0.12635997858809994</v>
      </c>
      <c r="Z32" s="19">
        <v>12.05</v>
      </c>
      <c r="AA32">
        <f t="shared" si="4"/>
        <v>0.12635997858809994</v>
      </c>
      <c r="AB32">
        <f t="shared" si="5"/>
        <v>1.1085181032380029E-2</v>
      </c>
      <c r="AC32">
        <f t="shared" si="11"/>
        <v>0.92099018826362833</v>
      </c>
    </row>
    <row r="33" spans="2:29" x14ac:dyDescent="0.25">
      <c r="H33" s="19">
        <v>3.78</v>
      </c>
      <c r="I33" s="25">
        <f t="shared" si="7"/>
        <v>5.55475044816E-2</v>
      </c>
      <c r="J33" s="25">
        <v>8.8537440000000002E-3</v>
      </c>
      <c r="K33">
        <f t="shared" si="8"/>
        <v>0.94457961500000009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0.87388483400000005</v>
      </c>
      <c r="V33">
        <f t="shared" si="10"/>
        <v>1.7437145000000043E-2</v>
      </c>
      <c r="W33">
        <f t="shared" si="3"/>
        <v>0.10939890401550027</v>
      </c>
      <c r="Z33" s="19">
        <v>10.210000000000001</v>
      </c>
      <c r="AA33">
        <f t="shared" si="4"/>
        <v>0.10939890401550027</v>
      </c>
      <c r="AB33">
        <f t="shared" si="5"/>
        <v>9.5972369519694949E-3</v>
      </c>
      <c r="AC33">
        <f t="shared" si="11"/>
        <v>0.93058742521559779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5">
        <f t="shared" si="7"/>
        <v>5.1307238975400009E-2</v>
      </c>
      <c r="J34" s="25">
        <v>8.1778860000000005E-3</v>
      </c>
      <c r="K34">
        <f t="shared" si="8"/>
        <v>0.95275750100000012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0.88922681800000003</v>
      </c>
      <c r="V34">
        <f t="shared" si="10"/>
        <v>1.5341983999999975E-2</v>
      </c>
      <c r="W34">
        <f t="shared" si="3"/>
        <v>9.6254073417599853E-2</v>
      </c>
      <c r="Z34" s="19">
        <v>8.65</v>
      </c>
      <c r="AA34">
        <f t="shared" si="4"/>
        <v>9.6254073417599853E-2</v>
      </c>
      <c r="AB34">
        <f t="shared" si="5"/>
        <v>8.4440804822879072E-3</v>
      </c>
      <c r="AC34">
        <f t="shared" si="11"/>
        <v>0.93903150569788574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5">
        <f t="shared" si="7"/>
        <v>4.8339050611499998E-2</v>
      </c>
      <c r="J35" s="25">
        <v>7.7047849999999996E-3</v>
      </c>
      <c r="K35">
        <f t="shared" si="8"/>
        <v>0.96046228600000016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0.90287915600000002</v>
      </c>
      <c r="V35">
        <f t="shared" si="10"/>
        <v>1.3652337999999986E-2</v>
      </c>
      <c r="W35">
        <f t="shared" si="3"/>
        <v>8.5653403378199919E-2</v>
      </c>
      <c r="Z35" s="19">
        <v>7.33</v>
      </c>
      <c r="AA35">
        <f t="shared" si="4"/>
        <v>8.5653403378199919E-2</v>
      </c>
      <c r="AB35">
        <f t="shared" si="5"/>
        <v>7.5141155696289083E-3</v>
      </c>
      <c r="AC35">
        <f t="shared" si="11"/>
        <v>0.94654562126751463</v>
      </c>
    </row>
    <row r="36" spans="2:29" x14ac:dyDescent="0.25">
      <c r="B36" s="1" t="s">
        <v>40</v>
      </c>
      <c r="C36" s="1">
        <f>U8</f>
        <v>2.7710192000000002E-2</v>
      </c>
      <c r="E36" s="1" t="s">
        <v>40</v>
      </c>
      <c r="F36" s="1">
        <f>U10</f>
        <v>3.8591511000000002E-2</v>
      </c>
      <c r="H36" s="19">
        <v>2.2999999999999998</v>
      </c>
      <c r="I36" s="25">
        <f t="shared" si="7"/>
        <v>4.4946834442200004E-2</v>
      </c>
      <c r="J36" s="25">
        <v>7.1640979999999998E-3</v>
      </c>
      <c r="K36">
        <f t="shared" si="8"/>
        <v>0.96762638400000012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0.91504460600000004</v>
      </c>
      <c r="V36">
        <f t="shared" si="10"/>
        <v>1.2165450000000022E-2</v>
      </c>
      <c r="W36">
        <f t="shared" si="3"/>
        <v>7.6324816755000136E-2</v>
      </c>
      <c r="Z36" s="19">
        <v>6.21</v>
      </c>
      <c r="AA36">
        <f t="shared" si="4"/>
        <v>7.6324816755000136E-2</v>
      </c>
      <c r="AB36">
        <f t="shared" si="5"/>
        <v>6.6957467106763873E-3</v>
      </c>
      <c r="AC36">
        <f t="shared" si="11"/>
        <v>0.95324136797819103</v>
      </c>
    </row>
    <row r="37" spans="2:29" x14ac:dyDescent="0.25">
      <c r="B37" s="1" t="s">
        <v>44</v>
      </c>
      <c r="C37" s="1">
        <f>C39*(C41-C40)+C36</f>
        <v>3.4295515336902636E-2</v>
      </c>
      <c r="E37" s="1" t="s">
        <v>44</v>
      </c>
      <c r="F37" s="1">
        <f>F39*(F41-F40)+F36</f>
        <v>4.6537716780533457E-2</v>
      </c>
      <c r="H37" s="19">
        <v>1.95</v>
      </c>
      <c r="I37" s="25">
        <f t="shared" si="7"/>
        <v>4.0706568936000005E-2</v>
      </c>
      <c r="J37" s="25">
        <v>6.4882400000000002E-3</v>
      </c>
      <c r="K37">
        <f t="shared" si="8"/>
        <v>0.97411462400000015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0.92592592500000004</v>
      </c>
      <c r="V37">
        <f t="shared" si="10"/>
        <v>1.0881319E-2</v>
      </c>
      <c r="W37">
        <f t="shared" si="3"/>
        <v>6.8268307274100007E-2</v>
      </c>
      <c r="Z37" s="19">
        <v>5.27</v>
      </c>
      <c r="AA37">
        <f t="shared" si="4"/>
        <v>6.8268307274100007E-2</v>
      </c>
      <c r="AB37">
        <f t="shared" si="5"/>
        <v>5.9889733550399166E-3</v>
      </c>
      <c r="AC37">
        <f t="shared" si="11"/>
        <v>0.95923034133323093</v>
      </c>
    </row>
    <row r="38" spans="2:29" x14ac:dyDescent="0.25">
      <c r="B38" s="1" t="s">
        <v>41</v>
      </c>
      <c r="C38" s="1">
        <f>U10</f>
        <v>3.8591511000000002E-2</v>
      </c>
      <c r="E38" s="1" t="s">
        <v>41</v>
      </c>
      <c r="F38" s="1">
        <f>U12</f>
        <v>4.9878345000000004E-2</v>
      </c>
      <c r="H38" s="19">
        <v>1.65</v>
      </c>
      <c r="I38" s="25">
        <f t="shared" si="7"/>
        <v>3.6042275624400003E-2</v>
      </c>
      <c r="J38" s="25">
        <v>5.7447959999999999E-3</v>
      </c>
      <c r="K38">
        <f t="shared" si="8"/>
        <v>0.97985942000000015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0.93572587100000004</v>
      </c>
      <c r="V38">
        <f t="shared" si="10"/>
        <v>9.7999460000000038E-3</v>
      </c>
      <c r="W38">
        <f t="shared" si="3"/>
        <v>6.1483881209400029E-2</v>
      </c>
      <c r="Z38" s="19">
        <v>4.46</v>
      </c>
      <c r="AA38">
        <f t="shared" si="4"/>
        <v>6.1483881209400029E-2</v>
      </c>
      <c r="AB38">
        <f t="shared" si="5"/>
        <v>5.3937960531099246E-3</v>
      </c>
      <c r="AC38">
        <f t="shared" si="11"/>
        <v>0.9646241373863409</v>
      </c>
    </row>
    <row r="39" spans="2:29" x14ac:dyDescent="0.25">
      <c r="B39" s="1" t="s">
        <v>46</v>
      </c>
      <c r="C39" s="1">
        <f>(C38-C36)/(C42-C40)</f>
        <v>-2.1577075153678363E-4</v>
      </c>
      <c r="E39" s="1" t="s">
        <v>46</v>
      </c>
      <c r="F39" s="1">
        <f>(F38-F36)/(F42-F40)</f>
        <v>-2.6408128217126833E-4</v>
      </c>
      <c r="H39" s="19">
        <v>1.4</v>
      </c>
      <c r="I39" s="25">
        <f t="shared" si="7"/>
        <v>2.9681871091200001E-2</v>
      </c>
      <c r="J39" s="25">
        <v>4.7310080000000001E-3</v>
      </c>
      <c r="K39">
        <f t="shared" si="8"/>
        <v>0.98459042800000018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0.94457961500000009</v>
      </c>
      <c r="V39">
        <f t="shared" si="10"/>
        <v>8.8537440000000522E-3</v>
      </c>
      <c r="W39">
        <f t="shared" si="3"/>
        <v>5.5547504481600327E-2</v>
      </c>
      <c r="Z39" s="19">
        <v>3.78</v>
      </c>
      <c r="AA39">
        <f t="shared" si="4"/>
        <v>5.5547504481600327E-2</v>
      </c>
      <c r="AB39">
        <f t="shared" si="5"/>
        <v>4.8730155699272153E-3</v>
      </c>
      <c r="AC39">
        <f t="shared" si="11"/>
        <v>0.96949715295626815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5">
        <f t="shared" si="7"/>
        <v>2.0777312273400003E-2</v>
      </c>
      <c r="J40" s="25">
        <v>3.3117060000000002E-3</v>
      </c>
      <c r="K40">
        <f t="shared" si="8"/>
        <v>0.98790213400000015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0.95275750100000012</v>
      </c>
      <c r="V40">
        <f t="shared" si="10"/>
        <v>8.1778860000000231E-3</v>
      </c>
      <c r="W40">
        <f t="shared" si="3"/>
        <v>5.1307238975400148E-2</v>
      </c>
      <c r="Z40" s="19">
        <v>3.2</v>
      </c>
      <c r="AA40">
        <f t="shared" si="4"/>
        <v>5.1307238975400148E-2</v>
      </c>
      <c r="AB40">
        <f t="shared" si="5"/>
        <v>4.5010298250197514E-3</v>
      </c>
      <c r="AC40">
        <f t="shared" si="11"/>
        <v>0.97399818278128791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5">
        <f t="shared" si="7"/>
        <v>1.5264963351000001E-2</v>
      </c>
      <c r="J41" s="25">
        <v>2.4330900000000002E-3</v>
      </c>
      <c r="K41">
        <f t="shared" si="8"/>
        <v>0.99033522400000018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0.96046228600000016</v>
      </c>
      <c r="V41">
        <f t="shared" si="10"/>
        <v>7.7047850000000473E-3</v>
      </c>
      <c r="W41">
        <f t="shared" si="3"/>
        <v>4.8339050611500296E-2</v>
      </c>
      <c r="Z41" s="19">
        <v>2.72</v>
      </c>
      <c r="AA41">
        <f t="shared" si="4"/>
        <v>4.8339050611500296E-2</v>
      </c>
      <c r="AB41">
        <f t="shared" si="5"/>
        <v>4.2406395834283976E-3</v>
      </c>
      <c r="AC41">
        <f t="shared" si="11"/>
        <v>0.97823882236471627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5">
        <f t="shared" si="7"/>
        <v>1.2296774987100001E-2</v>
      </c>
      <c r="J42" s="25">
        <v>1.9599890000000001E-3</v>
      </c>
      <c r="K42">
        <f t="shared" si="8"/>
        <v>0.99229521300000023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0.96762638400000012</v>
      </c>
      <c r="V42">
        <f t="shared" si="10"/>
        <v>7.1640979999999521E-3</v>
      </c>
      <c r="W42">
        <f t="shared" si="3"/>
        <v>4.4946834442199698E-2</v>
      </c>
      <c r="Z42" s="19">
        <v>2.2999999999999998</v>
      </c>
      <c r="AA42">
        <f t="shared" si="4"/>
        <v>4.4946834442199698E-2</v>
      </c>
      <c r="AB42">
        <f t="shared" si="5"/>
        <v>3.9430506572681549E-3</v>
      </c>
      <c r="AC42">
        <f t="shared" si="11"/>
        <v>0.98218187302198445</v>
      </c>
    </row>
    <row r="43" spans="2:29" x14ac:dyDescent="0.25">
      <c r="H43" s="19">
        <v>0.72</v>
      </c>
      <c r="I43" s="25">
        <f t="shared" si="7"/>
        <v>1.1024697844800001E-2</v>
      </c>
      <c r="J43" s="25">
        <v>1.7572320000000001E-3</v>
      </c>
      <c r="K43">
        <f t="shared" si="8"/>
        <v>0.99405244500000023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0.97411462400000015</v>
      </c>
      <c r="V43">
        <f t="shared" si="10"/>
        <v>6.488240000000034E-3</v>
      </c>
      <c r="W43">
        <f t="shared" si="3"/>
        <v>4.0706568936000213E-2</v>
      </c>
      <c r="Z43" s="19">
        <v>1.95</v>
      </c>
      <c r="AA43">
        <f t="shared" si="4"/>
        <v>4.0706568936000213E-2</v>
      </c>
      <c r="AB43">
        <f t="shared" si="5"/>
        <v>3.5710649123607526E-3</v>
      </c>
      <c r="AC43">
        <f t="shared" si="11"/>
        <v>0.98575293793434515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5">
        <f t="shared" si="7"/>
        <v>1.0176642234000001E-2</v>
      </c>
      <c r="J44" s="25">
        <v>1.62206E-3</v>
      </c>
      <c r="K44">
        <f t="shared" si="8"/>
        <v>0.99567450500000021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0.97985942000000015</v>
      </c>
      <c r="V44">
        <f t="shared" si="10"/>
        <v>5.7447959999999965E-3</v>
      </c>
      <c r="W44">
        <f t="shared" si="3"/>
        <v>3.6042275624399982E-2</v>
      </c>
      <c r="Z44" s="19">
        <v>1.65</v>
      </c>
      <c r="AA44">
        <f t="shared" si="4"/>
        <v>3.6042275624399982E-2</v>
      </c>
      <c r="AB44">
        <f t="shared" si="5"/>
        <v>3.1618804828844622E-3</v>
      </c>
      <c r="AC44">
        <f t="shared" si="11"/>
        <v>0.98891481841722961</v>
      </c>
    </row>
    <row r="45" spans="2:29" x14ac:dyDescent="0.25">
      <c r="B45" s="1" t="s">
        <v>40</v>
      </c>
      <c r="C45" s="1">
        <f>U15</f>
        <v>0.10766423300000001</v>
      </c>
      <c r="E45" s="1" t="s">
        <v>40</v>
      </c>
      <c r="F45" s="1">
        <f>U26</f>
        <v>0.70262232999999996</v>
      </c>
      <c r="H45" s="19">
        <v>0.52</v>
      </c>
      <c r="I45" s="25">
        <f t="shared" si="7"/>
        <v>9.3285866232000001E-3</v>
      </c>
      <c r="J45" s="25">
        <v>1.486888E-3</v>
      </c>
      <c r="K45">
        <f t="shared" si="8"/>
        <v>0.99716139300000017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0.98459042800000018</v>
      </c>
      <c r="V45">
        <f t="shared" si="10"/>
        <v>4.7310080000000365E-3</v>
      </c>
      <c r="W45">
        <f t="shared" si="3"/>
        <v>2.968187109120023E-2</v>
      </c>
      <c r="Z45" s="19">
        <v>1.4</v>
      </c>
      <c r="AA45">
        <f t="shared" si="4"/>
        <v>2.968187109120023E-2</v>
      </c>
      <c r="AB45">
        <f t="shared" si="5"/>
        <v>2.6039013151329267E-3</v>
      </c>
      <c r="AC45">
        <f t="shared" si="11"/>
        <v>0.9915187197323625</v>
      </c>
    </row>
    <row r="46" spans="2:29" x14ac:dyDescent="0.25">
      <c r="B46" s="1" t="s">
        <v>44</v>
      </c>
      <c r="C46" s="1">
        <f>C48*(C50-C49)+C45</f>
        <v>0.13572747215789474</v>
      </c>
      <c r="E46" s="1" t="s">
        <v>44</v>
      </c>
      <c r="F46" s="1">
        <f>F48*(F50-F49)+F45</f>
        <v>0.72937861466033249</v>
      </c>
      <c r="H46" s="19">
        <v>0.44</v>
      </c>
      <c r="I46" s="25">
        <f t="shared" si="7"/>
        <v>8.9045650916999997E-3</v>
      </c>
      <c r="J46" s="25">
        <v>1.419303E-3</v>
      </c>
      <c r="K46">
        <f t="shared" si="8"/>
        <v>0.99858069600000021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0.98790213400000015</v>
      </c>
      <c r="V46">
        <f t="shared" si="10"/>
        <v>3.3117059999999698E-3</v>
      </c>
      <c r="W46">
        <f t="shared" si="3"/>
        <v>2.0777312273399812E-2</v>
      </c>
      <c r="Z46" s="19">
        <v>1.19</v>
      </c>
      <c r="AA46">
        <f t="shared" si="4"/>
        <v>2.0777312273399812E-2</v>
      </c>
      <c r="AB46">
        <f t="shared" si="5"/>
        <v>1.8227311407491723E-3</v>
      </c>
      <c r="AC46">
        <f t="shared" si="11"/>
        <v>0.99334145087311165</v>
      </c>
    </row>
    <row r="47" spans="2:29" x14ac:dyDescent="0.25">
      <c r="B47" s="1" t="s">
        <v>41</v>
      </c>
      <c r="C47" s="1">
        <f>U17</f>
        <v>0.13949716100000001</v>
      </c>
      <c r="E47" s="1" t="s">
        <v>41</v>
      </c>
      <c r="F47" s="1">
        <f>U28</f>
        <v>0.74628277899999995</v>
      </c>
      <c r="H47" s="19">
        <v>0.37</v>
      </c>
      <c r="I47" s="25">
        <f t="shared" si="7"/>
        <v>8.9045650916999997E-3</v>
      </c>
      <c r="J47" s="25">
        <v>1.419303E-3</v>
      </c>
      <c r="K47">
        <f t="shared" si="8"/>
        <v>0.99999999900000025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0.99033522400000018</v>
      </c>
      <c r="V47">
        <f t="shared" si="10"/>
        <v>2.4330900000000266E-3</v>
      </c>
      <c r="W47">
        <f t="shared" si="3"/>
        <v>1.5264963351000168E-2</v>
      </c>
      <c r="Z47" s="19">
        <v>1.01</v>
      </c>
      <c r="AA47">
        <f t="shared" si="4"/>
        <v>1.5264963351000168E-2</v>
      </c>
      <c r="AB47">
        <f t="shared" si="5"/>
        <v>1.3391493421352899E-3</v>
      </c>
      <c r="AC47">
        <f t="shared" si="11"/>
        <v>0.99468060021524696</v>
      </c>
    </row>
    <row r="48" spans="2:29" x14ac:dyDescent="0.25">
      <c r="B48" s="1" t="s">
        <v>46</v>
      </c>
      <c r="C48" s="1">
        <f>(C47-C45)/(C51-C49)</f>
        <v>-1.4443252268602534E-3</v>
      </c>
      <c r="E48" s="1" t="s">
        <v>46</v>
      </c>
      <c r="F48" s="1">
        <f>(F47-F45)/(F51-F49)</f>
        <v>-1.0370652969121144E-2</v>
      </c>
      <c r="I48">
        <f>SUM(I4:I47)</f>
        <v>6.2738999937261006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0.99229521300000023</v>
      </c>
      <c r="V48">
        <f t="shared" si="10"/>
        <v>1.9599890000000508E-3</v>
      </c>
      <c r="W48">
        <f t="shared" si="3"/>
        <v>1.229677498710032E-2</v>
      </c>
      <c r="Z48" s="19">
        <v>0.85</v>
      </c>
      <c r="AA48">
        <f t="shared" si="4"/>
        <v>1.229677498710032E-2</v>
      </c>
      <c r="AB48">
        <f t="shared" si="5"/>
        <v>1.0787591005439355E-3</v>
      </c>
      <c r="AC48">
        <f t="shared" si="11"/>
        <v>0.99575935931579085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0.99405244500000023</v>
      </c>
      <c r="V49">
        <f t="shared" si="10"/>
        <v>1.7572319999999975E-3</v>
      </c>
      <c r="W49">
        <f t="shared" si="3"/>
        <v>1.1024697844799985E-2</v>
      </c>
      <c r="Z49" s="19">
        <v>0.72</v>
      </c>
      <c r="AA49">
        <f t="shared" si="4"/>
        <v>1.1024697844799985E-2</v>
      </c>
      <c r="AB49">
        <f t="shared" si="5"/>
        <v>9.6716359722782573E-4</v>
      </c>
      <c r="AC49">
        <f t="shared" si="11"/>
        <v>0.99672652291301866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0.99567450500000021</v>
      </c>
      <c r="V50">
        <f t="shared" si="10"/>
        <v>1.6220599999999807E-3</v>
      </c>
      <c r="W50">
        <f t="shared" si="3"/>
        <v>1.017664223399988E-2</v>
      </c>
      <c r="Z50" s="19">
        <v>0.61</v>
      </c>
      <c r="AA50">
        <f t="shared" si="4"/>
        <v>1.017664223399988E-2</v>
      </c>
      <c r="AB50">
        <f t="shared" si="5"/>
        <v>8.9276622809017286E-4</v>
      </c>
      <c r="AC50">
        <f t="shared" si="11"/>
        <v>0.99761928914110887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0.99716139300000017</v>
      </c>
      <c r="V51">
        <f t="shared" si="10"/>
        <v>1.486887999999964E-3</v>
      </c>
      <c r="W51">
        <f t="shared" si="3"/>
        <v>9.3285866231997746E-3</v>
      </c>
      <c r="Z51" s="19">
        <v>0.52</v>
      </c>
      <c r="AA51">
        <f t="shared" si="4"/>
        <v>9.3285866231997746E-3</v>
      </c>
      <c r="AB51">
        <f t="shared" si="5"/>
        <v>8.1836885895251999E-4</v>
      </c>
      <c r="AC51">
        <f t="shared" si="11"/>
        <v>0.99843765800006135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0.99858069600000021</v>
      </c>
      <c r="V52">
        <f t="shared" si="10"/>
        <v>1.4193030000000384E-3</v>
      </c>
      <c r="W52">
        <f t="shared" si="3"/>
        <v>8.9045650917002409E-3</v>
      </c>
      <c r="Z52" s="19">
        <v>0.44</v>
      </c>
      <c r="AA52">
        <f t="shared" si="4"/>
        <v>8.9045650917002409E-3</v>
      </c>
      <c r="AB52">
        <f t="shared" si="5"/>
        <v>7.8117072477412416E-4</v>
      </c>
      <c r="AC52">
        <f t="shared" si="11"/>
        <v>0.99921882872483547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0.99999999900000025</v>
      </c>
      <c r="V53">
        <f t="shared" si="10"/>
        <v>1.4193030000000384E-3</v>
      </c>
      <c r="W53">
        <f t="shared" si="3"/>
        <v>8.9045650917002409E-3</v>
      </c>
      <c r="Z53" s="19">
        <v>0.37</v>
      </c>
      <c r="AA53">
        <f t="shared" si="4"/>
        <v>8.9045650917002409E-3</v>
      </c>
      <c r="AB53">
        <f t="shared" si="5"/>
        <v>7.8117072477412416E-4</v>
      </c>
      <c r="AC53">
        <f t="shared" si="11"/>
        <v>0.9999999994496096</v>
      </c>
    </row>
  </sheetData>
  <sortState xmlns:xlrd2="http://schemas.microsoft.com/office/spreadsheetml/2017/richdata2" ref="H4:I47">
    <sortCondition descending="1" ref="H4:H47"/>
  </sortState>
  <mergeCells count="9">
    <mergeCell ref="B35:C35"/>
    <mergeCell ref="E35:F35"/>
    <mergeCell ref="B44:C44"/>
    <mergeCell ref="E44:F44"/>
    <mergeCell ref="B15:F15"/>
    <mergeCell ref="B16:C16"/>
    <mergeCell ref="E16:F16"/>
    <mergeCell ref="B25:C25"/>
    <mergeCell ref="B34:F3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EB24-EEA0-4A91-A8BE-2C1082423223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Summer!T60</f>
        <v>12.443300000000001</v>
      </c>
      <c r="H2" t="s">
        <v>36</v>
      </c>
      <c r="I2" s="26">
        <f>Summer!T61</f>
        <v>7.186300000000001</v>
      </c>
      <c r="M2">
        <f>D2-I2</f>
        <v>5.2569999999999997</v>
      </c>
      <c r="N2" t="s">
        <v>49</v>
      </c>
      <c r="S2" s="26">
        <f>I2</f>
        <v>7.186300000000001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Summer!T65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0.84370000000000001</v>
      </c>
      <c r="E4" s="26">
        <f>Summer!T66</f>
        <v>6.7803556934253773E-2</v>
      </c>
      <c r="F4" s="1">
        <f>F3+E4</f>
        <v>6.7803556934253773E-2</v>
      </c>
      <c r="G4" s="20"/>
      <c r="H4" s="19">
        <v>460.27</v>
      </c>
      <c r="I4" s="21">
        <f>J4*$I$2</f>
        <v>6.052603684600001E-3</v>
      </c>
      <c r="J4" s="25">
        <f>Summer!T2</f>
        <v>8.4224199999999999E-4</v>
      </c>
      <c r="K4">
        <f>K3+J4</f>
        <v>8.4224199999999999E-4</v>
      </c>
      <c r="N4" s="28">
        <v>1000</v>
      </c>
      <c r="O4">
        <f>O3+P4</f>
        <v>0.16049077420582081</v>
      </c>
      <c r="P4">
        <f>Q4/$M$2</f>
        <v>0.16049077420582081</v>
      </c>
      <c r="Q4">
        <f>D4</f>
        <v>0.84370000000000001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0.84370000000000001</v>
      </c>
      <c r="AB4">
        <f t="shared" ref="AB4:AB53" si="5">AA4/$D$2</f>
        <v>6.7803556934253773E-2</v>
      </c>
      <c r="AC4">
        <f>AC3+AB4</f>
        <v>6.7803556934253773E-2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0.44550000000000006</v>
      </c>
      <c r="E5" s="26">
        <f>Summer!T67</f>
        <v>3.580239968497103E-2</v>
      </c>
      <c r="F5" s="1">
        <f t="shared" ref="F5:F13" si="6">F4+E5</f>
        <v>0.10360595661922481</v>
      </c>
      <c r="G5" s="20"/>
      <c r="H5" s="19">
        <v>390.04</v>
      </c>
      <c r="I5" s="21">
        <f t="shared" ref="I5:I47" si="7">J5*$I$2</f>
        <v>9.3116913428000006E-3</v>
      </c>
      <c r="J5" s="25">
        <f>Summer!T3</f>
        <v>1.2957559999999999E-3</v>
      </c>
      <c r="K5">
        <f t="shared" ref="K5:K47" si="8">K4+J5</f>
        <v>2.1379979999999999E-3</v>
      </c>
      <c r="N5" s="28">
        <v>850</v>
      </c>
      <c r="O5">
        <f>O4+P5</f>
        <v>0.24523492486208864</v>
      </c>
      <c r="P5">
        <f t="shared" ref="P5" si="9">Q5/$M$2</f>
        <v>8.474415065626785E-2</v>
      </c>
      <c r="Q5">
        <f>D5</f>
        <v>0.44550000000000006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0.44550000000000006</v>
      </c>
      <c r="AB5">
        <f t="shared" si="5"/>
        <v>3.580239968497103E-2</v>
      </c>
      <c r="AC5">
        <f t="shared" ref="AC5:AC53" si="11">AC4+AB5</f>
        <v>0.10360595661922481</v>
      </c>
    </row>
    <row r="6" spans="2:29" x14ac:dyDescent="0.25">
      <c r="B6" s="20">
        <v>0.3</v>
      </c>
      <c r="C6" s="28">
        <f t="shared" si="0"/>
        <v>300</v>
      </c>
      <c r="D6">
        <f t="shared" si="1"/>
        <v>3.9678000000000004</v>
      </c>
      <c r="E6" s="26">
        <f>Summer!T68</f>
        <v>0.31887039611678575</v>
      </c>
      <c r="F6" s="1">
        <f t="shared" si="6"/>
        <v>0.42247635273601059</v>
      </c>
      <c r="G6" s="9"/>
      <c r="H6" s="19">
        <v>330.52</v>
      </c>
      <c r="I6" s="21">
        <f t="shared" si="7"/>
        <v>1.2570786187300001E-2</v>
      </c>
      <c r="J6" s="25">
        <f>Summer!T4</f>
        <v>1.7492709999999999E-3</v>
      </c>
      <c r="K6">
        <f t="shared" si="8"/>
        <v>3.8872689999999996E-3</v>
      </c>
      <c r="N6" s="19">
        <v>460.27</v>
      </c>
      <c r="O6" s="24">
        <f>C18</f>
        <v>0.78006145710481267</v>
      </c>
      <c r="P6" s="24">
        <f>O6-O5</f>
        <v>0.53482653224272403</v>
      </c>
      <c r="Q6" s="24">
        <f>P6*$M$2</f>
        <v>2.8115830800000001</v>
      </c>
      <c r="T6" s="19">
        <v>460.27</v>
      </c>
      <c r="U6">
        <f>K4</f>
        <v>8.4224199999999999E-4</v>
      </c>
      <c r="V6">
        <f t="shared" si="10"/>
        <v>8.4224199999999999E-4</v>
      </c>
      <c r="W6">
        <f t="shared" si="3"/>
        <v>6.052603684600001E-3</v>
      </c>
      <c r="Z6" s="19">
        <v>460.27</v>
      </c>
      <c r="AA6">
        <f t="shared" si="4"/>
        <v>2.8176356836846002</v>
      </c>
      <c r="AB6">
        <f t="shared" si="5"/>
        <v>0.22643797736007329</v>
      </c>
      <c r="AC6">
        <f t="shared" si="11"/>
        <v>0.3300439339792981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0.59130000000000005</v>
      </c>
      <c r="E7" s="26">
        <f>Summer!T69</f>
        <v>4.7519548672779729E-2</v>
      </c>
      <c r="F7" s="1">
        <f t="shared" si="6"/>
        <v>0.46999590140879033</v>
      </c>
      <c r="G7" s="9"/>
      <c r="H7" s="19">
        <v>280.08999999999997</v>
      </c>
      <c r="I7" s="21">
        <f t="shared" si="7"/>
        <v>1.4898709023000001E-2</v>
      </c>
      <c r="J7" s="25">
        <f>Summer!T5</f>
        <v>2.0732099999999998E-3</v>
      </c>
      <c r="K7">
        <f t="shared" si="8"/>
        <v>5.9604789999999994E-3</v>
      </c>
      <c r="N7" s="19">
        <v>390.04</v>
      </c>
      <c r="O7" s="24">
        <f>F18</f>
        <v>0.8764380956992408</v>
      </c>
      <c r="P7" s="24">
        <f t="shared" ref="P7:P8" si="12">O7-O6</f>
        <v>9.6376638594428132E-2</v>
      </c>
      <c r="Q7" s="24">
        <f t="shared" ref="Q7:Q8" si="13">P7*$M$2</f>
        <v>0.50665198909090869</v>
      </c>
      <c r="T7" s="19">
        <v>390.04</v>
      </c>
      <c r="U7">
        <f t="shared" ref="U7:U8" si="14">K5</f>
        <v>2.1379979999999999E-3</v>
      </c>
      <c r="V7">
        <f t="shared" si="10"/>
        <v>1.2957559999999999E-3</v>
      </c>
      <c r="W7">
        <f t="shared" si="3"/>
        <v>9.3116913428000006E-3</v>
      </c>
      <c r="Z7" s="19">
        <v>390.04</v>
      </c>
      <c r="AA7">
        <f t="shared" si="4"/>
        <v>0.51596368043370866</v>
      </c>
      <c r="AB7">
        <f t="shared" si="5"/>
        <v>4.146518049341482E-2</v>
      </c>
      <c r="AC7">
        <f t="shared" si="11"/>
        <v>0.3715091144727129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2.0347</v>
      </c>
      <c r="E8" s="26">
        <f>Summer!T70</f>
        <v>0.16351771636141538</v>
      </c>
      <c r="F8" s="1">
        <f t="shared" si="6"/>
        <v>0.63351361777020565</v>
      </c>
      <c r="G8" s="9"/>
      <c r="H8" s="19">
        <v>237.35</v>
      </c>
      <c r="I8" s="21">
        <f t="shared" si="7"/>
        <v>1.8157803867500003E-2</v>
      </c>
      <c r="J8" s="25">
        <f>Summer!T6</f>
        <v>2.5267250000000001E-3</v>
      </c>
      <c r="K8">
        <f t="shared" si="8"/>
        <v>8.4872039999999999E-3</v>
      </c>
      <c r="N8" s="19">
        <v>330.52</v>
      </c>
      <c r="O8" s="24">
        <f>C27</f>
        <v>0.95811739983052902</v>
      </c>
      <c r="P8" s="24">
        <f t="shared" si="12"/>
        <v>8.1679304131288211E-2</v>
      </c>
      <c r="Q8" s="24">
        <f t="shared" si="13"/>
        <v>0.4293881018181821</v>
      </c>
      <c r="T8" s="19">
        <v>330.52</v>
      </c>
      <c r="U8">
        <f t="shared" si="14"/>
        <v>3.8872689999999996E-3</v>
      </c>
      <c r="V8">
        <f t="shared" si="10"/>
        <v>1.7492709999999997E-3</v>
      </c>
      <c r="W8">
        <f t="shared" si="3"/>
        <v>1.2570786187300001E-2</v>
      </c>
      <c r="Z8" s="19">
        <v>330.52</v>
      </c>
      <c r="AA8">
        <f t="shared" si="4"/>
        <v>0.44195888800548211</v>
      </c>
      <c r="AB8">
        <f t="shared" si="5"/>
        <v>3.5517819871375124E-2</v>
      </c>
      <c r="AC8">
        <f t="shared" si="11"/>
        <v>0.40702693434408804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1.6565000000000001</v>
      </c>
      <c r="E9" s="26">
        <f>Summer!T71</f>
        <v>0.13312384978261393</v>
      </c>
      <c r="F9" s="1">
        <f t="shared" si="6"/>
        <v>0.76663746755281958</v>
      </c>
      <c r="G9" s="9"/>
      <c r="H9" s="19">
        <v>201.13</v>
      </c>
      <c r="I9" s="21">
        <f t="shared" si="7"/>
        <v>2.7469495210300003E-2</v>
      </c>
      <c r="J9" s="25">
        <f>Summer!T7</f>
        <v>3.822481E-3</v>
      </c>
      <c r="K9">
        <f t="shared" si="8"/>
        <v>1.2309685000000001E-2</v>
      </c>
      <c r="N9" s="28">
        <v>300</v>
      </c>
      <c r="O9" s="1">
        <v>1</v>
      </c>
      <c r="P9">
        <f>O9-O8</f>
        <v>4.1882600169470985E-2</v>
      </c>
      <c r="Q9">
        <f>P9*$M$2</f>
        <v>0.22017682909090897</v>
      </c>
      <c r="T9" s="28">
        <f>B6*1000</f>
        <v>300</v>
      </c>
      <c r="U9" s="24">
        <f>C37</f>
        <v>5.1419659898869711E-3</v>
      </c>
      <c r="V9">
        <f t="shared" si="10"/>
        <v>1.2546969898869715E-3</v>
      </c>
      <c r="W9">
        <f t="shared" si="3"/>
        <v>9.0166289784247445E-3</v>
      </c>
      <c r="Z9" s="28">
        <v>300</v>
      </c>
      <c r="AA9">
        <f t="shared" si="4"/>
        <v>0.22919345806933372</v>
      </c>
      <c r="AB9">
        <f t="shared" si="5"/>
        <v>1.8419025344509392E-2</v>
      </c>
      <c r="AC9">
        <f t="shared" si="11"/>
        <v>0.42544595968859744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0.34910000000000002</v>
      </c>
      <c r="E10" s="26">
        <f>Summer!T72</f>
        <v>2.8055258653251147E-2</v>
      </c>
      <c r="F10" s="1">
        <f t="shared" si="6"/>
        <v>0.79469272620607079</v>
      </c>
      <c r="G10" s="9"/>
      <c r="H10" s="19">
        <v>170.44</v>
      </c>
      <c r="I10" s="21">
        <f t="shared" si="7"/>
        <v>4.4696134255300002E-2</v>
      </c>
      <c r="J10" s="25">
        <f>Summer!T8</f>
        <v>6.2196309999999998E-3</v>
      </c>
      <c r="K10">
        <f t="shared" si="8"/>
        <v>1.8529316000000001E-2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5.9604789999999994E-3</v>
      </c>
      <c r="V10">
        <f t="shared" si="10"/>
        <v>8.1851301011302835E-4</v>
      </c>
      <c r="W10">
        <f t="shared" si="3"/>
        <v>5.8820800445752563E-3</v>
      </c>
      <c r="Z10" s="19">
        <v>280.08999999999997</v>
      </c>
      <c r="AA10">
        <f t="shared" si="4"/>
        <v>5.8820800445752563E-3</v>
      </c>
      <c r="AB10">
        <f t="shared" si="5"/>
        <v>4.7271061893350286E-4</v>
      </c>
      <c r="AC10">
        <f t="shared" si="11"/>
        <v>0.42591867030753094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1.0566</v>
      </c>
      <c r="E11" s="26">
        <f>Summer!T73</f>
        <v>8.4913166121527245E-2</v>
      </c>
      <c r="F11" s="1">
        <f t="shared" si="6"/>
        <v>0.879605892327598</v>
      </c>
      <c r="G11" s="9"/>
      <c r="H11" s="19">
        <v>144.43</v>
      </c>
      <c r="I11" s="21">
        <f t="shared" si="7"/>
        <v>6.7975369798599999E-2</v>
      </c>
      <c r="J11" s="25">
        <f>Summer!T9</f>
        <v>9.4590219999999992E-3</v>
      </c>
      <c r="K11">
        <f t="shared" si="8"/>
        <v>2.7988338000000001E-2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7.7393548832475423E-3</v>
      </c>
      <c r="V11">
        <f t="shared" si="10"/>
        <v>1.7788758832475429E-3</v>
      </c>
      <c r="W11">
        <f t="shared" si="3"/>
        <v>1.2783535759781819E-2</v>
      </c>
      <c r="Z11" s="28">
        <v>250</v>
      </c>
      <c r="AA11">
        <f t="shared" si="4"/>
        <v>1.2783535759781819E-2</v>
      </c>
      <c r="AB11">
        <f t="shared" si="5"/>
        <v>1.0273428881230717E-3</v>
      </c>
      <c r="AC11">
        <f t="shared" si="11"/>
        <v>0.42694601319565401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1.2949999999999999</v>
      </c>
      <c r="E12" s="26">
        <f>Summer!T74</f>
        <v>0.10407207091366437</v>
      </c>
      <c r="F12" s="1">
        <f t="shared" si="6"/>
        <v>0.98367796324126233</v>
      </c>
      <c r="G12" s="9"/>
      <c r="H12" s="19">
        <v>122.39</v>
      </c>
      <c r="I12" s="21">
        <f t="shared" si="7"/>
        <v>0.10056629668470002</v>
      </c>
      <c r="J12" s="25">
        <f>Summer!T10</f>
        <v>1.3994169000000001E-2</v>
      </c>
      <c r="K12">
        <f t="shared" si="8"/>
        <v>4.1982507000000002E-2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8.4872039999999999E-3</v>
      </c>
      <c r="V12">
        <f t="shared" si="10"/>
        <v>7.4784911675245761E-4</v>
      </c>
      <c r="W12">
        <f t="shared" si="3"/>
        <v>5.3742681077181866E-3</v>
      </c>
      <c r="Z12" s="19">
        <v>237.35</v>
      </c>
      <c r="AA12">
        <f t="shared" si="4"/>
        <v>5.3742681077181866E-3</v>
      </c>
      <c r="AB12">
        <f t="shared" si="5"/>
        <v>4.319005495100324E-4</v>
      </c>
      <c r="AC12">
        <f t="shared" si="11"/>
        <v>0.42737791374516404</v>
      </c>
    </row>
    <row r="13" spans="2:29" x14ac:dyDescent="0.25">
      <c r="B13" t="s">
        <v>50</v>
      </c>
      <c r="E13" s="26">
        <f>Summer!T75</f>
        <v>1.632203675873771E-2</v>
      </c>
      <c r="F13" s="1">
        <f t="shared" si="6"/>
        <v>1</v>
      </c>
      <c r="H13" s="19">
        <v>103.72</v>
      </c>
      <c r="I13" s="21">
        <f t="shared" si="7"/>
        <v>0.1420033360955</v>
      </c>
      <c r="J13" s="25">
        <f>Summer!T11</f>
        <v>1.9760284999999999E-2</v>
      </c>
      <c r="K13">
        <f t="shared" si="8"/>
        <v>6.1742792000000005E-2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1.2309685000000001E-2</v>
      </c>
      <c r="V13">
        <f t="shared" si="10"/>
        <v>3.8224810000000008E-3</v>
      </c>
      <c r="W13">
        <f t="shared" si="3"/>
        <v>2.746949521030001E-2</v>
      </c>
      <c r="Z13" s="19">
        <v>201.13</v>
      </c>
      <c r="AA13">
        <f t="shared" si="4"/>
        <v>2.746949521030001E-2</v>
      </c>
      <c r="AB13">
        <f t="shared" si="5"/>
        <v>2.2075731687173023E-3</v>
      </c>
      <c r="AC13">
        <f t="shared" si="11"/>
        <v>0.42958548691388132</v>
      </c>
    </row>
    <row r="14" spans="2:29" x14ac:dyDescent="0.25">
      <c r="H14" s="19">
        <v>87.89</v>
      </c>
      <c r="I14" s="21">
        <f t="shared" si="7"/>
        <v>0.20578843904080002</v>
      </c>
      <c r="J14" s="25">
        <f>Summer!T12</f>
        <v>2.8636215999999999E-2</v>
      </c>
      <c r="K14">
        <f t="shared" si="8"/>
        <v>9.0379008000000011E-2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1.8529316000000001E-2</v>
      </c>
      <c r="V14">
        <f t="shared" si="10"/>
        <v>6.2196309999999998E-3</v>
      </c>
      <c r="W14">
        <f t="shared" si="3"/>
        <v>4.4696134255300002E-2</v>
      </c>
      <c r="Z14" s="19">
        <v>170.44</v>
      </c>
      <c r="AA14">
        <f t="shared" si="4"/>
        <v>4.4696134255300002E-2</v>
      </c>
      <c r="AB14">
        <f t="shared" si="5"/>
        <v>3.5919839797561737E-3</v>
      </c>
      <c r="AC14">
        <f t="shared" si="11"/>
        <v>0.43317747089363751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0.28028199852840002</v>
      </c>
      <c r="J15" s="25">
        <f>Summer!T13</f>
        <v>3.9002268E-2</v>
      </c>
      <c r="K15">
        <f t="shared" si="8"/>
        <v>0.12938127600000002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2.7988338000000001E-2</v>
      </c>
      <c r="V15">
        <f t="shared" si="10"/>
        <v>9.459022000000001E-3</v>
      </c>
      <c r="W15">
        <f t="shared" si="3"/>
        <v>6.7975369798600013E-2</v>
      </c>
      <c r="Z15" s="19">
        <v>144.43</v>
      </c>
      <c r="AA15">
        <f t="shared" si="4"/>
        <v>6.7975369798600013E-2</v>
      </c>
      <c r="AB15">
        <f t="shared" si="5"/>
        <v>5.4628088849903167E-3</v>
      </c>
      <c r="AC15">
        <f t="shared" si="11"/>
        <v>0.43864027977862785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0.36781192302140003</v>
      </c>
      <c r="J16" s="25">
        <f>Summer!T14</f>
        <v>5.1182378000000001E-2</v>
      </c>
      <c r="K16">
        <f t="shared" si="8"/>
        <v>0.18056365400000002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4.0325302776315797E-2</v>
      </c>
      <c r="V16">
        <f t="shared" si="10"/>
        <v>1.2336964776315795E-2</v>
      </c>
      <c r="W16">
        <f t="shared" si="3"/>
        <v>8.8657129972038215E-2</v>
      </c>
      <c r="Z16" s="23">
        <v>125</v>
      </c>
      <c r="AA16">
        <f t="shared" si="4"/>
        <v>8.8657129972038215E-2</v>
      </c>
      <c r="AB16">
        <f t="shared" si="5"/>
        <v>7.1248888937852665E-3</v>
      </c>
      <c r="AC16">
        <f t="shared" si="11"/>
        <v>0.44576516867241311</v>
      </c>
    </row>
    <row r="17" spans="2:29" x14ac:dyDescent="0.25">
      <c r="B17" s="1" t="s">
        <v>40</v>
      </c>
      <c r="C17" s="1">
        <f>O5</f>
        <v>0.24523492486208864</v>
      </c>
      <c r="D17" s="1"/>
      <c r="E17" s="1" t="s">
        <v>40</v>
      </c>
      <c r="F17" s="1">
        <f>O5</f>
        <v>0.24523492486208864</v>
      </c>
      <c r="H17" s="19">
        <v>53.48</v>
      </c>
      <c r="I17" s="21">
        <f t="shared" si="7"/>
        <v>0.43858079447380005</v>
      </c>
      <c r="J17" s="25">
        <f>Summer!T15</f>
        <v>6.1030125999999997E-2</v>
      </c>
      <c r="K17">
        <f t="shared" si="8"/>
        <v>0.24159378000000001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4.1982507000000002E-2</v>
      </c>
      <c r="V17">
        <f t="shared" si="10"/>
        <v>1.6572042236842055E-3</v>
      </c>
      <c r="W17">
        <f t="shared" si="3"/>
        <v>1.1909166712661807E-2</v>
      </c>
      <c r="Z17" s="19">
        <v>122.39</v>
      </c>
      <c r="AA17">
        <f t="shared" si="4"/>
        <v>1.1909166712661807E-2</v>
      </c>
      <c r="AB17">
        <f t="shared" si="5"/>
        <v>9.570746275233906E-4</v>
      </c>
      <c r="AC17">
        <f t="shared" si="11"/>
        <v>0.44672224329993648</v>
      </c>
    </row>
    <row r="18" spans="2:29" x14ac:dyDescent="0.25">
      <c r="B18" s="1" t="s">
        <v>44</v>
      </c>
      <c r="C18" s="1">
        <f>C20*(C22-C21)+C17</f>
        <v>0.78006145710481267</v>
      </c>
      <c r="D18" s="1"/>
      <c r="E18" s="1" t="s">
        <v>44</v>
      </c>
      <c r="F18" s="1">
        <f>F20*(F22-F21)+F17</f>
        <v>0.8764380956992408</v>
      </c>
      <c r="H18" s="19">
        <v>45.32</v>
      </c>
      <c r="I18" s="21">
        <f t="shared" si="7"/>
        <v>0.5014347325966001</v>
      </c>
      <c r="J18" s="25">
        <f>Summer!T16</f>
        <v>6.9776482000000001E-2</v>
      </c>
      <c r="K18">
        <f t="shared" si="8"/>
        <v>0.31137026200000001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6.1742792000000005E-2</v>
      </c>
      <c r="V18">
        <f t="shared" si="10"/>
        <v>1.9760285000000002E-2</v>
      </c>
      <c r="W18">
        <f t="shared" si="3"/>
        <v>0.14200333609550003</v>
      </c>
      <c r="Z18" s="19">
        <v>103.72</v>
      </c>
      <c r="AA18">
        <f t="shared" si="4"/>
        <v>0.14200333609550003</v>
      </c>
      <c r="AB18">
        <f t="shared" si="5"/>
        <v>1.1412031864175904E-2</v>
      </c>
      <c r="AC18">
        <f t="shared" si="11"/>
        <v>0.45813427516411237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0.5312321506426001</v>
      </c>
      <c r="J19" s="25">
        <f>Summer!T17</f>
        <v>7.3922901999999999E-2</v>
      </c>
      <c r="K19">
        <f t="shared" si="8"/>
        <v>0.38529316400000002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9.0379008000000011E-2</v>
      </c>
      <c r="V19">
        <f t="shared" si="10"/>
        <v>2.8636216000000006E-2</v>
      </c>
      <c r="W19">
        <f t="shared" si="3"/>
        <v>0.20578843904080008</v>
      </c>
      <c r="Z19" s="19">
        <v>87.89</v>
      </c>
      <c r="AA19">
        <f t="shared" si="4"/>
        <v>0.20578843904080008</v>
      </c>
      <c r="AB19">
        <f t="shared" si="5"/>
        <v>1.6538091908159417E-2</v>
      </c>
      <c r="AC19">
        <f t="shared" si="11"/>
        <v>0.47467236707227178</v>
      </c>
    </row>
    <row r="20" spans="2:29" x14ac:dyDescent="0.25">
      <c r="B20" s="1" t="s">
        <v>46</v>
      </c>
      <c r="C20" s="1">
        <f>(C19-C17)/(C23-C21)</f>
        <v>-1.3723001366143842E-3</v>
      </c>
      <c r="D20" s="1"/>
      <c r="E20" s="1" t="s">
        <v>46</v>
      </c>
      <c r="F20" s="1">
        <f>(F19-F17)/(F23-F21)</f>
        <v>-1.3723001366143842E-3</v>
      </c>
      <c r="H20" s="19">
        <v>32.549999999999997</v>
      </c>
      <c r="I20" s="21">
        <f t="shared" si="7"/>
        <v>0.52750747698000011</v>
      </c>
      <c r="J20" s="25">
        <f>Summer!T18</f>
        <v>7.34046E-2</v>
      </c>
      <c r="K20">
        <f t="shared" si="8"/>
        <v>0.45869776400000001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0.12938127600000002</v>
      </c>
      <c r="V20">
        <f t="shared" si="10"/>
        <v>3.9002268000000007E-2</v>
      </c>
      <c r="W20">
        <f t="shared" si="3"/>
        <v>0.28028199852840008</v>
      </c>
      <c r="Z20" s="19">
        <v>74.48</v>
      </c>
      <c r="AA20">
        <f t="shared" si="4"/>
        <v>0.28028199852840008</v>
      </c>
      <c r="AB20">
        <f t="shared" si="5"/>
        <v>2.2524732066927587E-2</v>
      </c>
      <c r="AC20">
        <f t="shared" si="11"/>
        <v>0.49719709913919935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0.50190031860100004</v>
      </c>
      <c r="J21" s="25">
        <f>Summer!T19</f>
        <v>6.9841269999999997E-2</v>
      </c>
      <c r="K21">
        <f t="shared" si="8"/>
        <v>0.52853903400000002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0.18056365400000002</v>
      </c>
      <c r="V21">
        <f t="shared" si="10"/>
        <v>5.1182378000000001E-2</v>
      </c>
      <c r="W21">
        <f t="shared" si="3"/>
        <v>0.36781192302140003</v>
      </c>
      <c r="Z21" s="19">
        <v>63.11</v>
      </c>
      <c r="AA21">
        <f t="shared" si="4"/>
        <v>0.36781192302140003</v>
      </c>
      <c r="AB21">
        <f t="shared" si="5"/>
        <v>2.9559033618204174E-2</v>
      </c>
      <c r="AC21">
        <f t="shared" si="11"/>
        <v>0.52675613275740352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0.45347951068310005</v>
      </c>
      <c r="J22" s="25">
        <f>Summer!T20</f>
        <v>6.3103336999999995E-2</v>
      </c>
      <c r="K22">
        <f t="shared" si="8"/>
        <v>0.59164237100000006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0.24159378000000001</v>
      </c>
      <c r="V22">
        <f t="shared" si="10"/>
        <v>6.103012599999999E-2</v>
      </c>
      <c r="W22">
        <f t="shared" si="3"/>
        <v>0.4385807944738</v>
      </c>
      <c r="Z22" s="19">
        <v>53.48</v>
      </c>
      <c r="AA22">
        <f t="shared" si="4"/>
        <v>0.4385807944738</v>
      </c>
      <c r="AB22">
        <f t="shared" si="5"/>
        <v>3.5246340960500833E-2</v>
      </c>
      <c r="AC22">
        <f t="shared" si="11"/>
        <v>0.56200247371790435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0.39854051307620003</v>
      </c>
      <c r="J23" s="25">
        <f>Summer!T21</f>
        <v>5.5458373999999998E-2</v>
      </c>
      <c r="K23">
        <f t="shared" si="8"/>
        <v>0.64710074500000003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0.31137026200000001</v>
      </c>
      <c r="V23">
        <f t="shared" si="10"/>
        <v>6.9776482000000001E-2</v>
      </c>
      <c r="W23">
        <f t="shared" si="3"/>
        <v>0.5014347325966001</v>
      </c>
      <c r="Z23" s="19">
        <v>45.32</v>
      </c>
      <c r="AA23">
        <f t="shared" si="4"/>
        <v>0.5014347325966001</v>
      </c>
      <c r="AB23">
        <f t="shared" si="5"/>
        <v>4.0297568377890114E-2</v>
      </c>
      <c r="AC23">
        <f t="shared" si="11"/>
        <v>0.60230004209579446</v>
      </c>
    </row>
    <row r="24" spans="2:29" x14ac:dyDescent="0.25">
      <c r="H24" s="19">
        <v>16.78</v>
      </c>
      <c r="I24" s="21">
        <f t="shared" si="7"/>
        <v>0.33615216095780004</v>
      </c>
      <c r="J24" s="25">
        <f>Summer!T22</f>
        <v>4.6776805999999997E-2</v>
      </c>
      <c r="K24">
        <f t="shared" si="8"/>
        <v>0.69387755100000004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0.38529316400000002</v>
      </c>
      <c r="V24">
        <f t="shared" si="10"/>
        <v>7.3922902000000013E-2</v>
      </c>
      <c r="W24">
        <f t="shared" si="3"/>
        <v>0.53123215064260021</v>
      </c>
      <c r="Z24" s="19">
        <v>38.409999999999997</v>
      </c>
      <c r="AA24">
        <f t="shared" si="4"/>
        <v>0.53123215064260021</v>
      </c>
      <c r="AB24">
        <f t="shared" si="5"/>
        <v>4.2692223979378476E-2</v>
      </c>
      <c r="AC24">
        <f t="shared" si="11"/>
        <v>0.6449922660751729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0.28028199852840002</v>
      </c>
      <c r="J25" s="25">
        <f>Summer!T23</f>
        <v>3.9002268E-2</v>
      </c>
      <c r="K25">
        <f t="shared" si="8"/>
        <v>0.73287981899999999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0.45869776400000001</v>
      </c>
      <c r="V25">
        <f t="shared" si="10"/>
        <v>7.3404599999999987E-2</v>
      </c>
      <c r="W25">
        <f t="shared" si="3"/>
        <v>0.52750747698</v>
      </c>
      <c r="Z25" s="19">
        <v>32.549999999999997</v>
      </c>
      <c r="AA25">
        <f t="shared" si="4"/>
        <v>0.52750747698</v>
      </c>
      <c r="AB25">
        <f t="shared" si="5"/>
        <v>4.2392892317954241E-2</v>
      </c>
      <c r="AC25">
        <f t="shared" si="11"/>
        <v>0.68738515839312719</v>
      </c>
    </row>
    <row r="26" spans="2:29" x14ac:dyDescent="0.25">
      <c r="B26" s="1" t="s">
        <v>40</v>
      </c>
      <c r="C26" s="1">
        <f>C17</f>
        <v>0.24523492486208864</v>
      </c>
      <c r="H26" s="19">
        <v>12.05</v>
      </c>
      <c r="I26" s="21">
        <f t="shared" si="7"/>
        <v>0.23418910625990003</v>
      </c>
      <c r="J26" s="25">
        <f>Summer!T24</f>
        <v>3.2588273000000001E-2</v>
      </c>
      <c r="K26">
        <f t="shared" si="8"/>
        <v>0.76546809199999999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0.52853903400000002</v>
      </c>
      <c r="V26">
        <f t="shared" si="10"/>
        <v>6.9841270000000011E-2</v>
      </c>
      <c r="W26">
        <f t="shared" si="3"/>
        <v>0.50190031860100015</v>
      </c>
      <c r="Z26" s="19">
        <v>27.58</v>
      </c>
      <c r="AA26">
        <f t="shared" si="4"/>
        <v>0.50190031860100015</v>
      </c>
      <c r="AB26">
        <f t="shared" si="5"/>
        <v>4.0334984979949057E-2</v>
      </c>
      <c r="AC26">
        <f t="shared" si="11"/>
        <v>0.72772014337307622</v>
      </c>
    </row>
    <row r="27" spans="2:29" x14ac:dyDescent="0.25">
      <c r="B27" s="1" t="s">
        <v>44</v>
      </c>
      <c r="C27" s="1">
        <f>C29*(C31-C30)+C26</f>
        <v>0.95811739983052902</v>
      </c>
      <c r="H27" s="19">
        <v>10.210000000000001</v>
      </c>
      <c r="I27" s="21">
        <f t="shared" si="7"/>
        <v>0.20346051620510003</v>
      </c>
      <c r="J27" s="25">
        <f>Summer!T25</f>
        <v>2.8312277E-2</v>
      </c>
      <c r="K27">
        <f t="shared" si="8"/>
        <v>0.79378036900000004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0.56721043767220902</v>
      </c>
      <c r="V27">
        <f t="shared" si="10"/>
        <v>3.8671403672209004E-2</v>
      </c>
      <c r="W27">
        <f t="shared" si="3"/>
        <v>0.27790430820959561</v>
      </c>
      <c r="Z27" s="23">
        <v>25</v>
      </c>
      <c r="AA27">
        <f t="shared" si="4"/>
        <v>0.27790430820959561</v>
      </c>
      <c r="AB27">
        <f t="shared" si="5"/>
        <v>2.2333650093592183E-2</v>
      </c>
      <c r="AC27">
        <f t="shared" si="11"/>
        <v>0.75005379346666845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0.18018128066180003</v>
      </c>
      <c r="J28" s="25">
        <f>Summer!T26</f>
        <v>2.5072885999999999E-2</v>
      </c>
      <c r="K28">
        <f t="shared" si="8"/>
        <v>0.81885325500000006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0.59164237100000006</v>
      </c>
      <c r="V28">
        <f t="shared" si="10"/>
        <v>2.4431933327791033E-2</v>
      </c>
      <c r="W28">
        <f t="shared" si="3"/>
        <v>0.17557520247350472</v>
      </c>
      <c r="Z28" s="19">
        <v>23.37</v>
      </c>
      <c r="AA28">
        <f t="shared" si="4"/>
        <v>0.17557520247350472</v>
      </c>
      <c r="AB28">
        <f t="shared" si="5"/>
        <v>1.4110019245176497E-2</v>
      </c>
      <c r="AC28">
        <f t="shared" si="11"/>
        <v>0.76416381271184497</v>
      </c>
    </row>
    <row r="29" spans="2:29" x14ac:dyDescent="0.25">
      <c r="B29" s="1" t="s">
        <v>46</v>
      </c>
      <c r="C29" s="1">
        <f>(C28-C26)/(C32-C30)</f>
        <v>-1.3723001366143842E-3</v>
      </c>
      <c r="H29" s="19">
        <v>7.33</v>
      </c>
      <c r="I29" s="21">
        <f t="shared" si="7"/>
        <v>0.16062672596740002</v>
      </c>
      <c r="J29" s="25">
        <f>Summer!T27</f>
        <v>2.2351797999999999E-2</v>
      </c>
      <c r="K29">
        <f t="shared" si="8"/>
        <v>0.84120505300000004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0.64710074500000003</v>
      </c>
      <c r="V29">
        <f t="shared" si="10"/>
        <v>5.5458373999999977E-2</v>
      </c>
      <c r="W29">
        <f t="shared" si="3"/>
        <v>0.39854051307619986</v>
      </c>
      <c r="Z29" s="19">
        <v>19.809999999999999</v>
      </c>
      <c r="AA29">
        <f t="shared" si="4"/>
        <v>0.39854051307619986</v>
      </c>
      <c r="AB29">
        <f t="shared" si="5"/>
        <v>3.2028522423810393E-2</v>
      </c>
      <c r="AC29">
        <f t="shared" si="11"/>
        <v>0.79619233513565535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0.14433125893120002</v>
      </c>
      <c r="J30" s="25">
        <f>Summer!T28</f>
        <v>2.0084224000000001E-2</v>
      </c>
      <c r="K30">
        <f t="shared" si="8"/>
        <v>0.86128927700000002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0.69387755100000004</v>
      </c>
      <c r="V30">
        <f t="shared" si="10"/>
        <v>4.6776806000000004E-2</v>
      </c>
      <c r="W30">
        <f t="shared" si="3"/>
        <v>0.33615216095780009</v>
      </c>
      <c r="Z30" s="19">
        <v>16.78</v>
      </c>
      <c r="AA30">
        <f t="shared" si="4"/>
        <v>0.33615216095780009</v>
      </c>
      <c r="AB30">
        <f t="shared" si="5"/>
        <v>2.7014711608480072E-2</v>
      </c>
      <c r="AC30">
        <f t="shared" si="11"/>
        <v>0.82320704674413547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0.13036372191700002</v>
      </c>
      <c r="J31" s="25">
        <f>Summer!T29</f>
        <v>1.8140590000000002E-2</v>
      </c>
      <c r="K31">
        <f t="shared" si="8"/>
        <v>0.87942986700000003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0.73287981899999999</v>
      </c>
      <c r="V31">
        <f t="shared" si="10"/>
        <v>3.9002267999999951E-2</v>
      </c>
      <c r="W31">
        <f t="shared" si="3"/>
        <v>0.28028199852839969</v>
      </c>
      <c r="Z31" s="19">
        <v>14.22</v>
      </c>
      <c r="AA31">
        <f t="shared" si="4"/>
        <v>0.28028199852839969</v>
      </c>
      <c r="AB31">
        <f t="shared" si="5"/>
        <v>2.2524732066927556E-2</v>
      </c>
      <c r="AC31">
        <f t="shared" si="11"/>
        <v>0.84573177881106298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0.11872410055220002</v>
      </c>
      <c r="J32" s="25">
        <f>Summer!T30</f>
        <v>1.6520894000000001E-2</v>
      </c>
      <c r="K32">
        <f t="shared" si="8"/>
        <v>0.89595076100000004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0.76546809199999999</v>
      </c>
      <c r="V32">
        <f t="shared" si="10"/>
        <v>3.2588273000000001E-2</v>
      </c>
      <c r="W32">
        <f t="shared" si="3"/>
        <v>0.23418910625990003</v>
      </c>
      <c r="Z32" s="19">
        <v>12.05</v>
      </c>
      <c r="AA32">
        <f t="shared" si="4"/>
        <v>0.23418910625990003</v>
      </c>
      <c r="AB32">
        <f t="shared" si="5"/>
        <v>1.8820498280994594E-2</v>
      </c>
      <c r="AC32">
        <f t="shared" si="11"/>
        <v>0.86455227709205762</v>
      </c>
    </row>
    <row r="33" spans="2:29" x14ac:dyDescent="0.25">
      <c r="H33" s="19">
        <v>3.78</v>
      </c>
      <c r="I33" s="21">
        <f t="shared" si="7"/>
        <v>0.10801565119620002</v>
      </c>
      <c r="J33" s="25">
        <f>Summer!T31</f>
        <v>1.5030774E-2</v>
      </c>
      <c r="K33">
        <f t="shared" si="8"/>
        <v>0.91098153500000001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0.79378036900000004</v>
      </c>
      <c r="V33">
        <f t="shared" si="10"/>
        <v>2.8312277000000052E-2</v>
      </c>
      <c r="W33">
        <f t="shared" si="3"/>
        <v>0.20346051620510042</v>
      </c>
      <c r="Z33" s="19">
        <v>10.210000000000001</v>
      </c>
      <c r="AA33">
        <f t="shared" si="4"/>
        <v>0.20346051620510042</v>
      </c>
      <c r="AB33">
        <f t="shared" si="5"/>
        <v>1.6351009475388395E-2</v>
      </c>
      <c r="AC33">
        <f t="shared" si="11"/>
        <v>0.88090328656744599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0.10010071068030001</v>
      </c>
      <c r="J34" s="25">
        <f>Summer!T32</f>
        <v>1.3929380999999999E-2</v>
      </c>
      <c r="K34">
        <f t="shared" si="8"/>
        <v>0.92491091599999997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0.81885325500000006</v>
      </c>
      <c r="V34">
        <f t="shared" si="10"/>
        <v>2.5072886000000016E-2</v>
      </c>
      <c r="W34">
        <f t="shared" si="3"/>
        <v>0.18018128066180014</v>
      </c>
      <c r="Z34" s="19">
        <v>8.65</v>
      </c>
      <c r="AA34">
        <f t="shared" si="4"/>
        <v>0.18018128066180014</v>
      </c>
      <c r="AB34">
        <f t="shared" si="5"/>
        <v>1.4480184570154229E-2</v>
      </c>
      <c r="AC34">
        <f t="shared" si="11"/>
        <v>0.8953834711376002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9.3582528177600002E-2</v>
      </c>
      <c r="J35" s="25">
        <f>Summer!T33</f>
        <v>1.3022351999999999E-2</v>
      </c>
      <c r="K35">
        <f t="shared" si="8"/>
        <v>0.93793326799999999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0.84120505300000004</v>
      </c>
      <c r="V35">
        <f t="shared" si="10"/>
        <v>2.2351797999999978E-2</v>
      </c>
      <c r="W35">
        <f t="shared" si="3"/>
        <v>0.16062672596739988</v>
      </c>
      <c r="Z35" s="19">
        <v>7.33</v>
      </c>
      <c r="AA35">
        <f t="shared" si="4"/>
        <v>0.16062672596739988</v>
      </c>
      <c r="AB35">
        <f t="shared" si="5"/>
        <v>1.2908691903867935E-2</v>
      </c>
      <c r="AC35">
        <f t="shared" si="11"/>
        <v>0.90829216304146809</v>
      </c>
    </row>
    <row r="36" spans="2:29" x14ac:dyDescent="0.25">
      <c r="B36" s="1" t="s">
        <v>40</v>
      </c>
      <c r="C36" s="1">
        <f>U8</f>
        <v>3.8872689999999996E-3</v>
      </c>
      <c r="E36" s="1" t="s">
        <v>40</v>
      </c>
      <c r="F36" s="1">
        <f>U10</f>
        <v>5.9604789999999994E-3</v>
      </c>
      <c r="H36" s="19">
        <v>2.2999999999999998</v>
      </c>
      <c r="I36" s="21">
        <f t="shared" si="7"/>
        <v>8.6133173666100016E-2</v>
      </c>
      <c r="J36" s="25">
        <f>Summer!T34</f>
        <v>1.1985747E-2</v>
      </c>
      <c r="K36">
        <f t="shared" si="8"/>
        <v>0.94991901499999998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0.86128927700000002</v>
      </c>
      <c r="V36">
        <f t="shared" si="10"/>
        <v>2.0084223999999984E-2</v>
      </c>
      <c r="W36">
        <f t="shared" si="3"/>
        <v>0.14433125893119991</v>
      </c>
      <c r="Z36" s="19">
        <v>6.21</v>
      </c>
      <c r="AA36">
        <f t="shared" si="4"/>
        <v>0.14433125893119991</v>
      </c>
      <c r="AB36">
        <f t="shared" si="5"/>
        <v>1.1599114296946943E-2</v>
      </c>
      <c r="AC36">
        <f t="shared" si="11"/>
        <v>0.91989127733841503</v>
      </c>
    </row>
    <row r="37" spans="2:29" x14ac:dyDescent="0.25">
      <c r="B37" s="1" t="s">
        <v>44</v>
      </c>
      <c r="C37" s="1">
        <f>C39*(C41-C40)+C36</f>
        <v>5.1419659898869711E-3</v>
      </c>
      <c r="E37" s="1" t="s">
        <v>44</v>
      </c>
      <c r="F37" s="1">
        <f>F39*(F41-F40)+F36</f>
        <v>7.7393548832475423E-3</v>
      </c>
      <c r="H37" s="19">
        <v>1.95</v>
      </c>
      <c r="I37" s="21">
        <f t="shared" si="7"/>
        <v>7.6355889132600011E-2</v>
      </c>
      <c r="J37" s="25">
        <f>Summer!T35</f>
        <v>1.0625202E-2</v>
      </c>
      <c r="K37">
        <f t="shared" si="8"/>
        <v>0.96054421700000003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0.87942986700000003</v>
      </c>
      <c r="V37">
        <f t="shared" si="10"/>
        <v>1.8140590000000012E-2</v>
      </c>
      <c r="W37">
        <f t="shared" si="3"/>
        <v>0.1303637219170001</v>
      </c>
      <c r="Z37" s="19">
        <v>5.27</v>
      </c>
      <c r="AA37">
        <f t="shared" si="4"/>
        <v>0.1303637219170001</v>
      </c>
      <c r="AB37">
        <f t="shared" si="5"/>
        <v>1.0476619700320662E-2</v>
      </c>
      <c r="AC37">
        <f t="shared" si="11"/>
        <v>0.93036789703873568</v>
      </c>
    </row>
    <row r="38" spans="2:29" x14ac:dyDescent="0.25">
      <c r="B38" s="1" t="s">
        <v>41</v>
      </c>
      <c r="C38" s="1">
        <f>U10</f>
        <v>5.9604789999999994E-3</v>
      </c>
      <c r="E38" s="1" t="s">
        <v>41</v>
      </c>
      <c r="F38" s="1">
        <f>U12</f>
        <v>8.4872039999999999E-3</v>
      </c>
      <c r="H38" s="19">
        <v>1.65</v>
      </c>
      <c r="I38" s="21">
        <f t="shared" si="7"/>
        <v>6.6578611785400005E-2</v>
      </c>
      <c r="J38" s="25">
        <f>Summer!T36</f>
        <v>9.2646580000000003E-3</v>
      </c>
      <c r="K38">
        <f t="shared" si="8"/>
        <v>0.96980887500000001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0.89595076100000004</v>
      </c>
      <c r="V38">
        <f t="shared" si="10"/>
        <v>1.6520894000000008E-2</v>
      </c>
      <c r="W38">
        <f t="shared" si="3"/>
        <v>0.11872410055220008</v>
      </c>
      <c r="Z38" s="19">
        <v>4.46</v>
      </c>
      <c r="AA38">
        <f t="shared" si="4"/>
        <v>0.11872410055220008</v>
      </c>
      <c r="AB38">
        <f t="shared" si="5"/>
        <v>9.5412069589417663E-3</v>
      </c>
      <c r="AC38">
        <f t="shared" si="11"/>
        <v>0.93990910399767746</v>
      </c>
    </row>
    <row r="39" spans="2:29" x14ac:dyDescent="0.25">
      <c r="B39" s="1" t="s">
        <v>46</v>
      </c>
      <c r="C39" s="1">
        <f>(C38-C36)/(C42-C40)</f>
        <v>-4.1110648423557399E-5</v>
      </c>
      <c r="E39" s="1" t="s">
        <v>46</v>
      </c>
      <c r="F39" s="1">
        <f>(F38-F36)/(F42-F40)</f>
        <v>-5.9118507253158672E-5</v>
      </c>
      <c r="H39" s="19">
        <v>1.4</v>
      </c>
      <c r="I39" s="21">
        <f t="shared" si="7"/>
        <v>5.3542239593700004E-2</v>
      </c>
      <c r="J39" s="25">
        <f>Summer!T37</f>
        <v>7.4505989999999996E-3</v>
      </c>
      <c r="K39">
        <f t="shared" si="8"/>
        <v>0.97725947400000002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0.91098153500000001</v>
      </c>
      <c r="V39">
        <f t="shared" si="10"/>
        <v>1.5030773999999969E-2</v>
      </c>
      <c r="W39">
        <f t="shared" si="3"/>
        <v>0.1080156511961998</v>
      </c>
      <c r="Z39" s="19">
        <v>3.78</v>
      </c>
      <c r="AA39">
        <f t="shared" si="4"/>
        <v>0.1080156511961998</v>
      </c>
      <c r="AB39">
        <f t="shared" si="5"/>
        <v>8.6806274216807266E-3</v>
      </c>
      <c r="AC39">
        <f t="shared" si="11"/>
        <v>0.94858973141935821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3.7246779743800008E-2</v>
      </c>
      <c r="J40" s="25">
        <f>Summer!T38</f>
        <v>5.1830260000000003E-3</v>
      </c>
      <c r="K40">
        <f t="shared" si="8"/>
        <v>0.9824425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0.92491091599999997</v>
      </c>
      <c r="V40">
        <f t="shared" si="10"/>
        <v>1.3929380999999963E-2</v>
      </c>
      <c r="W40">
        <f t="shared" si="3"/>
        <v>0.10010071068029974</v>
      </c>
      <c r="Z40" s="19">
        <v>3.2</v>
      </c>
      <c r="AA40">
        <f t="shared" si="4"/>
        <v>0.10010071068029974</v>
      </c>
      <c r="AB40">
        <f t="shared" si="5"/>
        <v>8.0445469192496951E-3</v>
      </c>
      <c r="AC40">
        <f t="shared" si="11"/>
        <v>0.95663427833860792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2.7003916392200001E-2</v>
      </c>
      <c r="J41" s="25">
        <f>Summer!T39</f>
        <v>3.7576939999999998E-3</v>
      </c>
      <c r="K41">
        <f t="shared" si="8"/>
        <v>0.98620019400000003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0.93793326799999999</v>
      </c>
      <c r="V41">
        <f t="shared" si="10"/>
        <v>1.3022352000000015E-2</v>
      </c>
      <c r="W41">
        <f t="shared" si="3"/>
        <v>9.3582528177600113E-2</v>
      </c>
      <c r="Z41" s="19">
        <v>2.72</v>
      </c>
      <c r="AA41">
        <f t="shared" si="4"/>
        <v>9.3582528177600113E-2</v>
      </c>
      <c r="AB41">
        <f t="shared" si="5"/>
        <v>7.5207162229955164E-3</v>
      </c>
      <c r="AC41">
        <f t="shared" si="11"/>
        <v>0.96415499456160347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2.1882484716400002E-2</v>
      </c>
      <c r="J42" s="25">
        <f>Summer!T40</f>
        <v>3.045028E-3</v>
      </c>
      <c r="K42">
        <f t="shared" si="8"/>
        <v>0.98924522199999998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0.94991901499999998</v>
      </c>
      <c r="V42">
        <f t="shared" si="10"/>
        <v>1.1985746999999991E-2</v>
      </c>
      <c r="W42">
        <f t="shared" si="3"/>
        <v>8.6133173666099946E-2</v>
      </c>
      <c r="Z42" s="19">
        <v>2.2999999999999998</v>
      </c>
      <c r="AA42">
        <f t="shared" si="4"/>
        <v>8.6133173666099946E-2</v>
      </c>
      <c r="AB42">
        <f t="shared" si="5"/>
        <v>6.9220523226234155E-3</v>
      </c>
      <c r="AC42">
        <f t="shared" si="11"/>
        <v>0.97107704688422691</v>
      </c>
    </row>
    <row r="43" spans="2:29" x14ac:dyDescent="0.25">
      <c r="H43" s="19">
        <v>0.72</v>
      </c>
      <c r="I43" s="21">
        <f t="shared" si="7"/>
        <v>1.9088975876300002E-2</v>
      </c>
      <c r="J43" s="25">
        <f>Summer!T41</f>
        <v>2.6563009999999998E-3</v>
      </c>
      <c r="K43">
        <f t="shared" si="8"/>
        <v>0.99190152300000001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0.96054421700000003</v>
      </c>
      <c r="V43">
        <f t="shared" si="10"/>
        <v>1.0625202000000056E-2</v>
      </c>
      <c r="W43">
        <f t="shared" si="3"/>
        <v>7.6355889132600413E-2</v>
      </c>
      <c r="Z43" s="19">
        <v>1.95</v>
      </c>
      <c r="AA43">
        <f t="shared" si="4"/>
        <v>7.6355889132600413E-2</v>
      </c>
      <c r="AB43">
        <f t="shared" si="5"/>
        <v>6.1363054119566683E-3</v>
      </c>
      <c r="AC43">
        <f t="shared" si="11"/>
        <v>0.97721335229618356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1.6761053040600004E-2</v>
      </c>
      <c r="J44" s="25">
        <f>Summer!T42</f>
        <v>2.3323620000000002E-3</v>
      </c>
      <c r="K44">
        <f t="shared" si="8"/>
        <v>0.99423388499999998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0.96980887500000001</v>
      </c>
      <c r="V44">
        <f t="shared" si="10"/>
        <v>9.2646579999999812E-3</v>
      </c>
      <c r="W44">
        <f t="shared" si="3"/>
        <v>6.657861178539988E-2</v>
      </c>
      <c r="Z44" s="19">
        <v>1.65</v>
      </c>
      <c r="AA44">
        <f t="shared" si="4"/>
        <v>6.657861178539988E-2</v>
      </c>
      <c r="AB44">
        <f t="shared" si="5"/>
        <v>5.3505590788134882E-3</v>
      </c>
      <c r="AC44">
        <f t="shared" si="11"/>
        <v>0.9825639113749971</v>
      </c>
    </row>
    <row r="45" spans="2:29" x14ac:dyDescent="0.25">
      <c r="B45" s="1" t="s">
        <v>40</v>
      </c>
      <c r="C45" s="1">
        <f>U15</f>
        <v>2.7988338000000001E-2</v>
      </c>
      <c r="E45" s="1" t="s">
        <v>40</v>
      </c>
      <c r="F45" s="1">
        <f>U26</f>
        <v>0.52853903400000002</v>
      </c>
      <c r="H45" s="19">
        <v>0.52</v>
      </c>
      <c r="I45" s="21">
        <f t="shared" si="7"/>
        <v>1.4898709023000001E-2</v>
      </c>
      <c r="J45" s="25">
        <f>Summer!T43</f>
        <v>2.0732099999999998E-3</v>
      </c>
      <c r="K45">
        <f t="shared" si="8"/>
        <v>0.99630709500000003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0.97725947400000002</v>
      </c>
      <c r="V45">
        <f t="shared" si="10"/>
        <v>7.4505990000000022E-3</v>
      </c>
      <c r="W45">
        <f t="shared" si="3"/>
        <v>5.3542239593700025E-2</v>
      </c>
      <c r="Z45" s="19">
        <v>1.4</v>
      </c>
      <c r="AA45">
        <f t="shared" si="4"/>
        <v>5.3542239593700025E-2</v>
      </c>
      <c r="AB45">
        <f t="shared" si="5"/>
        <v>4.3028971087814344E-3</v>
      </c>
      <c r="AC45">
        <f t="shared" si="11"/>
        <v>0.9868668084837785</v>
      </c>
    </row>
    <row r="46" spans="2:29" x14ac:dyDescent="0.25">
      <c r="B46" s="1" t="s">
        <v>44</v>
      </c>
      <c r="C46" s="1">
        <f>C48*(C50-C49)+C45</f>
        <v>4.0325302776315797E-2</v>
      </c>
      <c r="E46" s="1" t="s">
        <v>44</v>
      </c>
      <c r="F46" s="1">
        <f>F48*(F50-F49)+F45</f>
        <v>0.56721043767220902</v>
      </c>
      <c r="H46" s="19">
        <v>0.44</v>
      </c>
      <c r="I46" s="21">
        <f t="shared" si="7"/>
        <v>1.35019581961E-2</v>
      </c>
      <c r="J46" s="25">
        <f>Summer!T44</f>
        <v>1.8788469999999999E-3</v>
      </c>
      <c r="K46">
        <f t="shared" si="8"/>
        <v>0.99818594199999999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0.9824425</v>
      </c>
      <c r="V46">
        <f t="shared" si="10"/>
        <v>5.1830259999999795E-3</v>
      </c>
      <c r="W46">
        <f t="shared" si="3"/>
        <v>3.7246779743799856E-2</v>
      </c>
      <c r="Z46" s="19">
        <v>1.19</v>
      </c>
      <c r="AA46">
        <f t="shared" si="4"/>
        <v>3.7246779743799856E-2</v>
      </c>
      <c r="AB46">
        <f t="shared" si="5"/>
        <v>2.9933200793840747E-3</v>
      </c>
      <c r="AC46">
        <f t="shared" si="11"/>
        <v>0.98986012856316252</v>
      </c>
    </row>
    <row r="47" spans="2:29" x14ac:dyDescent="0.25">
      <c r="B47" s="1" t="s">
        <v>41</v>
      </c>
      <c r="C47" s="1">
        <f>U17</f>
        <v>4.1982507000000002E-2</v>
      </c>
      <c r="E47" s="1" t="s">
        <v>41</v>
      </c>
      <c r="F47" s="1">
        <f>U28</f>
        <v>0.59164237100000006</v>
      </c>
      <c r="H47" s="19">
        <v>0.37</v>
      </c>
      <c r="I47" s="21">
        <f t="shared" si="7"/>
        <v>1.3036372191700002E-2</v>
      </c>
      <c r="J47" s="25">
        <f>Summer!T45</f>
        <v>1.814059E-3</v>
      </c>
      <c r="K47">
        <f t="shared" si="8"/>
        <v>1.0000000010000001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0.98620019400000003</v>
      </c>
      <c r="V47">
        <f t="shared" si="10"/>
        <v>3.7576940000000336E-3</v>
      </c>
      <c r="W47">
        <f t="shared" si="3"/>
        <v>2.7003916392200244E-2</v>
      </c>
      <c r="Z47" s="19">
        <v>1.01</v>
      </c>
      <c r="AA47">
        <f t="shared" si="4"/>
        <v>2.7003916392200244E-2</v>
      </c>
      <c r="AB47">
        <f t="shared" si="5"/>
        <v>2.170157144182029E-3</v>
      </c>
      <c r="AC47">
        <f t="shared" si="11"/>
        <v>0.99203028570734453</v>
      </c>
    </row>
    <row r="48" spans="2:29" x14ac:dyDescent="0.25">
      <c r="B48" s="1" t="s">
        <v>46</v>
      </c>
      <c r="C48" s="1">
        <f>(C47-C45)/(C51-C49)</f>
        <v>-6.3494414700544452E-4</v>
      </c>
      <c r="E48" s="1" t="s">
        <v>46</v>
      </c>
      <c r="F48" s="1">
        <f>(F47-F45)/(F51-F49)</f>
        <v>-1.498891615201902E-2</v>
      </c>
      <c r="I48" s="21">
        <f>SUM(I4:I47)</f>
        <v>7.1863000071862997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0.98924522199999998</v>
      </c>
      <c r="V48">
        <f t="shared" si="10"/>
        <v>3.0450279999999497E-3</v>
      </c>
      <c r="W48">
        <f t="shared" si="3"/>
        <v>2.1882484716399642E-2</v>
      </c>
      <c r="Z48" s="19">
        <v>0.85</v>
      </c>
      <c r="AA48">
        <f t="shared" si="4"/>
        <v>2.1882484716399642E-2</v>
      </c>
      <c r="AB48">
        <f t="shared" si="5"/>
        <v>1.7585756765809424E-3</v>
      </c>
      <c r="AC48">
        <f t="shared" si="11"/>
        <v>0.99378886138392541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0.99190152300000001</v>
      </c>
      <c r="V49">
        <f t="shared" si="10"/>
        <v>2.6563010000000276E-3</v>
      </c>
      <c r="W49">
        <f t="shared" si="3"/>
        <v>1.90889758763002E-2</v>
      </c>
      <c r="Z49" s="19">
        <v>0.72</v>
      </c>
      <c r="AA49">
        <f t="shared" si="4"/>
        <v>1.90889758763002E-2</v>
      </c>
      <c r="AB49">
        <f t="shared" si="5"/>
        <v>1.5340766417509984E-3</v>
      </c>
      <c r="AC49">
        <f t="shared" si="11"/>
        <v>0.9953229380256764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0.99423388499999998</v>
      </c>
      <c r="V50">
        <f t="shared" si="10"/>
        <v>2.3323619999999767E-3</v>
      </c>
      <c r="W50">
        <f t="shared" si="3"/>
        <v>1.6761053040599834E-2</v>
      </c>
      <c r="Z50" s="19">
        <v>0.61</v>
      </c>
      <c r="AA50">
        <f t="shared" si="4"/>
        <v>1.6761053040599834E-2</v>
      </c>
      <c r="AB50">
        <f t="shared" si="5"/>
        <v>1.3469942089799195E-3</v>
      </c>
      <c r="AC50">
        <f t="shared" si="11"/>
        <v>0.99666993223465628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0.99630709500000003</v>
      </c>
      <c r="V51">
        <f t="shared" si="10"/>
        <v>2.0732100000000475E-3</v>
      </c>
      <c r="W51">
        <f t="shared" si="3"/>
        <v>1.4898709023000344E-2</v>
      </c>
      <c r="Z51" s="19">
        <v>0.52</v>
      </c>
      <c r="AA51">
        <f t="shared" si="4"/>
        <v>1.4898709023000344E-2</v>
      </c>
      <c r="AB51">
        <f t="shared" si="5"/>
        <v>1.1973278007442031E-3</v>
      </c>
      <c r="AC51">
        <f t="shared" si="11"/>
        <v>0.99786726003540049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0.99818594199999999</v>
      </c>
      <c r="V52">
        <f t="shared" si="10"/>
        <v>1.8788469999999613E-3</v>
      </c>
      <c r="W52">
        <f t="shared" si="3"/>
        <v>1.3501958196099723E-2</v>
      </c>
      <c r="Z52" s="19">
        <v>0.44</v>
      </c>
      <c r="AA52">
        <f t="shared" si="4"/>
        <v>1.3501958196099723E-2</v>
      </c>
      <c r="AB52">
        <f t="shared" si="5"/>
        <v>1.0850785720909824E-3</v>
      </c>
      <c r="AC52">
        <f t="shared" si="11"/>
        <v>0.99895233860749144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1.0000000010000001</v>
      </c>
      <c r="V53">
        <f t="shared" si="10"/>
        <v>1.81405900000009E-3</v>
      </c>
      <c r="W53">
        <f t="shared" si="3"/>
        <v>1.3036372191700649E-2</v>
      </c>
      <c r="Z53" s="19">
        <v>0.37</v>
      </c>
      <c r="AA53">
        <f t="shared" si="4"/>
        <v>1.3036372191700649E-2</v>
      </c>
      <c r="AB53">
        <f t="shared" si="5"/>
        <v>1.0476619700321176E-3</v>
      </c>
      <c r="AC53">
        <f t="shared" si="11"/>
        <v>1.0000000005775236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0DB2-53BA-4983-82F5-9B3A03E040C8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Summer!U60</f>
        <v>12.441000000000001</v>
      </c>
      <c r="H2" t="s">
        <v>36</v>
      </c>
      <c r="I2" s="26">
        <f>Summer!U61</f>
        <v>7.9821999999999989</v>
      </c>
      <c r="M2">
        <f>D2-I2</f>
        <v>4.4588000000000019</v>
      </c>
      <c r="N2" t="s">
        <v>49</v>
      </c>
      <c r="S2" s="26">
        <f>I2</f>
        <v>7.9821999999999989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Summer!U65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0.20150000000000001</v>
      </c>
      <c r="E4" s="26">
        <f>Summer!U66</f>
        <v>1.619644723092999E-2</v>
      </c>
      <c r="F4" s="1">
        <f>F3+E4</f>
        <v>1.619644723092999E-2</v>
      </c>
      <c r="G4" s="20"/>
      <c r="H4" s="19">
        <v>460.27</v>
      </c>
      <c r="I4" s="21">
        <f>J4*$I$2</f>
        <v>0</v>
      </c>
      <c r="J4" s="25">
        <f>Summer!U2</f>
        <v>0</v>
      </c>
      <c r="K4">
        <f>K3+J4</f>
        <v>0</v>
      </c>
      <c r="N4" s="28">
        <v>1000</v>
      </c>
      <c r="O4">
        <f>O3+P4</f>
        <v>4.5191531353727443E-2</v>
      </c>
      <c r="P4">
        <f>Q4/$M$2</f>
        <v>4.5191531353727443E-2</v>
      </c>
      <c r="Q4">
        <f>D4</f>
        <v>0.20150000000000001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0.20150000000000001</v>
      </c>
      <c r="AB4">
        <f t="shared" ref="AB4:AB53" si="5">AA4/$D$2</f>
        <v>1.619644723092999E-2</v>
      </c>
      <c r="AC4">
        <f>AC3+AB4</f>
        <v>1.619644723092999E-2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0.2109</v>
      </c>
      <c r="E5" s="26">
        <f>Summer!U67</f>
        <v>1.695201350373764E-2</v>
      </c>
      <c r="F5" s="1">
        <f t="shared" ref="F5:F13" si="6">F4+E5</f>
        <v>3.314846073466763E-2</v>
      </c>
      <c r="G5" s="20"/>
      <c r="H5" s="19">
        <v>390.04</v>
      </c>
      <c r="I5" s="21">
        <f t="shared" ref="I5:I47" si="7">J5*$I$2</f>
        <v>0</v>
      </c>
      <c r="J5" s="25">
        <f>Summer!U3</f>
        <v>0</v>
      </c>
      <c r="K5">
        <f t="shared" ref="K5:K47" si="8">K4+J5</f>
        <v>0</v>
      </c>
      <c r="N5" s="28">
        <v>850</v>
      </c>
      <c r="O5">
        <f>O4+P5</f>
        <v>9.2491253251996017E-2</v>
      </c>
      <c r="P5">
        <f t="shared" ref="P5" si="9">Q5/$M$2</f>
        <v>4.7299721898268574E-2</v>
      </c>
      <c r="Q5">
        <f>D5</f>
        <v>0.2109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0.2109</v>
      </c>
      <c r="AB5">
        <f t="shared" si="5"/>
        <v>1.695201350373764E-2</v>
      </c>
      <c r="AC5">
        <f t="shared" ref="AC5:AC53" si="11">AC4+AB5</f>
        <v>3.314846073466763E-2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4.0464000000000002</v>
      </c>
      <c r="E6" s="26">
        <f>Summer!U68</f>
        <v>0.32524716662647696</v>
      </c>
      <c r="F6" s="1">
        <f t="shared" si="6"/>
        <v>0.35839562736114461</v>
      </c>
      <c r="G6" s="9"/>
      <c r="H6" s="19">
        <v>330.52</v>
      </c>
      <c r="I6" s="21">
        <f t="shared" si="7"/>
        <v>0</v>
      </c>
      <c r="J6" s="25">
        <f>Summer!U4</f>
        <v>0</v>
      </c>
      <c r="K6">
        <f t="shared" si="8"/>
        <v>0</v>
      </c>
      <c r="N6" s="19">
        <v>460.27</v>
      </c>
      <c r="O6" s="24">
        <f>C18</f>
        <v>0.73555195119763173</v>
      </c>
      <c r="P6" s="24">
        <f>O6-O5</f>
        <v>0.6430606979456357</v>
      </c>
      <c r="Q6" s="24">
        <f>P6*$M$2</f>
        <v>2.8672790400000014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>
        <f t="shared" si="4"/>
        <v>2.8672790400000014</v>
      </c>
      <c r="AB6">
        <f t="shared" si="5"/>
        <v>0.23047014227152168</v>
      </c>
      <c r="AC6">
        <f t="shared" si="11"/>
        <v>0.26361860300618933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0.80300000000000005</v>
      </c>
      <c r="E7" s="26">
        <f>Summer!U69</f>
        <v>6.4544650751547306E-2</v>
      </c>
      <c r="F7" s="1">
        <f t="shared" si="6"/>
        <v>0.42294027811269191</v>
      </c>
      <c r="G7" s="9"/>
      <c r="H7" s="19">
        <v>280.08999999999997</v>
      </c>
      <c r="I7" s="21">
        <f t="shared" si="7"/>
        <v>0</v>
      </c>
      <c r="J7" s="25">
        <f>Summer!U5</f>
        <v>0</v>
      </c>
      <c r="K7">
        <f t="shared" si="8"/>
        <v>0</v>
      </c>
      <c r="N7" s="19">
        <v>390.04</v>
      </c>
      <c r="O7" s="24">
        <f>F18</f>
        <v>0.85143256807783585</v>
      </c>
      <c r="P7" s="24">
        <f t="shared" ref="P7:P8" si="12">O7-O6</f>
        <v>0.11588061688020412</v>
      </c>
      <c r="Q7" s="24">
        <f t="shared" ref="Q7:Q8" si="13">P7*$M$2</f>
        <v>0.5166884945454544</v>
      </c>
      <c r="T7" s="19">
        <v>390.04</v>
      </c>
      <c r="U7">
        <f t="shared" ref="U7:U8" si="14">K5</f>
        <v>0</v>
      </c>
      <c r="V7">
        <f t="shared" si="10"/>
        <v>0</v>
      </c>
      <c r="W7">
        <f t="shared" si="3"/>
        <v>0</v>
      </c>
      <c r="Z7" s="19">
        <v>390.04</v>
      </c>
      <c r="AA7">
        <f t="shared" si="4"/>
        <v>0.5166884945454544</v>
      </c>
      <c r="AB7">
        <f t="shared" si="5"/>
        <v>4.1531106385777221E-2</v>
      </c>
      <c r="AC7">
        <f t="shared" si="11"/>
        <v>0.30514970939196656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2.6398999999999999</v>
      </c>
      <c r="E8" s="26">
        <f>Summer!U70</f>
        <v>0.2121935535728639</v>
      </c>
      <c r="F8" s="1">
        <f t="shared" si="6"/>
        <v>0.63513383168555582</v>
      </c>
      <c r="G8" s="9"/>
      <c r="H8" s="19">
        <v>237.35</v>
      </c>
      <c r="I8" s="21">
        <f t="shared" si="7"/>
        <v>0</v>
      </c>
      <c r="J8" s="25">
        <f>Summer!U6</f>
        <v>0</v>
      </c>
      <c r="K8">
        <f t="shared" si="8"/>
        <v>0</v>
      </c>
      <c r="N8" s="19">
        <v>330.52</v>
      </c>
      <c r="O8" s="24">
        <f>C27</f>
        <v>0.94964151463500168</v>
      </c>
      <c r="P8" s="24">
        <f t="shared" si="12"/>
        <v>9.8208946557165833E-2</v>
      </c>
      <c r="Q8" s="24">
        <f t="shared" si="13"/>
        <v>0.43789405090909123</v>
      </c>
      <c r="T8" s="19">
        <v>330.52</v>
      </c>
      <c r="U8">
        <f t="shared" si="14"/>
        <v>0</v>
      </c>
      <c r="V8">
        <f t="shared" si="10"/>
        <v>0</v>
      </c>
      <c r="W8">
        <f t="shared" si="3"/>
        <v>0</v>
      </c>
      <c r="Z8" s="19">
        <v>330.52</v>
      </c>
      <c r="AA8">
        <f t="shared" si="4"/>
        <v>0.43789405090909123</v>
      </c>
      <c r="AB8">
        <f t="shared" si="5"/>
        <v>3.5197657013832588E-2</v>
      </c>
      <c r="AC8">
        <f t="shared" si="11"/>
        <v>0.34034736640579916</v>
      </c>
    </row>
    <row r="9" spans="2:29" x14ac:dyDescent="0.25">
      <c r="B9" s="20">
        <v>6.3E-2</v>
      </c>
      <c r="C9" s="28">
        <f t="shared" si="0"/>
        <v>63</v>
      </c>
      <c r="D9">
        <f t="shared" si="1"/>
        <v>2.1798999999999999</v>
      </c>
      <c r="E9" s="26">
        <f>Summer!U71</f>
        <v>0.17521903383972348</v>
      </c>
      <c r="F9" s="1">
        <f t="shared" si="6"/>
        <v>0.8103528655252793</v>
      </c>
      <c r="G9" s="9"/>
      <c r="H9" s="19">
        <v>201.13</v>
      </c>
      <c r="I9" s="21">
        <f t="shared" si="7"/>
        <v>0</v>
      </c>
      <c r="J9" s="25">
        <f>Summer!U7</f>
        <v>0</v>
      </c>
      <c r="K9">
        <f t="shared" si="8"/>
        <v>0</v>
      </c>
      <c r="N9" s="28">
        <v>300</v>
      </c>
      <c r="O9" s="1">
        <v>1</v>
      </c>
      <c r="P9">
        <f>O9-O8</f>
        <v>5.0358485364998318E-2</v>
      </c>
      <c r="Q9">
        <f>P9*$M$2</f>
        <v>0.22453841454545459</v>
      </c>
      <c r="T9" s="28">
        <f>B6*1000</f>
        <v>300</v>
      </c>
      <c r="U9" s="24">
        <f>C37</f>
        <v>0</v>
      </c>
      <c r="V9">
        <f t="shared" si="10"/>
        <v>0</v>
      </c>
      <c r="W9">
        <f t="shared" si="3"/>
        <v>0</v>
      </c>
      <c r="Z9" s="28">
        <v>300</v>
      </c>
      <c r="AA9">
        <f t="shared" si="4"/>
        <v>0.22453841454545459</v>
      </c>
      <c r="AB9">
        <f t="shared" si="5"/>
        <v>1.8048260955345598E-2</v>
      </c>
      <c r="AC9">
        <f t="shared" si="11"/>
        <v>0.35839562736114478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1.1087</v>
      </c>
      <c r="E10" s="26">
        <f>Summer!U72</f>
        <v>8.9116630495940832E-2</v>
      </c>
      <c r="F10" s="1">
        <f t="shared" si="6"/>
        <v>0.89946949602122017</v>
      </c>
      <c r="G10" s="9"/>
      <c r="H10" s="19">
        <v>170.44</v>
      </c>
      <c r="I10" s="21">
        <f t="shared" si="7"/>
        <v>1.2937150649999997E-3</v>
      </c>
      <c r="J10" s="25">
        <f>Summer!U8</f>
        <v>1.62075E-4</v>
      </c>
      <c r="K10">
        <f t="shared" si="8"/>
        <v>1.62075E-4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0</v>
      </c>
      <c r="V10">
        <f t="shared" si="10"/>
        <v>0</v>
      </c>
      <c r="W10">
        <f t="shared" si="3"/>
        <v>0</v>
      </c>
      <c r="Z10" s="19">
        <v>280.08999999999997</v>
      </c>
      <c r="AA10">
        <f t="shared" si="4"/>
        <v>0</v>
      </c>
      <c r="AB10">
        <f t="shared" si="5"/>
        <v>0</v>
      </c>
      <c r="AC10">
        <f t="shared" si="11"/>
        <v>0.35839562736114478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0.91369999999999996</v>
      </c>
      <c r="E11" s="26">
        <f>Summer!U73</f>
        <v>7.3442649304718263E-2</v>
      </c>
      <c r="F11" s="1">
        <f t="shared" si="6"/>
        <v>0.97291214532593839</v>
      </c>
      <c r="G11" s="9"/>
      <c r="H11" s="19">
        <v>144.43</v>
      </c>
      <c r="I11" s="21">
        <f t="shared" si="7"/>
        <v>2.5874221477999995E-3</v>
      </c>
      <c r="J11" s="25">
        <f>Summer!U9</f>
        <v>3.2414899999999998E-4</v>
      </c>
      <c r="K11">
        <f t="shared" si="8"/>
        <v>4.8622399999999994E-4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0</v>
      </c>
      <c r="V11">
        <f t="shared" si="10"/>
        <v>0</v>
      </c>
      <c r="W11">
        <f t="shared" si="3"/>
        <v>0</v>
      </c>
      <c r="Z11" s="28">
        <v>250</v>
      </c>
      <c r="AA11">
        <f t="shared" si="4"/>
        <v>0</v>
      </c>
      <c r="AB11">
        <f t="shared" si="5"/>
        <v>0</v>
      </c>
      <c r="AC11">
        <f t="shared" si="11"/>
        <v>0.35839562736114478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0.24099999999999999</v>
      </c>
      <c r="E12" s="26">
        <f>Summer!U74</f>
        <v>1.937143316453661E-2</v>
      </c>
      <c r="F12" s="1">
        <f t="shared" si="6"/>
        <v>0.99228357849047499</v>
      </c>
      <c r="G12" s="9"/>
      <c r="H12" s="19">
        <v>122.39</v>
      </c>
      <c r="I12" s="21">
        <f t="shared" si="7"/>
        <v>5.174844295599999E-3</v>
      </c>
      <c r="J12" s="25">
        <f>Summer!U10</f>
        <v>6.4829799999999995E-4</v>
      </c>
      <c r="K12">
        <f t="shared" si="8"/>
        <v>1.1345219999999998E-3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0</v>
      </c>
      <c r="V12">
        <f t="shared" si="10"/>
        <v>0</v>
      </c>
      <c r="W12">
        <f t="shared" si="3"/>
        <v>0</v>
      </c>
      <c r="Z12" s="19">
        <v>237.35</v>
      </c>
      <c r="AA12">
        <f t="shared" si="4"/>
        <v>0</v>
      </c>
      <c r="AB12">
        <f t="shared" si="5"/>
        <v>0</v>
      </c>
      <c r="AC12">
        <f t="shared" si="11"/>
        <v>0.35839562736114478</v>
      </c>
    </row>
    <row r="13" spans="2:29" x14ac:dyDescent="0.25">
      <c r="B13" t="s">
        <v>50</v>
      </c>
      <c r="E13" s="26">
        <f>Summer!U75</f>
        <v>7.7164215095249641E-3</v>
      </c>
      <c r="F13" s="1">
        <f t="shared" si="6"/>
        <v>1</v>
      </c>
      <c r="H13" s="19">
        <v>103.72</v>
      </c>
      <c r="I13" s="21">
        <f t="shared" si="7"/>
        <v>1.1643403656199997E-2</v>
      </c>
      <c r="J13" s="25">
        <f>Summer!U11</f>
        <v>1.4586709999999999E-3</v>
      </c>
      <c r="K13">
        <f t="shared" si="8"/>
        <v>2.5931929999999997E-3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>K9</f>
        <v>0</v>
      </c>
      <c r="V13">
        <f t="shared" si="10"/>
        <v>0</v>
      </c>
      <c r="W13">
        <f t="shared" si="3"/>
        <v>0</v>
      </c>
      <c r="Z13" s="19">
        <v>201.13</v>
      </c>
      <c r="AA13">
        <f t="shared" si="4"/>
        <v>0</v>
      </c>
      <c r="AB13">
        <f t="shared" si="5"/>
        <v>0</v>
      </c>
      <c r="AC13">
        <f t="shared" si="11"/>
        <v>0.35839562736114478</v>
      </c>
    </row>
    <row r="14" spans="2:29" x14ac:dyDescent="0.25">
      <c r="H14" s="19">
        <v>87.89</v>
      </c>
      <c r="I14" s="21">
        <f t="shared" si="7"/>
        <v>2.3286807312399994E-2</v>
      </c>
      <c r="J14" s="25">
        <f>Summer!U12</f>
        <v>2.9173419999999999E-3</v>
      </c>
      <c r="K14">
        <f t="shared" si="8"/>
        <v>5.5105349999999996E-3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ref="U14:U15" si="15">K10</f>
        <v>1.62075E-4</v>
      </c>
      <c r="V14">
        <f t="shared" si="10"/>
        <v>1.62075E-4</v>
      </c>
      <c r="W14">
        <f t="shared" si="3"/>
        <v>1.2937150649999997E-3</v>
      </c>
      <c r="Z14" s="19">
        <v>170.44</v>
      </c>
      <c r="AA14">
        <f t="shared" si="4"/>
        <v>1.2937150649999997E-3</v>
      </c>
      <c r="AB14">
        <f t="shared" si="5"/>
        <v>1.0398802869544246E-4</v>
      </c>
      <c r="AC14">
        <f t="shared" si="11"/>
        <v>0.35849961538984021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4.3986192476999995E-2</v>
      </c>
      <c r="J15" s="25">
        <f>Summer!U13</f>
        <v>5.5105350000000004E-3</v>
      </c>
      <c r="K15">
        <f t="shared" si="8"/>
        <v>1.1021070000000001E-2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4.8622399999999994E-4</v>
      </c>
      <c r="V15">
        <f t="shared" si="10"/>
        <v>3.2414899999999992E-4</v>
      </c>
      <c r="W15">
        <f t="shared" si="3"/>
        <v>2.587422147799999E-3</v>
      </c>
      <c r="Z15" s="19">
        <v>144.43</v>
      </c>
      <c r="AA15">
        <f t="shared" si="4"/>
        <v>2.587422147799999E-3</v>
      </c>
      <c r="AB15">
        <f t="shared" si="5"/>
        <v>2.0797541578651226E-4</v>
      </c>
      <c r="AC15">
        <f t="shared" si="11"/>
        <v>0.3587075908056267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7.5035266232799991E-2</v>
      </c>
      <c r="J16" s="25">
        <f>Summer!U14</f>
        <v>9.4003239999999998E-3</v>
      </c>
      <c r="K16">
        <f t="shared" si="8"/>
        <v>2.0421394000000002E-2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1.0577498684210525E-3</v>
      </c>
      <c r="V16">
        <f t="shared" si="10"/>
        <v>5.7152586842105254E-4</v>
      </c>
      <c r="W16">
        <f t="shared" si="3"/>
        <v>4.5620337869105246E-3</v>
      </c>
      <c r="Z16" s="23">
        <v>125</v>
      </c>
      <c r="AA16">
        <f t="shared" si="4"/>
        <v>4.5620337869105246E-3</v>
      </c>
      <c r="AB16">
        <f t="shared" si="5"/>
        <v>3.6669349625516632E-4</v>
      </c>
      <c r="AC16">
        <f t="shared" si="11"/>
        <v>0.35907428430188187</v>
      </c>
    </row>
    <row r="17" spans="2:29" x14ac:dyDescent="0.25">
      <c r="B17" s="1" t="s">
        <v>40</v>
      </c>
      <c r="C17" s="1">
        <f>O5</f>
        <v>9.2491253251996017E-2</v>
      </c>
      <c r="D17" s="1"/>
      <c r="E17" s="1" t="s">
        <v>40</v>
      </c>
      <c r="F17" s="1">
        <f>O5</f>
        <v>9.2491253251996017E-2</v>
      </c>
      <c r="H17" s="19">
        <v>53.48</v>
      </c>
      <c r="I17" s="21">
        <f t="shared" si="7"/>
        <v>0.11255289934919999</v>
      </c>
      <c r="J17" s="25">
        <f>Summer!U15</f>
        <v>1.4100486000000001E-2</v>
      </c>
      <c r="K17">
        <f t="shared" si="8"/>
        <v>3.4521880000000005E-2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1.1345219999999998E-3</v>
      </c>
      <c r="V17">
        <f t="shared" si="10"/>
        <v>7.6772131578947298E-5</v>
      </c>
      <c r="W17">
        <f t="shared" si="3"/>
        <v>6.1281050868947301E-4</v>
      </c>
      <c r="Z17" s="19">
        <v>122.39</v>
      </c>
      <c r="AA17">
        <f t="shared" si="4"/>
        <v>6.1281050868947301E-4</v>
      </c>
      <c r="AB17">
        <f t="shared" si="5"/>
        <v>4.9257335317858129E-5</v>
      </c>
      <c r="AC17">
        <f t="shared" si="11"/>
        <v>0.35912354163719973</v>
      </c>
    </row>
    <row r="18" spans="2:29" x14ac:dyDescent="0.25">
      <c r="B18" s="1" t="s">
        <v>44</v>
      </c>
      <c r="C18" s="1">
        <f>C20*(C22-C21)+C17</f>
        <v>0.73555195119763173</v>
      </c>
      <c r="D18" s="1"/>
      <c r="E18" s="1" t="s">
        <v>44</v>
      </c>
      <c r="F18" s="1">
        <f>F20*(F22-F21)+F17</f>
        <v>0.85143256807783585</v>
      </c>
      <c r="H18" s="19">
        <v>45.32</v>
      </c>
      <c r="I18" s="21">
        <f t="shared" si="7"/>
        <v>0.16171393612179999</v>
      </c>
      <c r="J18" s="25">
        <f>Summer!U16</f>
        <v>2.0259319000000001E-2</v>
      </c>
      <c r="K18">
        <f t="shared" si="8"/>
        <v>5.4781199000000003E-2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2.5931929999999997E-3</v>
      </c>
      <c r="V18">
        <f t="shared" si="10"/>
        <v>1.4586709999999999E-3</v>
      </c>
      <c r="W18">
        <f t="shared" si="3"/>
        <v>1.1643403656199997E-2</v>
      </c>
      <c r="Z18" s="19">
        <v>103.72</v>
      </c>
      <c r="AA18">
        <f t="shared" si="4"/>
        <v>1.1643403656199997E-2</v>
      </c>
      <c r="AB18">
        <f t="shared" si="5"/>
        <v>9.3588969184149151E-4</v>
      </c>
      <c r="AC18">
        <f t="shared" si="11"/>
        <v>0.36005943132904122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0.21734353225499997</v>
      </c>
      <c r="J19" s="25">
        <f>Summer!U17</f>
        <v>2.7228525E-2</v>
      </c>
      <c r="K19">
        <f t="shared" si="8"/>
        <v>8.2009724000000006E-2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5.5105349999999996E-3</v>
      </c>
      <c r="V19">
        <f t="shared" si="10"/>
        <v>2.9173419999999999E-3</v>
      </c>
      <c r="W19">
        <f t="shared" si="3"/>
        <v>2.3286807312399994E-2</v>
      </c>
      <c r="Z19" s="19">
        <v>87.89</v>
      </c>
      <c r="AA19">
        <f t="shared" si="4"/>
        <v>2.3286807312399994E-2</v>
      </c>
      <c r="AB19">
        <f t="shared" si="5"/>
        <v>1.871779383682983E-3</v>
      </c>
      <c r="AC19">
        <f t="shared" si="11"/>
        <v>0.36193121071272422</v>
      </c>
    </row>
    <row r="20" spans="2:29" x14ac:dyDescent="0.25">
      <c r="B20" s="1" t="s">
        <v>46</v>
      </c>
      <c r="C20" s="1">
        <f>(C19-C17)/(C23-C21)</f>
        <v>-1.650015903178189E-3</v>
      </c>
      <c r="D20" s="1"/>
      <c r="E20" s="1" t="s">
        <v>46</v>
      </c>
      <c r="F20" s="1">
        <f>(F19-F17)/(F23-F21)</f>
        <v>-1.650015903178189E-3</v>
      </c>
      <c r="H20" s="19">
        <v>32.549999999999997</v>
      </c>
      <c r="I20" s="21">
        <f t="shared" si="7"/>
        <v>0.28073539483159998</v>
      </c>
      <c r="J20" s="25">
        <f>Summer!U18</f>
        <v>3.5170178000000003E-2</v>
      </c>
      <c r="K20">
        <f t="shared" si="8"/>
        <v>0.117179902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1.1021070000000001E-2</v>
      </c>
      <c r="V20">
        <f t="shared" si="10"/>
        <v>5.5105350000000013E-3</v>
      </c>
      <c r="W20">
        <f t="shared" si="3"/>
        <v>4.3986192477000002E-2</v>
      </c>
      <c r="Z20" s="19">
        <v>74.48</v>
      </c>
      <c r="AA20">
        <f t="shared" si="4"/>
        <v>4.3986192477000002E-2</v>
      </c>
      <c r="AB20">
        <f t="shared" si="5"/>
        <v>3.5355833515794549E-3</v>
      </c>
      <c r="AC20">
        <f t="shared" si="11"/>
        <v>0.36546679406430366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0.35059581676879992</v>
      </c>
      <c r="J21" s="25">
        <f>Summer!U19</f>
        <v>4.3922203999999999E-2</v>
      </c>
      <c r="K21">
        <f t="shared" si="8"/>
        <v>0.16110210599999999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2.0421394000000002E-2</v>
      </c>
      <c r="V21">
        <f t="shared" si="10"/>
        <v>9.4003240000000016E-3</v>
      </c>
      <c r="W21">
        <f t="shared" si="3"/>
        <v>7.5035266232800005E-2</v>
      </c>
      <c r="Z21" s="19">
        <v>63.11</v>
      </c>
      <c r="AA21">
        <f t="shared" si="4"/>
        <v>7.5035266232800005E-2</v>
      </c>
      <c r="AB21">
        <f t="shared" si="5"/>
        <v>6.0312889826219761E-3</v>
      </c>
      <c r="AC21">
        <f t="shared" si="11"/>
        <v>0.37149808304692561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0.42174995377099994</v>
      </c>
      <c r="J22" s="25">
        <f>Summer!U20</f>
        <v>5.2836305E-2</v>
      </c>
      <c r="K22">
        <f t="shared" si="8"/>
        <v>0.21393841099999999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3.4521880000000005E-2</v>
      </c>
      <c r="V22">
        <f t="shared" si="10"/>
        <v>1.4100486000000002E-2</v>
      </c>
      <c r="W22">
        <f t="shared" si="3"/>
        <v>0.1125528993492</v>
      </c>
      <c r="Z22" s="19">
        <v>53.48</v>
      </c>
      <c r="AA22">
        <f t="shared" si="4"/>
        <v>0.1125528993492</v>
      </c>
      <c r="AB22">
        <f t="shared" si="5"/>
        <v>9.0469334739329624E-3</v>
      </c>
      <c r="AC22">
        <f t="shared" si="11"/>
        <v>0.38054501652085859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0.48514181634759995</v>
      </c>
      <c r="J23" s="25">
        <f>Summer!U21</f>
        <v>6.0777958E-2</v>
      </c>
      <c r="K23">
        <f t="shared" si="8"/>
        <v>0.27471636900000002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5.4781199000000003E-2</v>
      </c>
      <c r="V23">
        <f t="shared" si="10"/>
        <v>2.0259318999999998E-2</v>
      </c>
      <c r="W23">
        <f t="shared" si="3"/>
        <v>0.16171393612179996</v>
      </c>
      <c r="Z23" s="19">
        <v>45.32</v>
      </c>
      <c r="AA23">
        <f t="shared" si="4"/>
        <v>0.16171393612179996</v>
      </c>
      <c r="AB23">
        <f t="shared" si="5"/>
        <v>1.299846765708544E-2</v>
      </c>
      <c r="AC23">
        <f t="shared" si="11"/>
        <v>0.39354348417794405</v>
      </c>
    </row>
    <row r="24" spans="2:29" x14ac:dyDescent="0.25">
      <c r="H24" s="19">
        <v>16.78</v>
      </c>
      <c r="I24" s="21">
        <f t="shared" si="7"/>
        <v>0.51748460516839989</v>
      </c>
      <c r="J24" s="25">
        <f>Summer!U22</f>
        <v>6.4829821999999995E-2</v>
      </c>
      <c r="K24">
        <f t="shared" si="8"/>
        <v>0.339546191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8.2009724000000006E-2</v>
      </c>
      <c r="V24">
        <f t="shared" si="10"/>
        <v>2.7228525000000003E-2</v>
      </c>
      <c r="W24">
        <f t="shared" si="3"/>
        <v>0.217343532255</v>
      </c>
      <c r="Z24" s="19">
        <v>38.409999999999997</v>
      </c>
      <c r="AA24">
        <f t="shared" si="4"/>
        <v>0.217343532255</v>
      </c>
      <c r="AB24">
        <f t="shared" si="5"/>
        <v>1.7469940700506389E-2</v>
      </c>
      <c r="AC24">
        <f t="shared" si="11"/>
        <v>0.41101342487845044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0.52265944946399989</v>
      </c>
      <c r="J25" s="25">
        <f>Summer!U23</f>
        <v>6.5478120000000001E-2</v>
      </c>
      <c r="K25">
        <f t="shared" si="8"/>
        <v>0.40502431100000003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0.117179902</v>
      </c>
      <c r="V25">
        <f t="shared" si="10"/>
        <v>3.5170177999999996E-2</v>
      </c>
      <c r="W25">
        <f t="shared" si="3"/>
        <v>0.28073539483159993</v>
      </c>
      <c r="Z25" s="19">
        <v>32.549999999999997</v>
      </c>
      <c r="AA25">
        <f t="shared" si="4"/>
        <v>0.28073539483159993</v>
      </c>
      <c r="AB25">
        <f t="shared" si="5"/>
        <v>2.2565339991286865E-2</v>
      </c>
      <c r="AC25">
        <f t="shared" si="11"/>
        <v>0.43357876486973729</v>
      </c>
    </row>
    <row r="26" spans="2:29" x14ac:dyDescent="0.25">
      <c r="B26" s="1" t="s">
        <v>40</v>
      </c>
      <c r="C26" s="1">
        <f>C17</f>
        <v>9.2491253251996017E-2</v>
      </c>
      <c r="H26" s="19">
        <v>12.05</v>
      </c>
      <c r="I26" s="21">
        <f t="shared" si="7"/>
        <v>0.50454748644719993</v>
      </c>
      <c r="J26" s="25">
        <f>Summer!U24</f>
        <v>6.3209076000000003E-2</v>
      </c>
      <c r="K26">
        <f t="shared" si="8"/>
        <v>0.46823338700000006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0.16110210599999999</v>
      </c>
      <c r="V26">
        <f t="shared" si="10"/>
        <v>4.3922203999999992E-2</v>
      </c>
      <c r="W26">
        <f t="shared" si="3"/>
        <v>0.35059581676879992</v>
      </c>
      <c r="Z26" s="19">
        <v>27.58</v>
      </c>
      <c r="AA26">
        <f t="shared" si="4"/>
        <v>0.35059581676879992</v>
      </c>
      <c r="AB26">
        <f t="shared" si="5"/>
        <v>2.8180678142335817E-2</v>
      </c>
      <c r="AC26">
        <f t="shared" si="11"/>
        <v>0.46175944301207311</v>
      </c>
    </row>
    <row r="27" spans="2:29" x14ac:dyDescent="0.25">
      <c r="B27" s="1" t="s">
        <v>44</v>
      </c>
      <c r="C27" s="1">
        <f>C29*(C31-C30)+C26</f>
        <v>0.94964151463500168</v>
      </c>
      <c r="H27" s="19">
        <v>10.210000000000001</v>
      </c>
      <c r="I27" s="21">
        <f t="shared" si="7"/>
        <v>0.48384810128259997</v>
      </c>
      <c r="J27" s="25">
        <f>Summer!U25</f>
        <v>6.0615883000000002E-2</v>
      </c>
      <c r="K27">
        <f t="shared" si="8"/>
        <v>0.52884927000000004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0.19348159932541567</v>
      </c>
      <c r="V27">
        <f t="shared" si="10"/>
        <v>3.2379493325415676E-2</v>
      </c>
      <c r="W27">
        <f t="shared" si="3"/>
        <v>0.25845959162213294</v>
      </c>
      <c r="Z27" s="23">
        <v>25</v>
      </c>
      <c r="AA27">
        <f t="shared" si="4"/>
        <v>0.25845959162213294</v>
      </c>
      <c r="AB27">
        <f t="shared" si="5"/>
        <v>2.0774824501417325E-2</v>
      </c>
      <c r="AC27">
        <f t="shared" si="11"/>
        <v>0.48253426751349043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0.45150531246179992</v>
      </c>
      <c r="J28" s="25">
        <f>Summer!U26</f>
        <v>5.6564019E-2</v>
      </c>
      <c r="K28">
        <f t="shared" si="8"/>
        <v>0.585413289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0.21393841099999999</v>
      </c>
      <c r="V28">
        <f t="shared" si="10"/>
        <v>2.0456811674584324E-2</v>
      </c>
      <c r="W28">
        <f t="shared" si="3"/>
        <v>0.16329036214886697</v>
      </c>
      <c r="Z28" s="19">
        <v>23.37</v>
      </c>
      <c r="AA28">
        <f t="shared" si="4"/>
        <v>0.16329036214886697</v>
      </c>
      <c r="AB28">
        <f t="shared" si="5"/>
        <v>1.3125179820662886E-2</v>
      </c>
      <c r="AC28">
        <f t="shared" si="11"/>
        <v>0.49565944733415335</v>
      </c>
    </row>
    <row r="29" spans="2:29" x14ac:dyDescent="0.25">
      <c r="B29" s="1" t="s">
        <v>46</v>
      </c>
      <c r="C29" s="1">
        <f>(C28-C26)/(C32-C30)</f>
        <v>-1.650015903178189E-3</v>
      </c>
      <c r="H29" s="19">
        <v>7.33</v>
      </c>
      <c r="I29" s="21">
        <f t="shared" si="7"/>
        <v>0.41528139441039991</v>
      </c>
      <c r="J29" s="25">
        <f>Summer!U27</f>
        <v>5.2025931999999997E-2</v>
      </c>
      <c r="K29">
        <f t="shared" si="8"/>
        <v>0.63743922099999994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0.27471636900000002</v>
      </c>
      <c r="V29">
        <f t="shared" si="10"/>
        <v>6.0777958000000021E-2</v>
      </c>
      <c r="W29">
        <f t="shared" si="3"/>
        <v>0.48514181634760012</v>
      </c>
      <c r="Z29" s="19">
        <v>19.809999999999999</v>
      </c>
      <c r="AA29">
        <f t="shared" si="4"/>
        <v>0.48514181634760012</v>
      </c>
      <c r="AB29">
        <f t="shared" si="5"/>
        <v>3.8995403612860711E-2</v>
      </c>
      <c r="AC29">
        <f t="shared" si="11"/>
        <v>0.53465485094701404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0.38035118344179991</v>
      </c>
      <c r="J30" s="25">
        <f>Summer!U28</f>
        <v>4.7649918999999999E-2</v>
      </c>
      <c r="K30">
        <f t="shared" si="8"/>
        <v>0.68508913999999999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0.339546191</v>
      </c>
      <c r="V30">
        <f t="shared" si="10"/>
        <v>6.4829821999999981E-2</v>
      </c>
      <c r="W30">
        <f t="shared" si="3"/>
        <v>0.51748460516839978</v>
      </c>
      <c r="Z30" s="19">
        <v>16.78</v>
      </c>
      <c r="AA30">
        <f t="shared" si="4"/>
        <v>0.51748460516839978</v>
      </c>
      <c r="AB30">
        <f t="shared" si="5"/>
        <v>4.1595097272598643E-2</v>
      </c>
      <c r="AC30">
        <f t="shared" si="11"/>
        <v>0.57624994821961273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0.34412725740819999</v>
      </c>
      <c r="J31" s="25">
        <f>Summer!U29</f>
        <v>4.3111831000000003E-2</v>
      </c>
      <c r="K31">
        <f t="shared" si="8"/>
        <v>0.72820097100000003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0.40502431100000003</v>
      </c>
      <c r="V31">
        <f t="shared" si="10"/>
        <v>6.5478120000000029E-2</v>
      </c>
      <c r="W31">
        <f t="shared" si="3"/>
        <v>0.52265944946400011</v>
      </c>
      <c r="Z31" s="19">
        <v>14.22</v>
      </c>
      <c r="AA31">
        <f t="shared" si="4"/>
        <v>0.52265944946400011</v>
      </c>
      <c r="AB31">
        <f t="shared" si="5"/>
        <v>4.2011048104171694E-2</v>
      </c>
      <c r="AC31">
        <f t="shared" si="11"/>
        <v>0.6182609963237844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0.30790333935679998</v>
      </c>
      <c r="J32" s="25">
        <f>Summer!U30</f>
        <v>3.8573744E-2</v>
      </c>
      <c r="K32">
        <f t="shared" si="8"/>
        <v>0.76677471500000005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0.46823338700000006</v>
      </c>
      <c r="V32">
        <f t="shared" si="10"/>
        <v>6.3209076000000031E-2</v>
      </c>
      <c r="W32">
        <f t="shared" si="3"/>
        <v>0.50454748644720016</v>
      </c>
      <c r="Z32" s="19">
        <v>12.05</v>
      </c>
      <c r="AA32">
        <f t="shared" si="4"/>
        <v>0.50454748644720016</v>
      </c>
      <c r="AB32">
        <f t="shared" si="5"/>
        <v>4.055521955206174E-2</v>
      </c>
      <c r="AC32">
        <f t="shared" si="11"/>
        <v>0.65881621587584616</v>
      </c>
    </row>
    <row r="33" spans="2:29" x14ac:dyDescent="0.25">
      <c r="H33" s="19">
        <v>3.78</v>
      </c>
      <c r="I33" s="21">
        <f t="shared" si="7"/>
        <v>0.27685426560099996</v>
      </c>
      <c r="J33" s="25">
        <f>Summer!U31</f>
        <v>3.4683955000000002E-2</v>
      </c>
      <c r="K33">
        <f t="shared" si="8"/>
        <v>0.80145867000000004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0.52884927000000004</v>
      </c>
      <c r="V33">
        <f t="shared" si="10"/>
        <v>6.0615882999999982E-2</v>
      </c>
      <c r="W33">
        <f t="shared" si="3"/>
        <v>0.48384810128259981</v>
      </c>
      <c r="Z33" s="19">
        <v>10.210000000000001</v>
      </c>
      <c r="AA33">
        <f t="shared" si="4"/>
        <v>0.48384810128259981</v>
      </c>
      <c r="AB33">
        <f t="shared" si="5"/>
        <v>3.8891415584165243E-2</v>
      </c>
      <c r="AC33">
        <f t="shared" si="11"/>
        <v>0.69770763146001136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0.25356745828859995</v>
      </c>
      <c r="J34" s="25">
        <f>Summer!U32</f>
        <v>3.1766612999999999E-2</v>
      </c>
      <c r="K34">
        <f t="shared" si="8"/>
        <v>0.83322528299999998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0.585413289</v>
      </c>
      <c r="V34">
        <f t="shared" si="10"/>
        <v>5.6564018999999965E-2</v>
      </c>
      <c r="W34">
        <f t="shared" si="3"/>
        <v>0.45150531246179965</v>
      </c>
      <c r="Z34" s="19">
        <v>8.65</v>
      </c>
      <c r="AA34">
        <f t="shared" si="4"/>
        <v>0.45150531246179965</v>
      </c>
      <c r="AB34">
        <f t="shared" si="5"/>
        <v>3.6291721924427263E-2</v>
      </c>
      <c r="AC34">
        <f t="shared" si="11"/>
        <v>0.73399935338443867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0.23674920235459995</v>
      </c>
      <c r="J35" s="25">
        <f>Summer!U33</f>
        <v>2.9659642999999999E-2</v>
      </c>
      <c r="K35">
        <f t="shared" si="8"/>
        <v>0.862884926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0.63743922099999994</v>
      </c>
      <c r="V35">
        <f t="shared" si="10"/>
        <v>5.2025931999999941E-2</v>
      </c>
      <c r="W35">
        <f t="shared" si="3"/>
        <v>0.41528139441039946</v>
      </c>
      <c r="Z35" s="19">
        <v>7.33</v>
      </c>
      <c r="AA35">
        <f t="shared" si="4"/>
        <v>0.41528139441039946</v>
      </c>
      <c r="AB35">
        <f t="shared" si="5"/>
        <v>3.3380065461811707E-2</v>
      </c>
      <c r="AC35">
        <f t="shared" si="11"/>
        <v>0.76737941884625038</v>
      </c>
    </row>
    <row r="36" spans="2:29" x14ac:dyDescent="0.25">
      <c r="B36" s="1" t="s">
        <v>40</v>
      </c>
      <c r="C36" s="1">
        <f>U8</f>
        <v>0</v>
      </c>
      <c r="E36" s="1" t="s">
        <v>40</v>
      </c>
      <c r="F36" s="1">
        <f>U10</f>
        <v>0</v>
      </c>
      <c r="H36" s="19">
        <v>2.2999999999999998</v>
      </c>
      <c r="I36" s="21">
        <f t="shared" si="7"/>
        <v>0.21604982517219995</v>
      </c>
      <c r="J36" s="25">
        <f>Summer!U34</f>
        <v>2.7066450999999998E-2</v>
      </c>
      <c r="K36">
        <f t="shared" si="8"/>
        <v>0.88995137700000004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0.68508913999999999</v>
      </c>
      <c r="V36">
        <f t="shared" si="10"/>
        <v>4.7649919000000041E-2</v>
      </c>
      <c r="W36">
        <f t="shared" si="3"/>
        <v>0.38035118344180024</v>
      </c>
      <c r="Z36" s="19">
        <v>6.21</v>
      </c>
      <c r="AA36">
        <f t="shared" si="4"/>
        <v>0.38035118344180024</v>
      </c>
      <c r="AB36">
        <f t="shared" si="5"/>
        <v>3.0572396386287295E-2</v>
      </c>
      <c r="AC36">
        <f t="shared" si="11"/>
        <v>0.79795181523253766</v>
      </c>
    </row>
    <row r="37" spans="2:29" x14ac:dyDescent="0.25">
      <c r="B37" s="1" t="s">
        <v>44</v>
      </c>
      <c r="C37" s="1">
        <f>C39*(C41-C40)+C36</f>
        <v>0</v>
      </c>
      <c r="E37" s="1" t="s">
        <v>44</v>
      </c>
      <c r="F37" s="1">
        <f>F39*(F41-F40)+F36</f>
        <v>0</v>
      </c>
      <c r="H37" s="19">
        <v>1.95</v>
      </c>
      <c r="I37" s="21">
        <f t="shared" si="7"/>
        <v>0.19146930279479998</v>
      </c>
      <c r="J37" s="25">
        <f>Summer!U35</f>
        <v>2.3987034000000001E-2</v>
      </c>
      <c r="K37">
        <f t="shared" si="8"/>
        <v>0.91393841100000006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0.72820097100000003</v>
      </c>
      <c r="V37">
        <f t="shared" si="10"/>
        <v>4.3111831000000045E-2</v>
      </c>
      <c r="W37">
        <f t="shared" si="3"/>
        <v>0.34412725740820033</v>
      </c>
      <c r="Z37" s="19">
        <v>5.27</v>
      </c>
      <c r="AA37">
        <f t="shared" si="4"/>
        <v>0.34412725740820033</v>
      </c>
      <c r="AB37">
        <f t="shared" si="5"/>
        <v>2.7660739282067383E-2</v>
      </c>
      <c r="AC37">
        <f t="shared" si="11"/>
        <v>0.82561255451460502</v>
      </c>
    </row>
    <row r="38" spans="2:29" x14ac:dyDescent="0.25">
      <c r="B38" s="1" t="s">
        <v>41</v>
      </c>
      <c r="C38" s="1">
        <f>U10</f>
        <v>0</v>
      </c>
      <c r="E38" s="1" t="s">
        <v>41</v>
      </c>
      <c r="F38" s="1">
        <f>U12</f>
        <v>0</v>
      </c>
      <c r="H38" s="19">
        <v>1.65</v>
      </c>
      <c r="I38" s="21">
        <f t="shared" si="7"/>
        <v>0.1655950733346</v>
      </c>
      <c r="J38" s="25">
        <f>Summer!U36</f>
        <v>2.0745543000000002E-2</v>
      </c>
      <c r="K38">
        <f t="shared" si="8"/>
        <v>0.93468395400000004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0.76677471500000005</v>
      </c>
      <c r="V38">
        <f t="shared" si="10"/>
        <v>3.8573744000000021E-2</v>
      </c>
      <c r="W38">
        <f t="shared" si="3"/>
        <v>0.30790333935680014</v>
      </c>
      <c r="Z38" s="19">
        <v>4.46</v>
      </c>
      <c r="AA38">
        <f t="shared" si="4"/>
        <v>0.30790333935680014</v>
      </c>
      <c r="AB38">
        <f t="shared" si="5"/>
        <v>2.4749082819451821E-2</v>
      </c>
      <c r="AC38">
        <f t="shared" si="11"/>
        <v>0.8503616373340569</v>
      </c>
    </row>
    <row r="39" spans="2:29" x14ac:dyDescent="0.25">
      <c r="B39" s="1" t="s">
        <v>46</v>
      </c>
      <c r="C39" s="1">
        <f>(C38-C36)/(C42-C40)</f>
        <v>0</v>
      </c>
      <c r="E39" s="1" t="s">
        <v>46</v>
      </c>
      <c r="F39" s="1">
        <f>(F38-F36)/(F42-F40)</f>
        <v>0</v>
      </c>
      <c r="H39" s="19">
        <v>1.4</v>
      </c>
      <c r="I39" s="21">
        <f t="shared" si="7"/>
        <v>0.13325228451379997</v>
      </c>
      <c r="J39" s="25">
        <f>Summer!U37</f>
        <v>1.6693678999999999E-2</v>
      </c>
      <c r="K39">
        <f t="shared" si="8"/>
        <v>0.951377633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0.80145867000000004</v>
      </c>
      <c r="V39">
        <f t="shared" si="10"/>
        <v>3.4683954999999989E-2</v>
      </c>
      <c r="W39">
        <f t="shared" si="3"/>
        <v>0.27685426560099985</v>
      </c>
      <c r="Z39" s="19">
        <v>3.78</v>
      </c>
      <c r="AA39">
        <f t="shared" si="4"/>
        <v>0.27685426560099985</v>
      </c>
      <c r="AB39">
        <f t="shared" si="5"/>
        <v>2.2253377188409279E-2</v>
      </c>
      <c r="AC39">
        <f t="shared" si="11"/>
        <v>0.87261501452246615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9.1853514184599985E-2</v>
      </c>
      <c r="J40" s="25">
        <f>Summer!U38</f>
        <v>1.1507293E-2</v>
      </c>
      <c r="K40">
        <f t="shared" si="8"/>
        <v>0.96288492599999997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0.83322528299999998</v>
      </c>
      <c r="V40">
        <f t="shared" si="10"/>
        <v>3.1766612999999944E-2</v>
      </c>
      <c r="W40">
        <f t="shared" si="3"/>
        <v>0.2535674582885995</v>
      </c>
      <c r="Z40" s="19">
        <v>3.2</v>
      </c>
      <c r="AA40">
        <f t="shared" si="4"/>
        <v>0.2535674582885995</v>
      </c>
      <c r="AB40">
        <f t="shared" si="5"/>
        <v>2.0381597804726266E-2</v>
      </c>
      <c r="AC40">
        <f t="shared" si="11"/>
        <v>0.89299661232719241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6.727299978939999E-2</v>
      </c>
      <c r="J41" s="25">
        <f>Summer!U39</f>
        <v>8.4278770000000003E-3</v>
      </c>
      <c r="K41">
        <f t="shared" si="8"/>
        <v>0.971312803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0.862884926</v>
      </c>
      <c r="V41">
        <f t="shared" si="10"/>
        <v>2.9659643000000013E-2</v>
      </c>
      <c r="W41">
        <f t="shared" si="3"/>
        <v>0.23674920235460006</v>
      </c>
      <c r="Z41" s="19">
        <v>2.72</v>
      </c>
      <c r="AA41">
        <f t="shared" si="4"/>
        <v>0.23674920235460006</v>
      </c>
      <c r="AB41">
        <f t="shared" si="5"/>
        <v>1.9029756639707424E-2</v>
      </c>
      <c r="AC41">
        <f t="shared" si="11"/>
        <v>0.91202636896689981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5.433588106819999E-2</v>
      </c>
      <c r="J42" s="25">
        <f>Summer!U40</f>
        <v>6.8071310000000001E-3</v>
      </c>
      <c r="K42">
        <f t="shared" si="8"/>
        <v>0.97811993399999997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0.88995137700000004</v>
      </c>
      <c r="V42">
        <f t="shared" si="10"/>
        <v>2.7066451000000047E-2</v>
      </c>
      <c r="W42">
        <f t="shared" si="3"/>
        <v>0.21604982517220034</v>
      </c>
      <c r="Z42" s="19">
        <v>2.2999999999999998</v>
      </c>
      <c r="AA42">
        <f t="shared" si="4"/>
        <v>0.21604982517220034</v>
      </c>
      <c r="AB42">
        <f t="shared" si="5"/>
        <v>1.7365953313415346E-2</v>
      </c>
      <c r="AC42">
        <f t="shared" si="11"/>
        <v>0.92939232228031521</v>
      </c>
    </row>
    <row r="43" spans="2:29" x14ac:dyDescent="0.25">
      <c r="H43" s="19">
        <v>0.72</v>
      </c>
      <c r="I43" s="21">
        <f t="shared" si="7"/>
        <v>4.5279899559799996E-2</v>
      </c>
      <c r="J43" s="25">
        <f>Summer!U41</f>
        <v>5.6726090000000003E-3</v>
      </c>
      <c r="K43">
        <f t="shared" si="8"/>
        <v>0.98379254299999996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0.91393841100000006</v>
      </c>
      <c r="V43">
        <f t="shared" si="10"/>
        <v>2.3987034000000018E-2</v>
      </c>
      <c r="W43">
        <f t="shared" si="3"/>
        <v>0.19146930279480012</v>
      </c>
      <c r="Z43" s="19">
        <v>1.95</v>
      </c>
      <c r="AA43">
        <f t="shared" si="4"/>
        <v>0.19146930279480012</v>
      </c>
      <c r="AB43">
        <f t="shared" si="5"/>
        <v>1.5390185901036904E-2</v>
      </c>
      <c r="AC43">
        <f t="shared" si="11"/>
        <v>0.94478250818135212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3.8811348181399995E-2</v>
      </c>
      <c r="J44" s="25">
        <f>Summer!U42</f>
        <v>4.8622370000000002E-3</v>
      </c>
      <c r="K44">
        <f t="shared" si="8"/>
        <v>0.98865477999999996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0.93468395400000004</v>
      </c>
      <c r="V44">
        <f t="shared" si="10"/>
        <v>2.0745542999999977E-2</v>
      </c>
      <c r="W44">
        <f t="shared" si="3"/>
        <v>0.1655950733345998</v>
      </c>
      <c r="Z44" s="19">
        <v>1.65</v>
      </c>
      <c r="AA44">
        <f t="shared" si="4"/>
        <v>0.1655950733345998</v>
      </c>
      <c r="AB44">
        <f t="shared" si="5"/>
        <v>1.3310431101567381E-2</v>
      </c>
      <c r="AC44">
        <f t="shared" si="11"/>
        <v>0.9580929392829195</v>
      </c>
    </row>
    <row r="45" spans="2:29" x14ac:dyDescent="0.25">
      <c r="B45" s="1" t="s">
        <v>40</v>
      </c>
      <c r="C45" s="1">
        <f>U15</f>
        <v>4.8622399999999994E-4</v>
      </c>
      <c r="E45" s="1" t="s">
        <v>40</v>
      </c>
      <c r="F45" s="1">
        <f>U26</f>
        <v>0.16110210599999999</v>
      </c>
      <c r="H45" s="19">
        <v>0.52</v>
      </c>
      <c r="I45" s="21">
        <f t="shared" si="7"/>
        <v>3.3636495903599996E-2</v>
      </c>
      <c r="J45" s="25">
        <f>Summer!U43</f>
        <v>4.2139380000000004E-3</v>
      </c>
      <c r="K45">
        <f t="shared" si="8"/>
        <v>0.99286871799999998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0.951377633</v>
      </c>
      <c r="V45">
        <f t="shared" si="10"/>
        <v>1.6693678999999961E-2</v>
      </c>
      <c r="W45">
        <f t="shared" si="3"/>
        <v>0.13325228451379967</v>
      </c>
      <c r="Z45" s="19">
        <v>1.4</v>
      </c>
      <c r="AA45">
        <f t="shared" si="4"/>
        <v>0.13325228451379967</v>
      </c>
      <c r="AB45">
        <f t="shared" si="5"/>
        <v>1.0710737441829408E-2</v>
      </c>
      <c r="AC45">
        <f t="shared" si="11"/>
        <v>0.96880367672474887</v>
      </c>
    </row>
    <row r="46" spans="2:29" x14ac:dyDescent="0.25">
      <c r="B46" s="1" t="s">
        <v>44</v>
      </c>
      <c r="C46" s="1">
        <f>C48*(C50-C49)+C45</f>
        <v>1.0577498684210525E-3</v>
      </c>
      <c r="E46" s="1" t="s">
        <v>44</v>
      </c>
      <c r="F46" s="1">
        <f>F48*(F50-F49)+F45</f>
        <v>0.19348159932541567</v>
      </c>
      <c r="H46" s="19">
        <v>0.44</v>
      </c>
      <c r="I46" s="21">
        <f t="shared" si="7"/>
        <v>2.9755366672999994E-2</v>
      </c>
      <c r="J46" s="25">
        <f>Summer!U44</f>
        <v>3.7277149999999999E-3</v>
      </c>
      <c r="K46">
        <f t="shared" si="8"/>
        <v>0.996596433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0.96288492599999997</v>
      </c>
      <c r="V46">
        <f t="shared" si="10"/>
        <v>1.1507292999999974E-2</v>
      </c>
      <c r="W46">
        <f t="shared" si="3"/>
        <v>9.1853514184599777E-2</v>
      </c>
      <c r="Z46" s="19">
        <v>1.19</v>
      </c>
      <c r="AA46">
        <f t="shared" si="4"/>
        <v>9.1853514184599777E-2</v>
      </c>
      <c r="AB46">
        <f t="shared" si="5"/>
        <v>7.3831295060364736E-3</v>
      </c>
      <c r="AC46">
        <f t="shared" si="11"/>
        <v>0.97618680623078535</v>
      </c>
    </row>
    <row r="47" spans="2:29" x14ac:dyDescent="0.25">
      <c r="B47" s="1" t="s">
        <v>41</v>
      </c>
      <c r="C47" s="1">
        <f>U17</f>
        <v>1.1345219999999998E-3</v>
      </c>
      <c r="E47" s="1" t="s">
        <v>41</v>
      </c>
      <c r="F47" s="1">
        <f>U28</f>
        <v>0.21393841099999999</v>
      </c>
      <c r="H47" s="19">
        <v>0.37</v>
      </c>
      <c r="I47" s="21">
        <f t="shared" si="7"/>
        <v>2.7167944525199994E-2</v>
      </c>
      <c r="J47" s="25">
        <f>Summer!U45</f>
        <v>3.4035659999999998E-3</v>
      </c>
      <c r="K47">
        <f t="shared" si="8"/>
        <v>0.99999999900000003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0.971312803</v>
      </c>
      <c r="V47">
        <f t="shared" si="10"/>
        <v>8.427877000000028E-3</v>
      </c>
      <c r="W47">
        <f t="shared" si="3"/>
        <v>6.7272999789400212E-2</v>
      </c>
      <c r="Z47" s="19">
        <v>1.01</v>
      </c>
      <c r="AA47">
        <f t="shared" si="4"/>
        <v>6.7272999789400212E-2</v>
      </c>
      <c r="AB47">
        <f t="shared" si="5"/>
        <v>5.4073627352624557E-3</v>
      </c>
      <c r="AC47">
        <f t="shared" si="11"/>
        <v>0.98159416896604779</v>
      </c>
    </row>
    <row r="48" spans="2:29" x14ac:dyDescent="0.25">
      <c r="B48" s="1" t="s">
        <v>46</v>
      </c>
      <c r="C48" s="1">
        <f>(C47-C45)/(C51-C49)</f>
        <v>-2.9414609800362962E-5</v>
      </c>
      <c r="E48" s="1" t="s">
        <v>46</v>
      </c>
      <c r="F48" s="1">
        <f>(F47-F45)/(F51-F49)</f>
        <v>-1.2550191211401433E-2</v>
      </c>
      <c r="I48" s="21">
        <f>SUM(I4:I47)</f>
        <v>7.9821999920177982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0.97811993399999997</v>
      </c>
      <c r="V48">
        <f t="shared" si="10"/>
        <v>6.8071309999999663E-3</v>
      </c>
      <c r="W48">
        <f t="shared" si="3"/>
        <v>5.4335881068199726E-2</v>
      </c>
      <c r="Z48" s="19">
        <v>0.85</v>
      </c>
      <c r="AA48">
        <f t="shared" si="4"/>
        <v>5.4335881068199726E-2</v>
      </c>
      <c r="AB48">
        <f t="shared" si="5"/>
        <v>4.3674850147254821E-3</v>
      </c>
      <c r="AC48">
        <f t="shared" si="11"/>
        <v>0.98596165398077329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0.98379254299999996</v>
      </c>
      <c r="V49">
        <f t="shared" si="10"/>
        <v>5.6726089999999951E-3</v>
      </c>
      <c r="W49">
        <f t="shared" si="3"/>
        <v>4.5279899559799955E-2</v>
      </c>
      <c r="Z49" s="19">
        <v>0.72</v>
      </c>
      <c r="AA49">
        <f t="shared" si="4"/>
        <v>4.5279899559799955E-2</v>
      </c>
      <c r="AB49">
        <f t="shared" si="5"/>
        <v>3.639570738670521E-3</v>
      </c>
      <c r="AC49">
        <f t="shared" si="11"/>
        <v>0.98960122471944378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0.98865477999999996</v>
      </c>
      <c r="V50">
        <f t="shared" si="10"/>
        <v>4.8622369999999915E-3</v>
      </c>
      <c r="W50">
        <f t="shared" si="3"/>
        <v>3.8811348181399925E-2</v>
      </c>
      <c r="Z50" s="19">
        <v>0.61</v>
      </c>
      <c r="AA50">
        <f t="shared" si="4"/>
        <v>3.8811348181399925E-2</v>
      </c>
      <c r="AB50">
        <f t="shared" si="5"/>
        <v>3.119632520006424E-3</v>
      </c>
      <c r="AC50">
        <f t="shared" si="11"/>
        <v>0.99272085723945025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0.99286871799999998</v>
      </c>
      <c r="V51">
        <f t="shared" si="10"/>
        <v>4.2139380000000282E-3</v>
      </c>
      <c r="W51">
        <f t="shared" si="3"/>
        <v>3.3636495903600218E-2</v>
      </c>
      <c r="Z51" s="19">
        <v>0.52</v>
      </c>
      <c r="AA51">
        <f t="shared" si="4"/>
        <v>3.3636495903600218E-2</v>
      </c>
      <c r="AB51">
        <f t="shared" si="5"/>
        <v>2.7036810468290505E-3</v>
      </c>
      <c r="AC51">
        <f t="shared" si="11"/>
        <v>0.9954245382862793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0.996596433</v>
      </c>
      <c r="V52">
        <f t="shared" si="10"/>
        <v>3.7277150000000203E-3</v>
      </c>
      <c r="W52">
        <f t="shared" si="3"/>
        <v>2.9755366673000157E-2</v>
      </c>
      <c r="Z52" s="19">
        <v>0.44</v>
      </c>
      <c r="AA52">
        <f t="shared" si="4"/>
        <v>2.9755366673000157E-2</v>
      </c>
      <c r="AB52">
        <f t="shared" si="5"/>
        <v>2.3917182439514633E-3</v>
      </c>
      <c r="AC52">
        <f t="shared" si="11"/>
        <v>0.99781625653023076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0.99999999900000003</v>
      </c>
      <c r="V53">
        <f t="shared" si="10"/>
        <v>3.4035660000000245E-3</v>
      </c>
      <c r="W53">
        <f t="shared" si="3"/>
        <v>2.7167944525200192E-2</v>
      </c>
      <c r="Z53" s="19">
        <v>0.37</v>
      </c>
      <c r="AA53">
        <f t="shared" si="4"/>
        <v>2.7167944525200192E-2</v>
      </c>
      <c r="AB53">
        <f t="shared" si="5"/>
        <v>2.183742828164954E-3</v>
      </c>
      <c r="AC53">
        <f t="shared" si="11"/>
        <v>0.99999999935839567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FB0-3B71-4BE6-A0B2-202DA792A479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Summer!V60</f>
        <v>13.8108</v>
      </c>
      <c r="H2" t="s">
        <v>36</v>
      </c>
      <c r="I2" s="26">
        <f>Summer!V61</f>
        <v>8.6735999999999969</v>
      </c>
      <c r="M2">
        <f>D2-I2</f>
        <v>5.1372000000000035</v>
      </c>
      <c r="N2" t="s">
        <v>49</v>
      </c>
      <c r="S2" s="26">
        <f>I2</f>
        <v>8.6735999999999969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Summer!V65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1.1120000000000001</v>
      </c>
      <c r="E4" s="26">
        <f>Summer!V66</f>
        <v>8.0516697077649385E-2</v>
      </c>
      <c r="F4" s="1">
        <f>F3+E4</f>
        <v>8.0516697077649385E-2</v>
      </c>
      <c r="G4" s="20"/>
      <c r="H4" s="19">
        <v>460.27</v>
      </c>
      <c r="I4" s="21">
        <f>J4*$I$2</f>
        <v>4.7282308943999984E-3</v>
      </c>
      <c r="J4" s="25">
        <f>Summer!V2</f>
        <v>5.4512899999999999E-4</v>
      </c>
      <c r="K4">
        <f>K3+J4</f>
        <v>5.4512899999999999E-4</v>
      </c>
      <c r="N4" s="28">
        <v>1000</v>
      </c>
      <c r="O4">
        <f>O3+P4</f>
        <v>0.21646032858366412</v>
      </c>
      <c r="P4">
        <f>Q4/$M$2</f>
        <v>0.21646032858366412</v>
      </c>
      <c r="Q4">
        <f>D4</f>
        <v>1.1120000000000001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1.1120000000000001</v>
      </c>
      <c r="AB4">
        <f t="shared" ref="AB4:AB53" si="5">AA4/$D$2</f>
        <v>8.0516697077649385E-2</v>
      </c>
      <c r="AC4">
        <f>AC3+AB4</f>
        <v>8.0516697077649385E-2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0.34239999999999998</v>
      </c>
      <c r="E5" s="26">
        <f>Summer!V67</f>
        <v>2.4792191618153908E-2</v>
      </c>
      <c r="F5" s="1">
        <f t="shared" ref="F5:F13" si="6">F4+E5</f>
        <v>0.10530888869580329</v>
      </c>
      <c r="G5" s="20"/>
      <c r="H5" s="19">
        <v>390.04</v>
      </c>
      <c r="I5" s="21">
        <f t="shared" ref="I5:I47" si="7">J5*$I$2</f>
        <v>9.4564617887999969E-3</v>
      </c>
      <c r="J5" s="25">
        <f>Summer!V3</f>
        <v>1.090258E-3</v>
      </c>
      <c r="K5">
        <f t="shared" ref="K5:K47" si="8">K4+J5</f>
        <v>1.6353869999999999E-3</v>
      </c>
      <c r="N5" s="28">
        <v>850</v>
      </c>
      <c r="O5">
        <f>O4+P5</f>
        <v>0.28311142256482114</v>
      </c>
      <c r="P5">
        <f t="shared" ref="P5" si="9">Q5/$M$2</f>
        <v>6.6651093981156997E-2</v>
      </c>
      <c r="Q5">
        <f>D5</f>
        <v>0.34239999999999998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0.34239999999999998</v>
      </c>
      <c r="AB5">
        <f t="shared" si="5"/>
        <v>2.4792191618153908E-2</v>
      </c>
      <c r="AC5">
        <f t="shared" ref="AC5:AC53" si="11">AC4+AB5</f>
        <v>0.10530888869580329</v>
      </c>
    </row>
    <row r="6" spans="2:29" x14ac:dyDescent="0.25">
      <c r="B6" s="20">
        <v>0.3</v>
      </c>
      <c r="C6" s="28">
        <f t="shared" si="0"/>
        <v>300</v>
      </c>
      <c r="D6">
        <f t="shared" si="1"/>
        <v>3.6827999999999999</v>
      </c>
      <c r="E6" s="26">
        <f>Summer!V68</f>
        <v>0.26666087409853156</v>
      </c>
      <c r="F6" s="1">
        <f t="shared" si="6"/>
        <v>0.37196976279433486</v>
      </c>
      <c r="G6" s="9"/>
      <c r="H6" s="19">
        <v>330.52</v>
      </c>
      <c r="I6" s="21">
        <f t="shared" si="7"/>
        <v>1.4860149283199994E-2</v>
      </c>
      <c r="J6" s="25">
        <f>Summer!V4</f>
        <v>1.7132619999999999E-3</v>
      </c>
      <c r="K6">
        <f t="shared" si="8"/>
        <v>3.3486489999999995E-3</v>
      </c>
      <c r="N6" s="19">
        <v>460.27</v>
      </c>
      <c r="O6" s="24">
        <f>C18</f>
        <v>0.7910986685353889</v>
      </c>
      <c r="P6" s="24">
        <f>O6-O5</f>
        <v>0.50798724597056777</v>
      </c>
      <c r="Q6" s="24">
        <f>P6*$M$2</f>
        <v>2.6096320800000026</v>
      </c>
      <c r="T6" s="19">
        <v>460.27</v>
      </c>
      <c r="U6">
        <f>K4</f>
        <v>5.4512899999999999E-4</v>
      </c>
      <c r="V6">
        <f t="shared" si="10"/>
        <v>5.4512899999999999E-4</v>
      </c>
      <c r="W6">
        <f t="shared" si="3"/>
        <v>4.7282308943999984E-3</v>
      </c>
      <c r="Z6" s="19">
        <v>460.27</v>
      </c>
      <c r="AA6">
        <f t="shared" si="4"/>
        <v>2.6143603108944027</v>
      </c>
      <c r="AB6">
        <f t="shared" si="5"/>
        <v>0.18929825288139734</v>
      </c>
      <c r="AC6">
        <f t="shared" si="11"/>
        <v>0.29460714157720064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0.94520000000000004</v>
      </c>
      <c r="E7" s="26">
        <f>Summer!V69</f>
        <v>6.8439192516001973E-2</v>
      </c>
      <c r="F7" s="1">
        <f t="shared" si="6"/>
        <v>0.44040895531033686</v>
      </c>
      <c r="G7" s="9"/>
      <c r="H7" s="19">
        <v>280.08999999999997</v>
      </c>
      <c r="I7" s="21">
        <f t="shared" si="7"/>
        <v>1.6211071156799994E-2</v>
      </c>
      <c r="J7" s="25">
        <f>Summer!V5</f>
        <v>1.8690130000000001E-3</v>
      </c>
      <c r="K7">
        <f t="shared" si="8"/>
        <v>5.2176619999999996E-3</v>
      </c>
      <c r="N7" s="19">
        <v>390.04</v>
      </c>
      <c r="O7" s="24">
        <f>F18</f>
        <v>0.8826388227049754</v>
      </c>
      <c r="P7" s="24">
        <f t="shared" ref="P7:P8" si="12">O7-O6</f>
        <v>9.1540154169586496E-2</v>
      </c>
      <c r="Q7" s="24">
        <f t="shared" ref="Q7:Q8" si="13">P7*$M$2</f>
        <v>0.47026008000000008</v>
      </c>
      <c r="T7" s="19">
        <v>390.04</v>
      </c>
      <c r="U7">
        <f t="shared" ref="U7:U8" si="14">K5</f>
        <v>1.6353869999999999E-3</v>
      </c>
      <c r="V7">
        <f t="shared" si="10"/>
        <v>1.0902579999999998E-3</v>
      </c>
      <c r="W7">
        <f t="shared" si="3"/>
        <v>9.4564617887999951E-3</v>
      </c>
      <c r="Z7" s="19">
        <v>390.04</v>
      </c>
      <c r="AA7">
        <f t="shared" si="4"/>
        <v>0.47971654178880008</v>
      </c>
      <c r="AB7">
        <f t="shared" si="5"/>
        <v>3.4734884422973331E-2</v>
      </c>
      <c r="AC7">
        <f t="shared" si="11"/>
        <v>0.32934202600017398</v>
      </c>
    </row>
    <row r="8" spans="2:29" x14ac:dyDescent="0.25">
      <c r="B8" s="20">
        <v>0.125</v>
      </c>
      <c r="C8" s="28">
        <f t="shared" si="0"/>
        <v>125</v>
      </c>
      <c r="D8">
        <f t="shared" si="1"/>
        <v>3.1995</v>
      </c>
      <c r="E8" s="26">
        <f>Summer!V70</f>
        <v>0.23166652185246328</v>
      </c>
      <c r="F8" s="1">
        <f t="shared" si="6"/>
        <v>0.67207547716280014</v>
      </c>
      <c r="G8" s="9"/>
      <c r="H8" s="19">
        <v>237.35</v>
      </c>
      <c r="I8" s="21">
        <f t="shared" si="7"/>
        <v>1.7561993030399993E-2</v>
      </c>
      <c r="J8" s="25">
        <f>Summer!V6</f>
        <v>2.0247640000000001E-3</v>
      </c>
      <c r="K8">
        <f t="shared" si="8"/>
        <v>7.2424259999999997E-3</v>
      </c>
      <c r="N8" s="19">
        <v>330.52</v>
      </c>
      <c r="O8" s="24">
        <f>C27</f>
        <v>0.96021920112123338</v>
      </c>
      <c r="P8" s="24">
        <f t="shared" si="12"/>
        <v>7.7580378416257978E-2</v>
      </c>
      <c r="Q8" s="24">
        <f t="shared" si="13"/>
        <v>0.39854592000000078</v>
      </c>
      <c r="T8" s="19">
        <v>330.52</v>
      </c>
      <c r="U8">
        <f t="shared" si="14"/>
        <v>3.3486489999999995E-3</v>
      </c>
      <c r="V8">
        <f t="shared" si="10"/>
        <v>1.7132619999999997E-3</v>
      </c>
      <c r="W8">
        <f t="shared" si="3"/>
        <v>1.4860149283199993E-2</v>
      </c>
      <c r="Z8" s="19">
        <v>330.52</v>
      </c>
      <c r="AA8">
        <f t="shared" si="4"/>
        <v>0.41340606928320078</v>
      </c>
      <c r="AB8">
        <f t="shared" si="5"/>
        <v>2.9933535297245691E-2</v>
      </c>
      <c r="AC8">
        <f t="shared" si="11"/>
        <v>0.35927556129741967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2.0068000000000001</v>
      </c>
      <c r="E9" s="26">
        <f>Summer!V71</f>
        <v>0.14530657166854927</v>
      </c>
      <c r="F9" s="1">
        <f t="shared" si="6"/>
        <v>0.81738204883134946</v>
      </c>
      <c r="G9" s="9"/>
      <c r="H9" s="19">
        <v>201.13</v>
      </c>
      <c r="I9" s="21">
        <f t="shared" si="7"/>
        <v>2.5667532945599991E-2</v>
      </c>
      <c r="J9" s="25">
        <f>Summer!V7</f>
        <v>2.9592709999999999E-3</v>
      </c>
      <c r="K9">
        <f t="shared" si="8"/>
        <v>1.0201696999999999E-2</v>
      </c>
      <c r="N9" s="28">
        <v>300</v>
      </c>
      <c r="O9" s="1">
        <v>1</v>
      </c>
      <c r="P9">
        <f>O9-O8</f>
        <v>3.9780798878766621E-2</v>
      </c>
      <c r="Q9">
        <f>P9*$M$2</f>
        <v>0.20436192000000003</v>
      </c>
      <c r="T9" s="28">
        <f>B6*1000</f>
        <v>300</v>
      </c>
      <c r="U9" s="24">
        <f>C37</f>
        <v>4.4797669210787216E-3</v>
      </c>
      <c r="V9">
        <f t="shared" si="10"/>
        <v>1.131117921078722E-3</v>
      </c>
      <c r="W9">
        <f t="shared" si="3"/>
        <v>9.8108644002684008E-3</v>
      </c>
      <c r="Z9" s="28">
        <v>300</v>
      </c>
      <c r="AA9">
        <f t="shared" si="4"/>
        <v>0.21417278440026843</v>
      </c>
      <c r="AB9">
        <f t="shared" si="5"/>
        <v>1.550763057898662E-2</v>
      </c>
      <c r="AC9">
        <f t="shared" si="11"/>
        <v>0.3747831918764063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0.45240000000000002</v>
      </c>
      <c r="E10" s="26">
        <f>Summer!V72</f>
        <v>3.2756972803892608E-2</v>
      </c>
      <c r="F10" s="1">
        <f t="shared" si="6"/>
        <v>0.85013902163524202</v>
      </c>
      <c r="G10" s="9"/>
      <c r="H10" s="19">
        <v>170.44</v>
      </c>
      <c r="I10" s="21">
        <f t="shared" si="7"/>
        <v>4.2554069375999981E-2</v>
      </c>
      <c r="J10" s="25">
        <f>Summer!V8</f>
        <v>4.9061599999999997E-3</v>
      </c>
      <c r="K10">
        <f t="shared" si="8"/>
        <v>1.5107856999999999E-2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5.2176619999999996E-3</v>
      </c>
      <c r="V10">
        <f t="shared" si="10"/>
        <v>7.3789507892127806E-4</v>
      </c>
      <c r="W10">
        <f t="shared" si="3"/>
        <v>6.4002067565315955E-3</v>
      </c>
      <c r="Z10" s="19">
        <v>280.08999999999997</v>
      </c>
      <c r="AA10">
        <f t="shared" si="4"/>
        <v>6.4002067565315955E-3</v>
      </c>
      <c r="AB10">
        <f t="shared" si="5"/>
        <v>4.6342042144782312E-4</v>
      </c>
      <c r="AC10">
        <f t="shared" si="11"/>
        <v>0.37524661229785411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1.0019</v>
      </c>
      <c r="E11" s="26">
        <f>Summer!V73</f>
        <v>7.2544675181741819E-2</v>
      </c>
      <c r="F11" s="1">
        <f t="shared" si="6"/>
        <v>0.92268369681698381</v>
      </c>
      <c r="G11" s="9"/>
      <c r="H11" s="19">
        <v>144.43</v>
      </c>
      <c r="I11" s="21">
        <f t="shared" si="7"/>
        <v>6.6195215174399968E-2</v>
      </c>
      <c r="J11" s="25">
        <f>Summer!V9</f>
        <v>7.6318039999999998E-3</v>
      </c>
      <c r="K11">
        <f t="shared" si="8"/>
        <v>2.2739660999999998E-2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6.6431451249415055E-3</v>
      </c>
      <c r="V11">
        <f t="shared" si="10"/>
        <v>1.4254831249415059E-3</v>
      </c>
      <c r="W11">
        <f t="shared" si="3"/>
        <v>1.236407043249264E-2</v>
      </c>
      <c r="Z11" s="28">
        <v>250</v>
      </c>
      <c r="AA11">
        <f t="shared" si="4"/>
        <v>1.236407043249264E-2</v>
      </c>
      <c r="AB11">
        <f t="shared" si="5"/>
        <v>8.9524650508968637E-4</v>
      </c>
      <c r="AC11">
        <f t="shared" si="11"/>
        <v>0.37614185880294382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0.9920000000000001</v>
      </c>
      <c r="E12" s="26">
        <f>Summer!V74</f>
        <v>7.1827844875025346E-2</v>
      </c>
      <c r="F12" s="1">
        <f t="shared" si="6"/>
        <v>0.99451154169200917</v>
      </c>
      <c r="G12" s="9"/>
      <c r="H12" s="19">
        <v>122.39</v>
      </c>
      <c r="I12" s="21">
        <f t="shared" si="7"/>
        <v>9.7941900887999964E-2</v>
      </c>
      <c r="J12" s="25">
        <f>Summer!V10</f>
        <v>1.1291954999999999E-2</v>
      </c>
      <c r="K12">
        <f t="shared" si="8"/>
        <v>3.4031616000000001E-2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7.2424259999999997E-3</v>
      </c>
      <c r="V12">
        <f t="shared" si="10"/>
        <v>5.9928087505849419E-4</v>
      </c>
      <c r="W12">
        <f t="shared" si="3"/>
        <v>5.1979225979073536E-3</v>
      </c>
      <c r="Z12" s="19">
        <v>237.35</v>
      </c>
      <c r="AA12">
        <f t="shared" si="4"/>
        <v>5.1979225979073536E-3</v>
      </c>
      <c r="AB12">
        <f t="shared" si="5"/>
        <v>3.7636651011580457E-4</v>
      </c>
      <c r="AC12">
        <f t="shared" si="11"/>
        <v>0.37651822531305962</v>
      </c>
    </row>
    <row r="13" spans="2:29" x14ac:dyDescent="0.25">
      <c r="B13" t="s">
        <v>50</v>
      </c>
      <c r="E13" s="26">
        <f>Summer!V75</f>
        <v>5.4884583079906615E-3</v>
      </c>
      <c r="F13" s="1">
        <f t="shared" si="6"/>
        <v>0.99999999999999978</v>
      </c>
      <c r="H13" s="19">
        <v>103.72</v>
      </c>
      <c r="I13" s="21">
        <f t="shared" si="7"/>
        <v>0.13982051366399995</v>
      </c>
      <c r="J13" s="25">
        <f>Summer!V11</f>
        <v>1.6120240000000001E-2</v>
      </c>
      <c r="K13">
        <f t="shared" si="8"/>
        <v>5.0151856000000002E-2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1.0201696999999999E-2</v>
      </c>
      <c r="V13">
        <f t="shared" si="10"/>
        <v>2.9592709999999994E-3</v>
      </c>
      <c r="W13">
        <f t="shared" si="3"/>
        <v>2.5667532945599987E-2</v>
      </c>
      <c r="Z13" s="19">
        <v>201.13</v>
      </c>
      <c r="AA13">
        <f t="shared" si="4"/>
        <v>2.5667532945599987E-2</v>
      </c>
      <c r="AB13">
        <f t="shared" si="5"/>
        <v>1.8585116680858449E-3</v>
      </c>
      <c r="AC13">
        <f t="shared" si="11"/>
        <v>0.37837673698114549</v>
      </c>
    </row>
    <row r="14" spans="2:29" x14ac:dyDescent="0.25">
      <c r="H14" s="19">
        <v>87.89</v>
      </c>
      <c r="I14" s="21">
        <f t="shared" si="7"/>
        <v>0.20804211598559993</v>
      </c>
      <c r="J14" s="25">
        <f>Summer!V12</f>
        <v>2.3985671E-2</v>
      </c>
      <c r="K14">
        <f t="shared" si="8"/>
        <v>7.4137527000000009E-2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1.5107856999999999E-2</v>
      </c>
      <c r="V14">
        <f t="shared" si="10"/>
        <v>4.9061599999999997E-3</v>
      </c>
      <c r="W14">
        <f t="shared" si="3"/>
        <v>4.2554069375999981E-2</v>
      </c>
      <c r="Z14" s="19">
        <v>170.44</v>
      </c>
      <c r="AA14">
        <f t="shared" si="4"/>
        <v>4.2554069375999981E-2</v>
      </c>
      <c r="AB14">
        <f t="shared" si="5"/>
        <v>3.0812168285689447E-3</v>
      </c>
      <c r="AC14">
        <f t="shared" si="11"/>
        <v>0.38145795380971442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0.29179933286399989</v>
      </c>
      <c r="J15" s="25">
        <f>Summer!V13</f>
        <v>3.3642239999999997E-2</v>
      </c>
      <c r="K15">
        <f t="shared" si="8"/>
        <v>0.107779767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2.2739660999999998E-2</v>
      </c>
      <c r="V15">
        <f t="shared" si="10"/>
        <v>7.631803999999999E-3</v>
      </c>
      <c r="W15">
        <f t="shared" si="3"/>
        <v>6.6195215174399968E-2</v>
      </c>
      <c r="Z15" s="19">
        <v>144.43</v>
      </c>
      <c r="AA15">
        <f t="shared" si="4"/>
        <v>6.6195215174399968E-2</v>
      </c>
      <c r="AB15">
        <f t="shared" si="5"/>
        <v>4.7930036764271414E-3</v>
      </c>
      <c r="AC15">
        <f t="shared" si="11"/>
        <v>0.38625095748614158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0.39176762089919986</v>
      </c>
      <c r="J16" s="25">
        <f>Summer!V14</f>
        <v>4.5167822000000003E-2</v>
      </c>
      <c r="K16">
        <f t="shared" si="8"/>
        <v>0.15294758899999999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3.2694410802631579E-2</v>
      </c>
      <c r="V16">
        <f t="shared" si="10"/>
        <v>9.9547498026315816E-3</v>
      </c>
      <c r="W16">
        <f t="shared" si="3"/>
        <v>8.6343517888105251E-2</v>
      </c>
      <c r="Z16" s="23">
        <v>125</v>
      </c>
      <c r="AA16">
        <f t="shared" si="4"/>
        <v>8.6343517888105251E-2</v>
      </c>
      <c r="AB16">
        <f t="shared" si="5"/>
        <v>6.2518838798697575E-3</v>
      </c>
      <c r="AC16">
        <f t="shared" si="11"/>
        <v>0.39250284136601132</v>
      </c>
    </row>
    <row r="17" spans="2:29" x14ac:dyDescent="0.25">
      <c r="B17" s="1" t="s">
        <v>40</v>
      </c>
      <c r="C17" s="1">
        <f>O5</f>
        <v>0.28311142256482114</v>
      </c>
      <c r="D17" s="1"/>
      <c r="E17" s="1" t="s">
        <v>40</v>
      </c>
      <c r="F17" s="1">
        <f>O5</f>
        <v>0.28311142256482114</v>
      </c>
      <c r="H17" s="19">
        <v>53.48</v>
      </c>
      <c r="I17" s="21">
        <f t="shared" si="7"/>
        <v>0.48160399054559982</v>
      </c>
      <c r="J17" s="25">
        <f>Summer!V15</f>
        <v>5.5525271000000001E-2</v>
      </c>
      <c r="K17">
        <f t="shared" si="8"/>
        <v>0.20847285999999998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3.4031616000000001E-2</v>
      </c>
      <c r="V17">
        <f t="shared" si="10"/>
        <v>1.3372051973684213E-3</v>
      </c>
      <c r="W17">
        <f t="shared" si="3"/>
        <v>1.1598382999894734E-2</v>
      </c>
      <c r="Z17" s="19">
        <v>122.39</v>
      </c>
      <c r="AA17">
        <f t="shared" si="4"/>
        <v>1.1598382999894734E-2</v>
      </c>
      <c r="AB17">
        <f t="shared" si="5"/>
        <v>8.3980529729593754E-4</v>
      </c>
      <c r="AC17">
        <f t="shared" si="11"/>
        <v>0.39334264666330726</v>
      </c>
    </row>
    <row r="18" spans="2:29" x14ac:dyDescent="0.25">
      <c r="B18" s="1" t="s">
        <v>44</v>
      </c>
      <c r="C18" s="1">
        <f>C20*(C22-C21)+C17</f>
        <v>0.7910986685353889</v>
      </c>
      <c r="D18" s="1"/>
      <c r="E18" s="1" t="s">
        <v>44</v>
      </c>
      <c r="F18" s="1">
        <f>F20*(F22-F21)+F17</f>
        <v>0.8826388227049754</v>
      </c>
      <c r="H18" s="19">
        <v>45.32</v>
      </c>
      <c r="I18" s="21">
        <f t="shared" si="7"/>
        <v>0.56401027687679972</v>
      </c>
      <c r="J18" s="25">
        <f>Summer!V16</f>
        <v>6.5026087999999996E-2</v>
      </c>
      <c r="K18">
        <f t="shared" si="8"/>
        <v>0.27349894799999996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5.0151856000000002E-2</v>
      </c>
      <c r="V18">
        <f t="shared" si="10"/>
        <v>1.6120240000000001E-2</v>
      </c>
      <c r="W18">
        <f t="shared" si="3"/>
        <v>0.13982051366399995</v>
      </c>
      <c r="Z18" s="19">
        <v>103.72</v>
      </c>
      <c r="AA18">
        <f t="shared" si="4"/>
        <v>0.13982051366399995</v>
      </c>
      <c r="AB18">
        <f t="shared" si="5"/>
        <v>1.0123998151012246E-2</v>
      </c>
      <c r="AC18">
        <f t="shared" si="11"/>
        <v>0.40346664481431949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0.61534534276799968</v>
      </c>
      <c r="J19" s="25">
        <f>Summer!V17</f>
        <v>7.0944629999999995E-2</v>
      </c>
      <c r="K19">
        <f t="shared" si="8"/>
        <v>0.34444357799999997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7.4137527000000009E-2</v>
      </c>
      <c r="V19">
        <f t="shared" si="10"/>
        <v>2.3985671000000007E-2</v>
      </c>
      <c r="W19">
        <f t="shared" si="3"/>
        <v>0.20804211598559999</v>
      </c>
      <c r="Z19" s="19">
        <v>87.89</v>
      </c>
      <c r="AA19">
        <f t="shared" si="4"/>
        <v>0.20804211598559999</v>
      </c>
      <c r="AB19">
        <f t="shared" si="5"/>
        <v>1.5063726647667043E-2</v>
      </c>
      <c r="AC19">
        <f t="shared" si="11"/>
        <v>0.41853037146198652</v>
      </c>
    </row>
    <row r="20" spans="2:29" x14ac:dyDescent="0.25">
      <c r="B20" s="1" t="s">
        <v>46</v>
      </c>
      <c r="C20" s="1">
        <f>(C19-C17)/(C23-C21)</f>
        <v>-1.3034337771548707E-3</v>
      </c>
      <c r="D20" s="1"/>
      <c r="E20" s="1" t="s">
        <v>46</v>
      </c>
      <c r="F20" s="1">
        <f>(F19-F17)/(F23-F21)</f>
        <v>-1.3034337771548707E-3</v>
      </c>
      <c r="H20" s="19">
        <v>32.549999999999997</v>
      </c>
      <c r="I20" s="21">
        <f t="shared" si="7"/>
        <v>0.62885457885119977</v>
      </c>
      <c r="J20" s="25">
        <f>Summer!V18</f>
        <v>7.2502142000000006E-2</v>
      </c>
      <c r="K20">
        <f t="shared" si="8"/>
        <v>0.41694571999999996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0.107779767</v>
      </c>
      <c r="V20">
        <f t="shared" si="10"/>
        <v>3.364223999999999E-2</v>
      </c>
      <c r="W20">
        <f t="shared" si="3"/>
        <v>0.29179933286399978</v>
      </c>
      <c r="Z20" s="19">
        <v>74.48</v>
      </c>
      <c r="AA20">
        <f t="shared" si="4"/>
        <v>0.29179933286399978</v>
      </c>
      <c r="AB20">
        <f t="shared" si="5"/>
        <v>2.1128343967329901E-2</v>
      </c>
      <c r="AC20">
        <f t="shared" si="11"/>
        <v>0.43965871542931639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0.61331896429439969</v>
      </c>
      <c r="J21" s="25">
        <f>Summer!V19</f>
        <v>7.0711003999999994E-2</v>
      </c>
      <c r="K21">
        <f t="shared" si="8"/>
        <v>0.48765672399999993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0.15294758899999999</v>
      </c>
      <c r="V21">
        <f t="shared" si="10"/>
        <v>4.5167821999999996E-2</v>
      </c>
      <c r="W21">
        <f t="shared" si="3"/>
        <v>0.39176762089919981</v>
      </c>
      <c r="Z21" s="19">
        <v>63.11</v>
      </c>
      <c r="AA21">
        <f t="shared" si="4"/>
        <v>0.39176762089919981</v>
      </c>
      <c r="AB21">
        <f t="shared" si="5"/>
        <v>2.8366757964723245E-2</v>
      </c>
      <c r="AC21">
        <f t="shared" si="11"/>
        <v>0.46802547339403966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0.56671212929759984</v>
      </c>
      <c r="J22" s="25">
        <f>Summer!V20</f>
        <v>6.5337591E-2</v>
      </c>
      <c r="K22">
        <f t="shared" si="8"/>
        <v>0.55299431499999996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0.20847285999999998</v>
      </c>
      <c r="V22">
        <f t="shared" si="10"/>
        <v>5.5525270999999987E-2</v>
      </c>
      <c r="W22">
        <f t="shared" si="3"/>
        <v>0.48160399054559971</v>
      </c>
      <c r="Z22" s="19">
        <v>53.48</v>
      </c>
      <c r="AA22">
        <f t="shared" si="4"/>
        <v>0.48160399054559971</v>
      </c>
      <c r="AB22">
        <f t="shared" si="5"/>
        <v>3.4871549117038818E-2</v>
      </c>
      <c r="AC22">
        <f t="shared" si="11"/>
        <v>0.50289702251107848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0.50592060161759977</v>
      </c>
      <c r="J23" s="25">
        <f>Summer!V21</f>
        <v>5.8328790999999998E-2</v>
      </c>
      <c r="K23">
        <f t="shared" si="8"/>
        <v>0.61132310599999995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0.27349894799999996</v>
      </c>
      <c r="V23">
        <f t="shared" si="10"/>
        <v>6.5026087999999982E-2</v>
      </c>
      <c r="W23">
        <f t="shared" si="3"/>
        <v>0.56401027687679961</v>
      </c>
      <c r="Z23" s="19">
        <v>45.32</v>
      </c>
      <c r="AA23">
        <f t="shared" si="4"/>
        <v>0.56401027687679961</v>
      </c>
      <c r="AB23">
        <f t="shared" si="5"/>
        <v>4.0838349471196425E-2</v>
      </c>
      <c r="AC23">
        <f t="shared" si="11"/>
        <v>0.54373537198227495</v>
      </c>
    </row>
    <row r="24" spans="2:29" x14ac:dyDescent="0.25">
      <c r="H24" s="19">
        <v>16.78</v>
      </c>
      <c r="I24" s="21">
        <f t="shared" si="7"/>
        <v>0.43161984652799984</v>
      </c>
      <c r="J24" s="25">
        <f>Summer!V22</f>
        <v>4.9762479999999998E-2</v>
      </c>
      <c r="K24">
        <f t="shared" si="8"/>
        <v>0.661085586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0.34444357799999997</v>
      </c>
      <c r="V24">
        <f t="shared" si="10"/>
        <v>7.0944630000000009E-2</v>
      </c>
      <c r="W24">
        <f t="shared" si="3"/>
        <v>0.6153453427679999</v>
      </c>
      <c r="Z24" s="19">
        <v>38.409999999999997</v>
      </c>
      <c r="AA24">
        <f t="shared" si="4"/>
        <v>0.6153453427679999</v>
      </c>
      <c r="AB24">
        <f t="shared" si="5"/>
        <v>4.455537280736814E-2</v>
      </c>
      <c r="AC24">
        <f t="shared" si="11"/>
        <v>0.58829074478964305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0.36272277893279986</v>
      </c>
      <c r="J25" s="25">
        <f>Summer!V23</f>
        <v>4.1819173000000001E-2</v>
      </c>
      <c r="K25">
        <f t="shared" si="8"/>
        <v>0.70290475900000005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0.41694571999999996</v>
      </c>
      <c r="V25">
        <f t="shared" si="10"/>
        <v>7.2502141999999992E-2</v>
      </c>
      <c r="W25">
        <f t="shared" si="3"/>
        <v>0.62885457885119966</v>
      </c>
      <c r="Z25" s="19">
        <v>32.549999999999997</v>
      </c>
      <c r="AA25">
        <f t="shared" si="4"/>
        <v>0.62885457885119966</v>
      </c>
      <c r="AB25">
        <f t="shared" si="5"/>
        <v>4.5533537438178791E-2</v>
      </c>
      <c r="AC25">
        <f t="shared" si="11"/>
        <v>0.63382428222782183</v>
      </c>
    </row>
    <row r="26" spans="2:29" x14ac:dyDescent="0.25">
      <c r="B26" s="1" t="s">
        <v>40</v>
      </c>
      <c r="C26" s="1">
        <f>C17</f>
        <v>0.28311142256482114</v>
      </c>
      <c r="H26" s="19">
        <v>12.05</v>
      </c>
      <c r="I26" s="21">
        <f t="shared" si="7"/>
        <v>0.30598401687359988</v>
      </c>
      <c r="J26" s="25">
        <f>Summer!V24</f>
        <v>3.5277625999999999E-2</v>
      </c>
      <c r="K26">
        <f t="shared" si="8"/>
        <v>0.738182385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0.48765672399999993</v>
      </c>
      <c r="V26">
        <f t="shared" si="10"/>
        <v>7.0711003999999966E-2</v>
      </c>
      <c r="W26">
        <f t="shared" si="3"/>
        <v>0.61331896429439947</v>
      </c>
      <c r="Z26" s="19">
        <v>27.58</v>
      </c>
      <c r="AA26">
        <f t="shared" si="4"/>
        <v>0.61331896429439947</v>
      </c>
      <c r="AB26">
        <f t="shared" si="5"/>
        <v>4.4408648615170694E-2</v>
      </c>
      <c r="AC26">
        <f t="shared" si="11"/>
        <v>0.67823293084299252</v>
      </c>
    </row>
    <row r="27" spans="2:29" x14ac:dyDescent="0.25">
      <c r="B27" s="1" t="s">
        <v>44</v>
      </c>
      <c r="C27" s="1">
        <f>C29*(C31-C30)+C26</f>
        <v>0.96021920112123338</v>
      </c>
      <c r="H27" s="19">
        <v>10.210000000000001</v>
      </c>
      <c r="I27" s="21">
        <f t="shared" si="7"/>
        <v>0.2681581783919999</v>
      </c>
      <c r="J27" s="25">
        <f>Summer!V25</f>
        <v>3.0916595000000002E-2</v>
      </c>
      <c r="K27">
        <f t="shared" si="8"/>
        <v>0.76909897999999999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0.52769733796199525</v>
      </c>
      <c r="V27">
        <f t="shared" si="10"/>
        <v>4.0040613961995319E-2</v>
      </c>
      <c r="W27">
        <f t="shared" si="3"/>
        <v>0.34729626926076246</v>
      </c>
      <c r="Z27" s="23">
        <v>25</v>
      </c>
      <c r="AA27">
        <f t="shared" si="4"/>
        <v>0.34729626926076246</v>
      </c>
      <c r="AB27">
        <f t="shared" si="5"/>
        <v>2.5146716284412375E-2</v>
      </c>
      <c r="AC27">
        <f t="shared" si="11"/>
        <v>0.70337964712740486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0.23776241455199992</v>
      </c>
      <c r="J28" s="25">
        <f>Summer!V26</f>
        <v>2.7412195E-2</v>
      </c>
      <c r="K28">
        <f t="shared" si="8"/>
        <v>0.79651117500000002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0.55299431499999996</v>
      </c>
      <c r="V28">
        <f t="shared" si="10"/>
        <v>2.5296977038004709E-2</v>
      </c>
      <c r="W28">
        <f t="shared" si="3"/>
        <v>0.21941586003683755</v>
      </c>
      <c r="Z28" s="19">
        <v>23.37</v>
      </c>
      <c r="AA28">
        <f t="shared" si="4"/>
        <v>0.21941586003683755</v>
      </c>
      <c r="AB28">
        <f t="shared" si="5"/>
        <v>1.5887266489764355E-2</v>
      </c>
      <c r="AC28">
        <f t="shared" si="11"/>
        <v>0.71926691361716921</v>
      </c>
    </row>
    <row r="29" spans="2:29" x14ac:dyDescent="0.25">
      <c r="B29" s="1" t="s">
        <v>46</v>
      </c>
      <c r="C29" s="1">
        <f>(C28-C26)/(C32-C30)</f>
        <v>-1.3034337771548707E-3</v>
      </c>
      <c r="H29" s="19">
        <v>7.33</v>
      </c>
      <c r="I29" s="21">
        <f t="shared" si="7"/>
        <v>0.21344580347999992</v>
      </c>
      <c r="J29" s="25">
        <f>Summer!V27</f>
        <v>2.4608675E-2</v>
      </c>
      <c r="K29">
        <f t="shared" si="8"/>
        <v>0.82111984999999998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0.61132310599999995</v>
      </c>
      <c r="V29">
        <f t="shared" si="10"/>
        <v>5.8328790999999991E-2</v>
      </c>
      <c r="W29">
        <f t="shared" si="3"/>
        <v>0.50592060161759977</v>
      </c>
      <c r="Z29" s="19">
        <v>19.809999999999999</v>
      </c>
      <c r="AA29">
        <f t="shared" si="4"/>
        <v>0.50592060161759977</v>
      </c>
      <c r="AB29">
        <f t="shared" si="5"/>
        <v>3.6632244447649648E-2</v>
      </c>
      <c r="AC29">
        <f t="shared" si="11"/>
        <v>0.75589915806481889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0.19250650142879991</v>
      </c>
      <c r="J30" s="25">
        <f>Summer!V28</f>
        <v>2.2194532999999999E-2</v>
      </c>
      <c r="K30">
        <f t="shared" si="8"/>
        <v>0.84331438299999995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0.661085586</v>
      </c>
      <c r="V30">
        <f t="shared" si="10"/>
        <v>4.9762480000000053E-2</v>
      </c>
      <c r="W30">
        <f t="shared" si="3"/>
        <v>0.43161984652800028</v>
      </c>
      <c r="Z30" s="19">
        <v>16.78</v>
      </c>
      <c r="AA30">
        <f t="shared" si="4"/>
        <v>0.43161984652800028</v>
      </c>
      <c r="AB30">
        <f t="shared" si="5"/>
        <v>3.1252342118342186E-2</v>
      </c>
      <c r="AC30">
        <f t="shared" si="11"/>
        <v>0.78715150018316105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0.17494450839839995</v>
      </c>
      <c r="J31" s="25">
        <f>Summer!V29</f>
        <v>2.0169769000000001E-2</v>
      </c>
      <c r="K31">
        <f t="shared" si="8"/>
        <v>0.86348415199999995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0.70290475900000005</v>
      </c>
      <c r="V31">
        <f t="shared" si="10"/>
        <v>4.1819173000000043E-2</v>
      </c>
      <c r="W31">
        <f t="shared" si="3"/>
        <v>0.36272277893280025</v>
      </c>
      <c r="Z31" s="19">
        <v>14.22</v>
      </c>
      <c r="AA31">
        <f t="shared" si="4"/>
        <v>0.36272277893280025</v>
      </c>
      <c r="AB31">
        <f t="shared" si="5"/>
        <v>2.6263705138934765E-2</v>
      </c>
      <c r="AC31">
        <f t="shared" si="11"/>
        <v>0.81341520532209577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0.16075981571519993</v>
      </c>
      <c r="J32" s="25">
        <f>Summer!V30</f>
        <v>1.8534381999999999E-2</v>
      </c>
      <c r="K32">
        <f t="shared" si="8"/>
        <v>0.88201853399999997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0.738182385</v>
      </c>
      <c r="V32">
        <f t="shared" si="10"/>
        <v>3.5277625999999951E-2</v>
      </c>
      <c r="W32">
        <f t="shared" si="3"/>
        <v>0.30598401687359944</v>
      </c>
      <c r="Z32" s="19">
        <v>12.05</v>
      </c>
      <c r="AA32">
        <f t="shared" si="4"/>
        <v>0.30598401687359944</v>
      </c>
      <c r="AB32">
        <f t="shared" si="5"/>
        <v>2.21554158248327E-2</v>
      </c>
      <c r="AC32">
        <f t="shared" si="11"/>
        <v>0.83557062114692848</v>
      </c>
    </row>
    <row r="33" spans="2:29" x14ac:dyDescent="0.25">
      <c r="H33" s="19">
        <v>3.78</v>
      </c>
      <c r="I33" s="21">
        <f t="shared" si="7"/>
        <v>0.14725058830559995</v>
      </c>
      <c r="J33" s="25">
        <f>Summer!V31</f>
        <v>1.6976871000000001E-2</v>
      </c>
      <c r="K33">
        <f t="shared" si="8"/>
        <v>0.89899540499999997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0.76909897999999999</v>
      </c>
      <c r="V33">
        <f t="shared" si="10"/>
        <v>3.0916594999999991E-2</v>
      </c>
      <c r="W33">
        <f t="shared" si="3"/>
        <v>0.26815817839199985</v>
      </c>
      <c r="Z33" s="19">
        <v>10.210000000000001</v>
      </c>
      <c r="AA33">
        <f t="shared" si="4"/>
        <v>0.26815817839199985</v>
      </c>
      <c r="AB33">
        <f t="shared" si="5"/>
        <v>1.9416556491441469E-2</v>
      </c>
      <c r="AC33">
        <f t="shared" si="11"/>
        <v>0.85498717763836996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0.13779412651679995</v>
      </c>
      <c r="J34" s="25">
        <f>Summer!V32</f>
        <v>1.5886613000000001E-2</v>
      </c>
      <c r="K34">
        <f t="shared" si="8"/>
        <v>0.91488201800000002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0.79651117500000002</v>
      </c>
      <c r="V34">
        <f t="shared" si="10"/>
        <v>2.7412195000000028E-2</v>
      </c>
      <c r="W34">
        <f t="shared" si="3"/>
        <v>0.23776241455200015</v>
      </c>
      <c r="Z34" s="19">
        <v>8.65</v>
      </c>
      <c r="AA34">
        <f t="shared" si="4"/>
        <v>0.23776241455200015</v>
      </c>
      <c r="AB34">
        <f t="shared" si="5"/>
        <v>1.7215687328177957E-2</v>
      </c>
      <c r="AC34">
        <f t="shared" si="11"/>
        <v>0.87220286496654786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0.12968859527519994</v>
      </c>
      <c r="J35" s="25">
        <f>Summer!V33</f>
        <v>1.4952106999999999E-2</v>
      </c>
      <c r="K35">
        <f t="shared" si="8"/>
        <v>0.92983412500000007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0.82111984999999998</v>
      </c>
      <c r="V35">
        <f t="shared" si="10"/>
        <v>2.4608674999999969E-2</v>
      </c>
      <c r="W35">
        <f t="shared" si="3"/>
        <v>0.21344580347999964</v>
      </c>
      <c r="Z35" s="19">
        <v>7.33</v>
      </c>
      <c r="AA35">
        <f t="shared" si="4"/>
        <v>0.21344580347999964</v>
      </c>
      <c r="AB35">
        <f t="shared" si="5"/>
        <v>1.5454991997567094E-2</v>
      </c>
      <c r="AC35">
        <f t="shared" si="11"/>
        <v>0.88765785696411492</v>
      </c>
    </row>
    <row r="36" spans="2:29" x14ac:dyDescent="0.25">
      <c r="B36" s="1" t="s">
        <v>40</v>
      </c>
      <c r="C36" s="1">
        <f>U8</f>
        <v>3.3486489999999995E-3</v>
      </c>
      <c r="E36" s="1" t="s">
        <v>40</v>
      </c>
      <c r="F36" s="1">
        <f>U10</f>
        <v>5.2176619999999996E-3</v>
      </c>
      <c r="H36" s="19">
        <v>2.2999999999999998</v>
      </c>
      <c r="I36" s="21">
        <f t="shared" si="7"/>
        <v>0.11888121161279995</v>
      </c>
      <c r="J36" s="25">
        <f>Summer!V34</f>
        <v>1.3706098E-2</v>
      </c>
      <c r="K36">
        <f t="shared" si="8"/>
        <v>0.94354022300000007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0.84331438299999995</v>
      </c>
      <c r="V36">
        <f t="shared" si="10"/>
        <v>2.2194532999999961E-2</v>
      </c>
      <c r="W36">
        <f t="shared" si="3"/>
        <v>0.1925065014287996</v>
      </c>
      <c r="Z36" s="19">
        <v>6.21</v>
      </c>
      <c r="AA36">
        <f t="shared" si="4"/>
        <v>0.1925065014287996</v>
      </c>
      <c r="AB36">
        <f t="shared" si="5"/>
        <v>1.3938837824658934E-2</v>
      </c>
      <c r="AC36">
        <f t="shared" si="11"/>
        <v>0.90159669478877391</v>
      </c>
    </row>
    <row r="37" spans="2:29" x14ac:dyDescent="0.25">
      <c r="B37" s="1" t="s">
        <v>44</v>
      </c>
      <c r="C37" s="1">
        <f>C39*(C41-C40)+C36</f>
        <v>4.4797669210787216E-3</v>
      </c>
      <c r="E37" s="1" t="s">
        <v>44</v>
      </c>
      <c r="F37" s="1">
        <f>F39*(F41-F40)+F36</f>
        <v>6.6431451249415055E-3</v>
      </c>
      <c r="H37" s="19">
        <v>1.95</v>
      </c>
      <c r="I37" s="21">
        <f t="shared" si="7"/>
        <v>0.10537198420319997</v>
      </c>
      <c r="J37" s="25">
        <f>Summer!V35</f>
        <v>1.2148587000000001E-2</v>
      </c>
      <c r="K37">
        <f t="shared" si="8"/>
        <v>0.95568881000000006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0.86348415199999995</v>
      </c>
      <c r="V37">
        <f t="shared" si="10"/>
        <v>2.0169769000000004E-2</v>
      </c>
      <c r="W37">
        <f t="shared" si="3"/>
        <v>0.17494450839839998</v>
      </c>
      <c r="Z37" s="19">
        <v>5.27</v>
      </c>
      <c r="AA37">
        <f t="shared" si="4"/>
        <v>0.17494450839839998</v>
      </c>
      <c r="AB37">
        <f t="shared" si="5"/>
        <v>1.2667224809453469E-2</v>
      </c>
      <c r="AC37">
        <f t="shared" si="11"/>
        <v>0.91426391959822739</v>
      </c>
    </row>
    <row r="38" spans="2:29" x14ac:dyDescent="0.25">
      <c r="B38" s="1" t="s">
        <v>41</v>
      </c>
      <c r="C38" s="1">
        <f>U10</f>
        <v>5.2176619999999996E-3</v>
      </c>
      <c r="E38" s="1" t="s">
        <v>41</v>
      </c>
      <c r="F38" s="1">
        <f>U12</f>
        <v>7.2424259999999997E-3</v>
      </c>
      <c r="H38" s="19">
        <v>1.65</v>
      </c>
      <c r="I38" s="21">
        <f t="shared" si="7"/>
        <v>9.1187291519999963E-2</v>
      </c>
      <c r="J38" s="25">
        <f>Summer!V36</f>
        <v>1.05132E-2</v>
      </c>
      <c r="K38">
        <f t="shared" si="8"/>
        <v>0.96620201000000006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0.88201853399999997</v>
      </c>
      <c r="V38">
        <f t="shared" si="10"/>
        <v>1.8534382000000016E-2</v>
      </c>
      <c r="W38">
        <f t="shared" si="3"/>
        <v>0.16075981571520007</v>
      </c>
      <c r="Z38" s="19">
        <v>4.46</v>
      </c>
      <c r="AA38">
        <f t="shared" si="4"/>
        <v>0.16075981571520007</v>
      </c>
      <c r="AB38">
        <f t="shared" si="5"/>
        <v>1.1640152323920414E-2</v>
      </c>
      <c r="AC38">
        <f t="shared" si="11"/>
        <v>0.92590407192214785</v>
      </c>
    </row>
    <row r="39" spans="2:29" x14ac:dyDescent="0.25">
      <c r="B39" s="1" t="s">
        <v>46</v>
      </c>
      <c r="C39" s="1">
        <f>(C38-C36)/(C42-C40)</f>
        <v>-3.7061530834820541E-5</v>
      </c>
      <c r="E39" s="1" t="s">
        <v>46</v>
      </c>
      <c r="F39" s="1">
        <f>(F38-F36)/(F42-F40)</f>
        <v>-4.7373982218062725E-5</v>
      </c>
      <c r="H39" s="19">
        <v>1.4</v>
      </c>
      <c r="I39" s="21">
        <f t="shared" si="7"/>
        <v>7.3625289815999986E-2</v>
      </c>
      <c r="J39" s="25">
        <f>Summer!V37</f>
        <v>8.4884350000000008E-3</v>
      </c>
      <c r="K39">
        <f t="shared" si="8"/>
        <v>0.97469044500000002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0.89899540499999997</v>
      </c>
      <c r="V39">
        <f t="shared" si="10"/>
        <v>1.6976871000000004E-2</v>
      </c>
      <c r="W39">
        <f t="shared" si="3"/>
        <v>0.14725058830559998</v>
      </c>
      <c r="Z39" s="19">
        <v>3.78</v>
      </c>
      <c r="AA39">
        <f t="shared" si="4"/>
        <v>0.14725058830559998</v>
      </c>
      <c r="AB39">
        <f t="shared" si="5"/>
        <v>1.0661988321139975E-2</v>
      </c>
      <c r="AC39">
        <f t="shared" si="11"/>
        <v>0.93656606024328781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5.0659609291199982E-2</v>
      </c>
      <c r="J40" s="25">
        <f>Summer!V38</f>
        <v>5.8406669999999999E-3</v>
      </c>
      <c r="K40">
        <f t="shared" si="8"/>
        <v>0.98053111199999998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0.91488201800000002</v>
      </c>
      <c r="V40">
        <f t="shared" si="10"/>
        <v>1.5886613000000049E-2</v>
      </c>
      <c r="W40">
        <f t="shared" si="3"/>
        <v>0.13779412651680037</v>
      </c>
      <c r="Z40" s="19">
        <v>3.2</v>
      </c>
      <c r="AA40">
        <f t="shared" si="4"/>
        <v>0.13779412651680037</v>
      </c>
      <c r="AB40">
        <f t="shared" si="5"/>
        <v>9.9772733307846306E-3</v>
      </c>
      <c r="AC40">
        <f t="shared" si="11"/>
        <v>0.9465433335740725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3.6474916607999987E-2</v>
      </c>
      <c r="J41" s="25">
        <f>Summer!V39</f>
        <v>4.2052799999999996E-3</v>
      </c>
      <c r="K41">
        <f t="shared" si="8"/>
        <v>0.98473639199999996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0.92983412500000007</v>
      </c>
      <c r="V41">
        <f t="shared" si="10"/>
        <v>1.4952107000000048E-2</v>
      </c>
      <c r="W41">
        <f t="shared" si="3"/>
        <v>0.12968859527520038</v>
      </c>
      <c r="Z41" s="19">
        <v>2.72</v>
      </c>
      <c r="AA41">
        <f t="shared" si="4"/>
        <v>0.12968859527520038</v>
      </c>
      <c r="AB41">
        <f t="shared" si="5"/>
        <v>9.3903753059345133E-3</v>
      </c>
      <c r="AC41">
        <f t="shared" si="11"/>
        <v>0.95593370888000706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2.9720298566399989E-2</v>
      </c>
      <c r="J42" s="25">
        <f>Summer!V40</f>
        <v>3.4265239999999998E-3</v>
      </c>
      <c r="K42">
        <f t="shared" si="8"/>
        <v>0.98816291599999995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0.94354022300000007</v>
      </c>
      <c r="V42">
        <f t="shared" si="10"/>
        <v>1.3706098E-2</v>
      </c>
      <c r="W42">
        <f t="shared" si="3"/>
        <v>0.11888121161279995</v>
      </c>
      <c r="Z42" s="19">
        <v>2.2999999999999998</v>
      </c>
      <c r="AA42">
        <f t="shared" si="4"/>
        <v>0.11888121161279995</v>
      </c>
      <c r="AB42">
        <f t="shared" si="5"/>
        <v>8.6078439781040877E-3</v>
      </c>
      <c r="AC42">
        <f t="shared" si="11"/>
        <v>0.96454155285811116</v>
      </c>
    </row>
    <row r="43" spans="2:29" x14ac:dyDescent="0.25">
      <c r="H43" s="19">
        <v>0.72</v>
      </c>
      <c r="I43" s="21">
        <f t="shared" si="7"/>
        <v>2.5667532945599991E-2</v>
      </c>
      <c r="J43" s="25">
        <f>Summer!V41</f>
        <v>2.9592709999999999E-3</v>
      </c>
      <c r="K43">
        <f t="shared" si="8"/>
        <v>0.99112218699999999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0.95568881000000006</v>
      </c>
      <c r="V43">
        <f t="shared" si="10"/>
        <v>1.2148586999999988E-2</v>
      </c>
      <c r="W43">
        <f t="shared" si="3"/>
        <v>0.10537198420319986</v>
      </c>
      <c r="Z43" s="19">
        <v>1.95</v>
      </c>
      <c r="AA43">
        <f t="shared" si="4"/>
        <v>0.10537198420319986</v>
      </c>
      <c r="AB43">
        <f t="shared" si="5"/>
        <v>7.6296799753236494E-3</v>
      </c>
      <c r="AC43">
        <f t="shared" si="11"/>
        <v>0.97217123283343476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2.2290223924799995E-2</v>
      </c>
      <c r="J44" s="25">
        <f>Summer!V42</f>
        <v>2.5698930000000002E-3</v>
      </c>
      <c r="K44">
        <f t="shared" si="8"/>
        <v>0.99369207999999998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0.96620201000000006</v>
      </c>
      <c r="V44">
        <f t="shared" si="10"/>
        <v>1.05132E-2</v>
      </c>
      <c r="W44">
        <f t="shared" si="3"/>
        <v>9.1187291519999963E-2</v>
      </c>
      <c r="Z44" s="19">
        <v>1.65</v>
      </c>
      <c r="AA44">
        <f t="shared" si="4"/>
        <v>9.1187291519999963E-2</v>
      </c>
      <c r="AB44">
        <f t="shared" si="5"/>
        <v>6.602607489790596E-3</v>
      </c>
      <c r="AC44">
        <f t="shared" si="11"/>
        <v>0.97877384032322534</v>
      </c>
    </row>
    <row r="45" spans="2:29" x14ac:dyDescent="0.25">
      <c r="B45" s="1" t="s">
        <v>40</v>
      </c>
      <c r="C45" s="1">
        <f>U15</f>
        <v>2.2739660999999998E-2</v>
      </c>
      <c r="E45" s="1" t="s">
        <v>40</v>
      </c>
      <c r="F45" s="1">
        <f>U26</f>
        <v>0.48765672399999993</v>
      </c>
      <c r="H45" s="19">
        <v>0.52</v>
      </c>
      <c r="I45" s="21">
        <f t="shared" si="7"/>
        <v>1.9588380177599993E-2</v>
      </c>
      <c r="J45" s="25">
        <f>Summer!V43</f>
        <v>2.2583909999999998E-3</v>
      </c>
      <c r="K45">
        <f t="shared" si="8"/>
        <v>0.995950471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0.97469044500000002</v>
      </c>
      <c r="V45">
        <f t="shared" si="10"/>
        <v>8.4884349999999609E-3</v>
      </c>
      <c r="W45">
        <f t="shared" si="3"/>
        <v>7.3625289815999639E-2</v>
      </c>
      <c r="Z45" s="19">
        <v>1.4</v>
      </c>
      <c r="AA45">
        <f t="shared" si="4"/>
        <v>7.3625289815999639E-2</v>
      </c>
      <c r="AB45">
        <f t="shared" si="5"/>
        <v>5.3309938465548436E-3</v>
      </c>
      <c r="AC45">
        <f t="shared" si="11"/>
        <v>0.98410483416978023</v>
      </c>
    </row>
    <row r="46" spans="2:29" x14ac:dyDescent="0.25">
      <c r="B46" s="1" t="s">
        <v>44</v>
      </c>
      <c r="C46" s="1">
        <f>C48*(C50-C49)+C45</f>
        <v>3.2694410802631579E-2</v>
      </c>
      <c r="E46" s="1" t="s">
        <v>44</v>
      </c>
      <c r="F46" s="1">
        <f>F48*(F50-F49)+F45</f>
        <v>0.52769733796199525</v>
      </c>
      <c r="H46" s="19">
        <v>0.44</v>
      </c>
      <c r="I46" s="21">
        <f t="shared" si="7"/>
        <v>1.8237458303999993E-2</v>
      </c>
      <c r="J46" s="25">
        <f>Summer!V44</f>
        <v>2.1026399999999998E-3</v>
      </c>
      <c r="K46">
        <f t="shared" si="8"/>
        <v>0.99805311100000005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0.98053111199999998</v>
      </c>
      <c r="V46">
        <f t="shared" si="10"/>
        <v>5.8406669999999661E-3</v>
      </c>
      <c r="W46">
        <f t="shared" si="3"/>
        <v>5.0659609291199691E-2</v>
      </c>
      <c r="Z46" s="19">
        <v>1.19</v>
      </c>
      <c r="AA46">
        <f t="shared" si="4"/>
        <v>5.0659609291199691E-2</v>
      </c>
      <c r="AB46">
        <f t="shared" si="5"/>
        <v>3.668115481449278E-3</v>
      </c>
      <c r="AC46">
        <f t="shared" si="11"/>
        <v>0.98777294965122953</v>
      </c>
    </row>
    <row r="47" spans="2:29" x14ac:dyDescent="0.25">
      <c r="B47" s="1" t="s">
        <v>41</v>
      </c>
      <c r="C47" s="1">
        <f>U17</f>
        <v>3.4031616000000001E-2</v>
      </c>
      <c r="E47" s="1" t="s">
        <v>41</v>
      </c>
      <c r="F47" s="1">
        <f>U28</f>
        <v>0.55299431499999996</v>
      </c>
      <c r="H47" s="19">
        <v>0.37</v>
      </c>
      <c r="I47" s="21">
        <f t="shared" si="7"/>
        <v>1.6886536430399994E-2</v>
      </c>
      <c r="J47" s="25">
        <f>Summer!V45</f>
        <v>1.946889E-3</v>
      </c>
      <c r="K47">
        <f t="shared" si="8"/>
        <v>1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0.98473639199999996</v>
      </c>
      <c r="V47">
        <f t="shared" si="10"/>
        <v>4.2052799999999779E-3</v>
      </c>
      <c r="W47">
        <f t="shared" si="3"/>
        <v>3.6474916607999792E-2</v>
      </c>
      <c r="Z47" s="19">
        <v>1.01</v>
      </c>
      <c r="AA47">
        <f t="shared" si="4"/>
        <v>3.6474916607999792E-2</v>
      </c>
      <c r="AB47">
        <f t="shared" si="5"/>
        <v>2.6410429959162242E-3</v>
      </c>
      <c r="AC47">
        <f t="shared" si="11"/>
        <v>0.9904139926471458</v>
      </c>
    </row>
    <row r="48" spans="2:29" x14ac:dyDescent="0.25">
      <c r="B48" s="1" t="s">
        <v>46</v>
      </c>
      <c r="C48" s="1">
        <f>(C47-C45)/(C51-C49)</f>
        <v>-5.1233915607985477E-4</v>
      </c>
      <c r="E48" s="1" t="s">
        <v>46</v>
      </c>
      <c r="F48" s="1">
        <f>(F47-F45)/(F51-F49)</f>
        <v>-1.5519617814726858E-2</v>
      </c>
      <c r="I48" s="21">
        <f>SUM(I4:I47)</f>
        <v>8.6736000000000004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0.98816291599999995</v>
      </c>
      <c r="V48">
        <f t="shared" si="10"/>
        <v>3.4265239999999864E-3</v>
      </c>
      <c r="W48">
        <f t="shared" si="3"/>
        <v>2.9720298566399871E-2</v>
      </c>
      <c r="Z48" s="19">
        <v>0.85</v>
      </c>
      <c r="AA48">
        <f t="shared" si="4"/>
        <v>2.9720298566399871E-2</v>
      </c>
      <c r="AB48">
        <f t="shared" si="5"/>
        <v>2.1519606805108951E-3</v>
      </c>
      <c r="AC48">
        <f t="shared" si="11"/>
        <v>0.99256595332765674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0.99112218699999999</v>
      </c>
      <c r="V49">
        <f t="shared" si="10"/>
        <v>2.9592710000000411E-3</v>
      </c>
      <c r="W49">
        <f t="shared" si="3"/>
        <v>2.5667532945600348E-2</v>
      </c>
      <c r="Z49" s="19">
        <v>0.72</v>
      </c>
      <c r="AA49">
        <f t="shared" si="4"/>
        <v>2.5667532945600348E-2</v>
      </c>
      <c r="AB49">
        <f t="shared" si="5"/>
        <v>1.8585116680858709E-3</v>
      </c>
      <c r="AC49">
        <f t="shared" si="11"/>
        <v>0.99442446499574255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0.99369207999999998</v>
      </c>
      <c r="V50">
        <f t="shared" si="10"/>
        <v>2.5698929999999898E-3</v>
      </c>
      <c r="W50">
        <f t="shared" si="3"/>
        <v>2.2290223924799905E-2</v>
      </c>
      <c r="Z50" s="19">
        <v>0.61</v>
      </c>
      <c r="AA50">
        <f t="shared" si="4"/>
        <v>2.2290223924799905E-2</v>
      </c>
      <c r="AB50">
        <f t="shared" si="5"/>
        <v>1.6139705103831714E-3</v>
      </c>
      <c r="AC50">
        <f t="shared" si="11"/>
        <v>0.9960384355061257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0.995950471</v>
      </c>
      <c r="V51">
        <f t="shared" si="10"/>
        <v>2.2583910000000262E-3</v>
      </c>
      <c r="W51">
        <f t="shared" si="3"/>
        <v>1.9588380177600222E-2</v>
      </c>
      <c r="Z51" s="19">
        <v>0.52</v>
      </c>
      <c r="AA51">
        <f t="shared" si="4"/>
        <v>1.9588380177600222E-2</v>
      </c>
      <c r="AB51">
        <f t="shared" si="5"/>
        <v>1.4183378354331554E-3</v>
      </c>
      <c r="AC51">
        <f t="shared" si="11"/>
        <v>0.9974567733415588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0.99805311100000005</v>
      </c>
      <c r="V52">
        <f t="shared" si="10"/>
        <v>2.1026400000000445E-3</v>
      </c>
      <c r="W52">
        <f t="shared" si="3"/>
        <v>1.8237458304000378E-2</v>
      </c>
      <c r="Z52" s="19">
        <v>0.44</v>
      </c>
      <c r="AA52">
        <f t="shared" si="4"/>
        <v>1.8237458304000378E-2</v>
      </c>
      <c r="AB52">
        <f t="shared" si="5"/>
        <v>1.320521497958147E-3</v>
      </c>
      <c r="AC52">
        <f t="shared" si="11"/>
        <v>0.99877729483951694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</v>
      </c>
      <c r="V53">
        <f t="shared" si="10"/>
        <v>1.9468889999999517E-3</v>
      </c>
      <c r="W53">
        <f t="shared" si="3"/>
        <v>1.6886536430399574E-2</v>
      </c>
      <c r="Z53" s="19">
        <v>0.37</v>
      </c>
      <c r="AA53">
        <f t="shared" si="4"/>
        <v>1.6886536430399574E-2</v>
      </c>
      <c r="AB53">
        <f t="shared" si="5"/>
        <v>1.2227051604830693E-3</v>
      </c>
      <c r="AC53">
        <f t="shared" si="11"/>
        <v>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8E2-C51D-4675-8E04-B193A239511B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Summer!W60</f>
        <v>13.622999999999999</v>
      </c>
      <c r="H2" t="s">
        <v>36</v>
      </c>
      <c r="I2" s="26">
        <f>Summer!W61</f>
        <v>6.5748000000000006</v>
      </c>
      <c r="M2">
        <f>D2-I2</f>
        <v>7.0481999999999987</v>
      </c>
      <c r="N2" t="s">
        <v>49</v>
      </c>
      <c r="S2" s="26">
        <f>I2</f>
        <v>6.5748000000000006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Summer!W65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1.4484999999999999</v>
      </c>
      <c r="E4" s="26">
        <f>Summer!W66</f>
        <v>0.10632753431696396</v>
      </c>
      <c r="F4" s="1">
        <f>F3+E4</f>
        <v>0.10632753431696396</v>
      </c>
      <c r="G4" s="20"/>
      <c r="H4" s="19">
        <v>460.27</v>
      </c>
      <c r="I4" s="21">
        <f>J4*$I$2</f>
        <v>0.1401942763056</v>
      </c>
      <c r="J4" s="25">
        <f>Summer!W2</f>
        <v>2.1322971999999999E-2</v>
      </c>
      <c r="K4">
        <f>K3+J4</f>
        <v>2.1322971999999999E-2</v>
      </c>
      <c r="N4" s="28">
        <v>1000</v>
      </c>
      <c r="O4">
        <f>O3+P4</f>
        <v>0.20551346443063478</v>
      </c>
      <c r="P4">
        <f>Q4/$M$2</f>
        <v>0.20551346443063478</v>
      </c>
      <c r="Q4">
        <f>D4</f>
        <v>1.4484999999999999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1.4484999999999999</v>
      </c>
      <c r="AB4">
        <f t="shared" ref="AB4:AB53" si="5">AA4/$D$2</f>
        <v>0.10632753431696396</v>
      </c>
      <c r="AC4">
        <f>AC3+AB4</f>
        <v>0.10632753431696396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0.69889999999999997</v>
      </c>
      <c r="E5" s="26">
        <f>Summer!W67</f>
        <v>5.1302943551346986E-2</v>
      </c>
      <c r="F5" s="1">
        <f t="shared" ref="F5:F13" si="6">F4+E5</f>
        <v>0.15763047786831094</v>
      </c>
      <c r="G5" s="20"/>
      <c r="H5" s="19">
        <v>390.04</v>
      </c>
      <c r="I5" s="21">
        <f t="shared" ref="I5:I47" si="7">J5*$I$2</f>
        <v>0.15701759182920003</v>
      </c>
      <c r="J5" s="25">
        <f>Summer!W3</f>
        <v>2.3881729000000001E-2</v>
      </c>
      <c r="K5">
        <f t="shared" ref="K5:K47" si="8">K4+J5</f>
        <v>4.5204701E-2</v>
      </c>
      <c r="N5" s="28">
        <v>850</v>
      </c>
      <c r="O5">
        <f>O4+P5</f>
        <v>0.30467353366817063</v>
      </c>
      <c r="P5">
        <f t="shared" ref="P5" si="9">Q5/$M$2</f>
        <v>9.9160069237535842E-2</v>
      </c>
      <c r="Q5">
        <f>D5</f>
        <v>0.69889999999999997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0.69889999999999997</v>
      </c>
      <c r="AB5">
        <f t="shared" si="5"/>
        <v>5.1302943551346986E-2</v>
      </c>
      <c r="AC5">
        <f t="shared" ref="AC5:AC53" si="11">AC4+AB5</f>
        <v>0.15763047786831094</v>
      </c>
    </row>
    <row r="6" spans="2:29" x14ac:dyDescent="0.25">
      <c r="B6" s="20">
        <v>0.3</v>
      </c>
      <c r="C6" s="28">
        <f t="shared" si="0"/>
        <v>300</v>
      </c>
      <c r="D6">
        <f t="shared" si="1"/>
        <v>4.9008000000000003</v>
      </c>
      <c r="E6" s="26">
        <f>Summer!W68</f>
        <v>0.35974454965866554</v>
      </c>
      <c r="F6" s="1">
        <f t="shared" si="6"/>
        <v>0.51737502752697651</v>
      </c>
      <c r="G6" s="9"/>
      <c r="H6" s="19">
        <v>330.52</v>
      </c>
      <c r="I6" s="21">
        <f t="shared" si="7"/>
        <v>0.1657407866268</v>
      </c>
      <c r="J6" s="25">
        <f>Summer!W4</f>
        <v>2.5208491E-2</v>
      </c>
      <c r="K6">
        <f t="shared" si="8"/>
        <v>7.0413191999999999E-2</v>
      </c>
      <c r="N6" s="19">
        <v>460.27</v>
      </c>
      <c r="O6" s="24">
        <f>C18</f>
        <v>0.79738186771090502</v>
      </c>
      <c r="P6" s="24">
        <f>O6-O5</f>
        <v>0.4927083340427344</v>
      </c>
      <c r="Q6" s="24">
        <f>P6*$M$2</f>
        <v>3.4727068800000001</v>
      </c>
      <c r="T6" s="19">
        <v>460.27</v>
      </c>
      <c r="U6">
        <f>K4</f>
        <v>2.1322971999999999E-2</v>
      </c>
      <c r="V6">
        <f t="shared" si="10"/>
        <v>2.1322971999999999E-2</v>
      </c>
      <c r="W6">
        <f t="shared" si="3"/>
        <v>0.1401942763056</v>
      </c>
      <c r="Z6" s="19">
        <v>460.27</v>
      </c>
      <c r="AA6">
        <f t="shared" si="4"/>
        <v>3.6129011563055999</v>
      </c>
      <c r="AB6">
        <f t="shared" si="5"/>
        <v>0.26520598666267342</v>
      </c>
      <c r="AC6">
        <f t="shared" si="11"/>
        <v>0.42283646453098434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0.75649999999999995</v>
      </c>
      <c r="E7" s="26">
        <f>Summer!W69</f>
        <v>5.5531087132056081E-2</v>
      </c>
      <c r="F7" s="1">
        <f t="shared" si="6"/>
        <v>0.57290611465903263</v>
      </c>
      <c r="G7" s="9"/>
      <c r="H7" s="19">
        <v>280.08999999999997</v>
      </c>
      <c r="I7" s="21">
        <f t="shared" si="7"/>
        <v>0.15514833016560001</v>
      </c>
      <c r="J7" s="25">
        <f>Summer!W5</f>
        <v>2.3597422E-2</v>
      </c>
      <c r="K7">
        <f t="shared" si="8"/>
        <v>9.4010613999999992E-2</v>
      </c>
      <c r="N7" s="19">
        <v>390.04</v>
      </c>
      <c r="O7" s="24">
        <f>F18</f>
        <v>0.88616873631178561</v>
      </c>
      <c r="P7" s="24">
        <f t="shared" ref="P7:P8" si="12">O7-O6</f>
        <v>8.8786868600880586E-2</v>
      </c>
      <c r="Q7" s="24">
        <f t="shared" ref="Q7:Q8" si="13">P7*$M$2</f>
        <v>0.62578760727272642</v>
      </c>
      <c r="T7" s="19">
        <v>390.04</v>
      </c>
      <c r="U7">
        <f t="shared" ref="U7:U8" si="14">K5</f>
        <v>4.5204701E-2</v>
      </c>
      <c r="V7">
        <f t="shared" si="10"/>
        <v>2.3881729000000001E-2</v>
      </c>
      <c r="W7">
        <f t="shared" si="3"/>
        <v>0.15701759182920003</v>
      </c>
      <c r="Z7" s="19">
        <v>390.04</v>
      </c>
      <c r="AA7">
        <f t="shared" si="4"/>
        <v>0.78280519910192647</v>
      </c>
      <c r="AB7">
        <f t="shared" si="5"/>
        <v>5.7462027387647836E-2</v>
      </c>
      <c r="AC7">
        <f t="shared" si="11"/>
        <v>0.48029849191863216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2.2109999999999999</v>
      </c>
      <c r="E8" s="26">
        <f>Summer!W70</f>
        <v>0.16229905307201056</v>
      </c>
      <c r="F8" s="1">
        <f t="shared" si="6"/>
        <v>0.73520516773104316</v>
      </c>
      <c r="G8" s="9"/>
      <c r="H8" s="19">
        <v>237.35</v>
      </c>
      <c r="I8" s="21">
        <f t="shared" si="7"/>
        <v>0.13832502121680001</v>
      </c>
      <c r="J8" s="25">
        <f>Summer!W6</f>
        <v>2.1038666000000001E-2</v>
      </c>
      <c r="K8">
        <f t="shared" si="8"/>
        <v>0.11504927999999999</v>
      </c>
      <c r="N8" s="19">
        <v>330.52</v>
      </c>
      <c r="O8" s="24">
        <f>C27</f>
        <v>0.96141570226827744</v>
      </c>
      <c r="P8" s="24">
        <f t="shared" si="12"/>
        <v>7.5246965956491829E-2</v>
      </c>
      <c r="Q8" s="24">
        <f t="shared" si="13"/>
        <v>0.5303556654545456</v>
      </c>
      <c r="T8" s="19">
        <v>330.52</v>
      </c>
      <c r="U8">
        <f t="shared" si="14"/>
        <v>7.0413191999999999E-2</v>
      </c>
      <c r="V8">
        <f t="shared" si="10"/>
        <v>2.5208491E-2</v>
      </c>
      <c r="W8">
        <f t="shared" si="3"/>
        <v>0.1657407866268</v>
      </c>
      <c r="Z8" s="19">
        <v>330.52</v>
      </c>
      <c r="AA8">
        <f t="shared" si="4"/>
        <v>0.69609645208134563</v>
      </c>
      <c r="AB8">
        <f t="shared" si="5"/>
        <v>5.1097148358022877E-2</v>
      </c>
      <c r="AC8">
        <f t="shared" si="11"/>
        <v>0.53139564027665509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1.3833</v>
      </c>
      <c r="E9" s="26">
        <f>Summer!W71</f>
        <v>0.10154151068046686</v>
      </c>
      <c r="F9" s="1">
        <f t="shared" si="6"/>
        <v>0.83674667841151007</v>
      </c>
      <c r="G9" s="9"/>
      <c r="H9" s="19">
        <v>201.13</v>
      </c>
      <c r="I9" s="21">
        <f t="shared" si="7"/>
        <v>0.12399404800320001</v>
      </c>
      <c r="J9" s="25">
        <f>Summer!W7</f>
        <v>1.8858983999999999E-2</v>
      </c>
      <c r="K9">
        <f t="shared" si="8"/>
        <v>0.133908264</v>
      </c>
      <c r="N9" s="28">
        <v>300</v>
      </c>
      <c r="O9" s="1">
        <v>1</v>
      </c>
      <c r="P9">
        <f>O9-O8</f>
        <v>3.8584297731722561E-2</v>
      </c>
      <c r="Q9">
        <f>P9*$M$2</f>
        <v>0.27194984727272692</v>
      </c>
      <c r="T9" s="28">
        <f>B6*1000</f>
        <v>300</v>
      </c>
      <c r="U9" s="24">
        <f>C37</f>
        <v>8.4694241364267286E-2</v>
      </c>
      <c r="V9">
        <f t="shared" si="10"/>
        <v>1.4281049364267287E-2</v>
      </c>
      <c r="W9">
        <f t="shared" si="3"/>
        <v>9.3895043360184574E-2</v>
      </c>
      <c r="Z9" s="28">
        <v>300</v>
      </c>
      <c r="AA9">
        <f t="shared" si="4"/>
        <v>0.36584489063291148</v>
      </c>
      <c r="AB9">
        <f t="shared" si="5"/>
        <v>2.6854943157374404E-2</v>
      </c>
      <c r="AC9">
        <f t="shared" si="11"/>
        <v>0.55825058343402945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0.35060000000000002</v>
      </c>
      <c r="E10" s="26">
        <f>Summer!W72</f>
        <v>2.5735887836746681E-2</v>
      </c>
      <c r="F10" s="1">
        <f t="shared" si="6"/>
        <v>0.8624825662482567</v>
      </c>
      <c r="G10" s="9"/>
      <c r="H10" s="19">
        <v>170.44</v>
      </c>
      <c r="I10" s="21">
        <f t="shared" si="7"/>
        <v>0.1202555312508</v>
      </c>
      <c r="J10" s="25">
        <f>Summer!W8</f>
        <v>1.8290371E-2</v>
      </c>
      <c r="K10">
        <f t="shared" si="8"/>
        <v>0.152198635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9.4010613999999992E-2</v>
      </c>
      <c r="V10">
        <f t="shared" si="10"/>
        <v>9.3163726357327059E-3</v>
      </c>
      <c r="W10">
        <f t="shared" si="3"/>
        <v>6.1253286805415398E-2</v>
      </c>
      <c r="Z10" s="19">
        <v>280.08999999999997</v>
      </c>
      <c r="AA10">
        <f t="shared" si="4"/>
        <v>6.1253286805415398E-2</v>
      </c>
      <c r="AB10">
        <f t="shared" si="5"/>
        <v>4.4963140868689274E-3</v>
      </c>
      <c r="AC10">
        <f t="shared" si="11"/>
        <v>0.56274689752089835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0.79449999999999998</v>
      </c>
      <c r="E11" s="26">
        <f>Summer!W73</f>
        <v>5.8320487410996109E-2</v>
      </c>
      <c r="F11" s="1">
        <f t="shared" si="6"/>
        <v>0.92080305365925286</v>
      </c>
      <c r="G11" s="9"/>
      <c r="H11" s="19">
        <v>144.43</v>
      </c>
      <c r="I11" s="21">
        <f t="shared" si="7"/>
        <v>0.12337096078200002</v>
      </c>
      <c r="J11" s="25">
        <f>Summer!W9</f>
        <v>1.8764215000000001E-2</v>
      </c>
      <c r="K11">
        <f t="shared" si="8"/>
        <v>0.17096285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0.108822346801591</v>
      </c>
      <c r="V11">
        <f t="shared" si="10"/>
        <v>1.481173280159101E-2</v>
      </c>
      <c r="W11">
        <f t="shared" si="3"/>
        <v>9.7384180823900587E-2</v>
      </c>
      <c r="Z11" s="28">
        <v>250</v>
      </c>
      <c r="AA11">
        <f t="shared" si="4"/>
        <v>9.7384180823900587E-2</v>
      </c>
      <c r="AB11">
        <f t="shared" si="5"/>
        <v>7.1485121356456433E-3</v>
      </c>
      <c r="AC11">
        <f t="shared" si="11"/>
        <v>0.56989540965654395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0.84079999999999999</v>
      </c>
      <c r="E12" s="26">
        <f>Summer!W74</f>
        <v>6.171915143507304E-2</v>
      </c>
      <c r="F12" s="1">
        <f t="shared" si="6"/>
        <v>0.98252220509432586</v>
      </c>
      <c r="G12" s="9"/>
      <c r="H12" s="19">
        <v>122.39</v>
      </c>
      <c r="I12" s="21">
        <f t="shared" si="7"/>
        <v>0.1401942763056</v>
      </c>
      <c r="J12" s="25">
        <f>Summer!W10</f>
        <v>2.1322971999999999E-2</v>
      </c>
      <c r="K12">
        <f t="shared" si="8"/>
        <v>0.192285822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0.11504927999999999</v>
      </c>
      <c r="V12">
        <f t="shared" si="10"/>
        <v>6.2269331984089876E-3</v>
      </c>
      <c r="W12">
        <f t="shared" si="3"/>
        <v>4.0940840392899414E-2</v>
      </c>
      <c r="Z12" s="19">
        <v>237.35</v>
      </c>
      <c r="AA12">
        <f t="shared" si="4"/>
        <v>4.0940840392899414E-2</v>
      </c>
      <c r="AB12">
        <f t="shared" si="5"/>
        <v>3.0052734634734945E-3</v>
      </c>
      <c r="AC12">
        <f t="shared" si="11"/>
        <v>0.57290068312001741</v>
      </c>
    </row>
    <row r="13" spans="2:29" x14ac:dyDescent="0.25">
      <c r="B13" t="s">
        <v>50</v>
      </c>
      <c r="E13" s="26">
        <f>Summer!W75</f>
        <v>1.7477794905674308E-2</v>
      </c>
      <c r="F13" s="1">
        <f t="shared" si="6"/>
        <v>1.0000000000000002</v>
      </c>
      <c r="H13" s="19">
        <v>103.72</v>
      </c>
      <c r="I13" s="21">
        <f t="shared" si="7"/>
        <v>0.16885621615800003</v>
      </c>
      <c r="J13" s="25">
        <f>Summer!W11</f>
        <v>2.5682335000000001E-2</v>
      </c>
      <c r="K13">
        <f t="shared" si="8"/>
        <v>0.217968157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0.133908264</v>
      </c>
      <c r="V13">
        <f t="shared" si="10"/>
        <v>1.8858984000000009E-2</v>
      </c>
      <c r="W13">
        <f t="shared" si="3"/>
        <v>0.12399404800320007</v>
      </c>
      <c r="Z13" s="19">
        <v>201.13</v>
      </c>
      <c r="AA13">
        <f t="shared" si="4"/>
        <v>0.12399404800320007</v>
      </c>
      <c r="AB13">
        <f t="shared" si="5"/>
        <v>9.1018166338691971E-3</v>
      </c>
      <c r="AC13">
        <f t="shared" si="11"/>
        <v>0.58200249975388663</v>
      </c>
    </row>
    <row r="14" spans="2:29" x14ac:dyDescent="0.25">
      <c r="H14" s="19">
        <v>87.89</v>
      </c>
      <c r="I14" s="21">
        <f t="shared" si="7"/>
        <v>0.21309529709159999</v>
      </c>
      <c r="J14" s="25">
        <f>Summer!W12</f>
        <v>3.2410916999999997E-2</v>
      </c>
      <c r="K14">
        <f t="shared" si="8"/>
        <v>0.25037907399999998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0.152198635</v>
      </c>
      <c r="V14">
        <f t="shared" si="10"/>
        <v>1.8290371E-2</v>
      </c>
      <c r="W14">
        <f t="shared" si="3"/>
        <v>0.1202555312508</v>
      </c>
      <c r="Z14" s="19">
        <v>170.44</v>
      </c>
      <c r="AA14">
        <f t="shared" si="4"/>
        <v>0.1202555312508</v>
      </c>
      <c r="AB14">
        <f t="shared" si="5"/>
        <v>8.8273898003963895E-3</v>
      </c>
      <c r="AC14">
        <f t="shared" si="11"/>
        <v>0.59082988955428306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0.26294214986640002</v>
      </c>
      <c r="J15" s="25">
        <f>Summer!W13</f>
        <v>3.9992418000000002E-2</v>
      </c>
      <c r="K15">
        <f t="shared" si="8"/>
        <v>0.29037149200000001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0.17096285</v>
      </c>
      <c r="V15">
        <f t="shared" si="10"/>
        <v>1.8764215000000001E-2</v>
      </c>
      <c r="W15">
        <f t="shared" si="3"/>
        <v>0.12337096078200002</v>
      </c>
      <c r="Z15" s="19">
        <v>144.43</v>
      </c>
      <c r="AA15">
        <f t="shared" si="4"/>
        <v>0.12337096078200002</v>
      </c>
      <c r="AB15">
        <f t="shared" si="5"/>
        <v>9.0560787478528981E-3</v>
      </c>
      <c r="AC15">
        <f t="shared" si="11"/>
        <v>0.59988596830213592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0.3233814656772</v>
      </c>
      <c r="J16" s="25">
        <f>Summer!W14</f>
        <v>4.9184988999999998E-2</v>
      </c>
      <c r="K16">
        <f t="shared" si="8"/>
        <v>0.33955648100000002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0.18976073321052631</v>
      </c>
      <c r="V16">
        <f t="shared" si="10"/>
        <v>1.8797883210526306E-2</v>
      </c>
      <c r="W16">
        <f t="shared" si="3"/>
        <v>0.12359232253256837</v>
      </c>
      <c r="Z16" s="23">
        <v>125</v>
      </c>
      <c r="AA16">
        <f t="shared" si="4"/>
        <v>0.12359232253256837</v>
      </c>
      <c r="AB16">
        <f t="shared" si="5"/>
        <v>9.0723278670313719E-3</v>
      </c>
      <c r="AC16">
        <f t="shared" si="11"/>
        <v>0.6089582961691673</v>
      </c>
    </row>
    <row r="17" spans="2:29" x14ac:dyDescent="0.25">
      <c r="B17" s="1" t="s">
        <v>40</v>
      </c>
      <c r="C17" s="1">
        <f>O5</f>
        <v>0.30467353366817063</v>
      </c>
      <c r="D17" s="1"/>
      <c r="E17" s="1" t="s">
        <v>40</v>
      </c>
      <c r="F17" s="1">
        <f>O5</f>
        <v>0.30467353366817063</v>
      </c>
      <c r="H17" s="19">
        <v>53.48</v>
      </c>
      <c r="I17" s="21">
        <f t="shared" si="7"/>
        <v>0.37634374798320003</v>
      </c>
      <c r="J17" s="25">
        <f>Summer!W15</f>
        <v>5.7240333999999997E-2</v>
      </c>
      <c r="K17">
        <f t="shared" si="8"/>
        <v>0.39679681500000002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0.192285822</v>
      </c>
      <c r="V17">
        <f t="shared" si="10"/>
        <v>2.5250887894736895E-3</v>
      </c>
      <c r="W17">
        <f t="shared" si="3"/>
        <v>1.6601953773031617E-2</v>
      </c>
      <c r="Z17" s="19">
        <v>122.39</v>
      </c>
      <c r="AA17">
        <f t="shared" si="4"/>
        <v>1.6601953773031617E-2</v>
      </c>
      <c r="AB17">
        <f t="shared" si="5"/>
        <v>1.21867090751168E-3</v>
      </c>
      <c r="AC17">
        <f t="shared" si="11"/>
        <v>0.61017696707667901</v>
      </c>
    </row>
    <row r="18" spans="2:29" x14ac:dyDescent="0.25">
      <c r="B18" s="1" t="s">
        <v>44</v>
      </c>
      <c r="C18" s="1">
        <f>C20*(C22-C21)+C17</f>
        <v>0.79738186771090502</v>
      </c>
      <c r="D18" s="1"/>
      <c r="E18" s="1" t="s">
        <v>44</v>
      </c>
      <c r="F18" s="1">
        <f>F20*(F22-F21)+F17</f>
        <v>0.88616873631178561</v>
      </c>
      <c r="H18" s="19">
        <v>45.32</v>
      </c>
      <c r="I18" s="21">
        <f t="shared" si="7"/>
        <v>0.42120591613800001</v>
      </c>
      <c r="J18" s="25">
        <f>Summer!W16</f>
        <v>6.4063684999999995E-2</v>
      </c>
      <c r="K18">
        <f t="shared" si="8"/>
        <v>0.46086050000000001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0.217968157</v>
      </c>
      <c r="V18">
        <f t="shared" si="10"/>
        <v>2.5682335000000001E-2</v>
      </c>
      <c r="W18">
        <f t="shared" si="3"/>
        <v>0.16885621615800003</v>
      </c>
      <c r="Z18" s="19">
        <v>103.72</v>
      </c>
      <c r="AA18">
        <f t="shared" si="4"/>
        <v>0.16885621615800003</v>
      </c>
      <c r="AB18">
        <f t="shared" si="5"/>
        <v>1.2394936222417973E-2</v>
      </c>
      <c r="AC18">
        <f t="shared" si="11"/>
        <v>0.62257190329909695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0.43491379555560006</v>
      </c>
      <c r="J19" s="25">
        <f>Summer!W17</f>
        <v>6.6148597000000003E-2</v>
      </c>
      <c r="K19">
        <f t="shared" si="8"/>
        <v>0.52700909699999998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0.25037907399999998</v>
      </c>
      <c r="V19">
        <f t="shared" si="10"/>
        <v>3.2410916999999984E-2</v>
      </c>
      <c r="W19">
        <f t="shared" si="3"/>
        <v>0.21309529709159991</v>
      </c>
      <c r="Z19" s="19">
        <v>87.89</v>
      </c>
      <c r="AA19">
        <f t="shared" si="4"/>
        <v>0.21309529709159991</v>
      </c>
      <c r="AB19">
        <f t="shared" si="5"/>
        <v>1.5642317924950445E-2</v>
      </c>
      <c r="AC19">
        <f t="shared" si="11"/>
        <v>0.63821422122404736</v>
      </c>
    </row>
    <row r="20" spans="2:29" x14ac:dyDescent="0.25">
      <c r="B20" s="1" t="s">
        <v>46</v>
      </c>
      <c r="C20" s="1">
        <f>(C19-C17)/(C23-C21)</f>
        <v>-1.2642299387851444E-3</v>
      </c>
      <c r="D20" s="1"/>
      <c r="E20" s="1" t="s">
        <v>46</v>
      </c>
      <c r="F20" s="1">
        <f>(F19-F17)/(F23-F21)</f>
        <v>-1.2642299387851444E-3</v>
      </c>
      <c r="H20" s="19">
        <v>32.549999999999997</v>
      </c>
      <c r="I20" s="21">
        <f t="shared" si="7"/>
        <v>0.42058282891680004</v>
      </c>
      <c r="J20" s="25">
        <f>Summer!W18</f>
        <v>6.3968916000000001E-2</v>
      </c>
      <c r="K20">
        <f t="shared" si="8"/>
        <v>0.59097801299999997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0.29037149200000001</v>
      </c>
      <c r="V20">
        <f t="shared" si="10"/>
        <v>3.999241800000003E-2</v>
      </c>
      <c r="W20">
        <f t="shared" si="3"/>
        <v>0.26294214986640024</v>
      </c>
      <c r="Z20" s="19">
        <v>74.48</v>
      </c>
      <c r="AA20">
        <f t="shared" si="4"/>
        <v>0.26294214986640024</v>
      </c>
      <c r="AB20">
        <f t="shared" si="5"/>
        <v>1.9301339636379672E-2</v>
      </c>
      <c r="AC20">
        <f t="shared" si="11"/>
        <v>0.65751556086042706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0.38257460047080005</v>
      </c>
      <c r="J21" s="25">
        <f>Summer!W19</f>
        <v>5.8188020999999999E-2</v>
      </c>
      <c r="K21">
        <f t="shared" si="8"/>
        <v>0.64916603399999995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0.33955648100000002</v>
      </c>
      <c r="V21">
        <f t="shared" si="10"/>
        <v>4.9184989000000012E-2</v>
      </c>
      <c r="W21">
        <f t="shared" si="3"/>
        <v>0.32338146567720011</v>
      </c>
      <c r="Z21" s="19">
        <v>63.11</v>
      </c>
      <c r="AA21">
        <f t="shared" si="4"/>
        <v>0.32338146567720011</v>
      </c>
      <c r="AB21">
        <f t="shared" si="5"/>
        <v>2.3737903962210975E-2</v>
      </c>
      <c r="AC21">
        <f t="shared" si="11"/>
        <v>0.68125346482263804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0.32711997585480002</v>
      </c>
      <c r="J22" s="25">
        <f>Summer!W20</f>
        <v>4.9753601000000001E-2</v>
      </c>
      <c r="K22">
        <f t="shared" si="8"/>
        <v>0.69891963499999998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0.39679681500000002</v>
      </c>
      <c r="V22">
        <f t="shared" si="10"/>
        <v>5.7240334000000004E-2</v>
      </c>
      <c r="W22">
        <f t="shared" si="3"/>
        <v>0.37634374798320008</v>
      </c>
      <c r="Z22" s="19">
        <v>53.48</v>
      </c>
      <c r="AA22">
        <f t="shared" si="4"/>
        <v>0.37634374798320008</v>
      </c>
      <c r="AB22">
        <f t="shared" si="5"/>
        <v>2.7625614621096681E-2</v>
      </c>
      <c r="AC22">
        <f t="shared" si="11"/>
        <v>0.70887907944373474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0.27166535123880003</v>
      </c>
      <c r="J23" s="25">
        <f>Summer!W21</f>
        <v>4.1319181000000003E-2</v>
      </c>
      <c r="K23">
        <f t="shared" si="8"/>
        <v>0.74023881599999997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0.46086050000000001</v>
      </c>
      <c r="V23">
        <f t="shared" si="10"/>
        <v>6.4063684999999981E-2</v>
      </c>
      <c r="W23">
        <f t="shared" si="3"/>
        <v>0.4212059161379999</v>
      </c>
      <c r="Z23" s="19">
        <v>45.32</v>
      </c>
      <c r="AA23">
        <f t="shared" si="4"/>
        <v>0.4212059161379999</v>
      </c>
      <c r="AB23">
        <f t="shared" si="5"/>
        <v>3.0918734209645447E-2</v>
      </c>
      <c r="AC23">
        <f t="shared" si="11"/>
        <v>0.73979781365338015</v>
      </c>
    </row>
    <row r="24" spans="2:29" x14ac:dyDescent="0.25">
      <c r="H24" s="19">
        <v>16.78</v>
      </c>
      <c r="I24" s="21">
        <f t="shared" si="7"/>
        <v>0.22181849846400001</v>
      </c>
      <c r="J24" s="25">
        <f>Summer!W22</f>
        <v>3.3737679999999999E-2</v>
      </c>
      <c r="K24">
        <f t="shared" si="8"/>
        <v>0.77397649599999996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0.52700909699999998</v>
      </c>
      <c r="V24">
        <f t="shared" si="10"/>
        <v>6.6148596999999976E-2</v>
      </c>
      <c r="W24">
        <f t="shared" si="3"/>
        <v>0.43491379555559989</v>
      </c>
      <c r="Z24" s="19">
        <v>38.409999999999997</v>
      </c>
      <c r="AA24">
        <f t="shared" si="4"/>
        <v>0.43491379555559989</v>
      </c>
      <c r="AB24">
        <f t="shared" si="5"/>
        <v>3.1924964806254126E-2</v>
      </c>
      <c r="AC24">
        <f t="shared" si="11"/>
        <v>0.77172277845963433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0.18069484706160002</v>
      </c>
      <c r="J25" s="25">
        <f>Summer!W23</f>
        <v>2.7482942E-2</v>
      </c>
      <c r="K25">
        <f t="shared" si="8"/>
        <v>0.80145943799999997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0.59097801299999997</v>
      </c>
      <c r="V25">
        <f t="shared" si="10"/>
        <v>6.3968915999999987E-2</v>
      </c>
      <c r="W25">
        <f t="shared" si="3"/>
        <v>0.42058282891679993</v>
      </c>
      <c r="Z25" s="19">
        <v>32.549999999999997</v>
      </c>
      <c r="AA25">
        <f t="shared" si="4"/>
        <v>0.42058282891679993</v>
      </c>
      <c r="AB25">
        <f t="shared" si="5"/>
        <v>3.0872996323629154E-2</v>
      </c>
      <c r="AC25">
        <f t="shared" si="11"/>
        <v>0.80259577478326349</v>
      </c>
    </row>
    <row r="26" spans="2:29" x14ac:dyDescent="0.25">
      <c r="B26" s="1" t="s">
        <v>40</v>
      </c>
      <c r="C26" s="1">
        <f>C17</f>
        <v>0.30467353366817063</v>
      </c>
      <c r="H26" s="19">
        <v>12.05</v>
      </c>
      <c r="I26" s="21">
        <f t="shared" si="7"/>
        <v>0.1495405583244</v>
      </c>
      <c r="J26" s="25">
        <f>Summer!W24</f>
        <v>2.2744502999999999E-2</v>
      </c>
      <c r="K26">
        <f t="shared" si="8"/>
        <v>0.82420394099999994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0.64916603399999995</v>
      </c>
      <c r="V26">
        <f t="shared" si="10"/>
        <v>5.8188020999999979E-2</v>
      </c>
      <c r="W26">
        <f t="shared" si="3"/>
        <v>0.38257460047079989</v>
      </c>
      <c r="Z26" s="19">
        <v>27.58</v>
      </c>
      <c r="AA26">
        <f t="shared" si="4"/>
        <v>0.38257460047079989</v>
      </c>
      <c r="AB26">
        <f t="shared" si="5"/>
        <v>2.8082992033384709E-2</v>
      </c>
      <c r="AC26">
        <f t="shared" si="11"/>
        <v>0.83067876681664821</v>
      </c>
    </row>
    <row r="27" spans="2:29" x14ac:dyDescent="0.25">
      <c r="B27" s="1" t="s">
        <v>44</v>
      </c>
      <c r="C27" s="1">
        <f>C29*(C31-C30)+C26</f>
        <v>0.96141570226827744</v>
      </c>
      <c r="H27" s="19">
        <v>10.210000000000001</v>
      </c>
      <c r="I27" s="21">
        <f t="shared" si="7"/>
        <v>0.12835564540200001</v>
      </c>
      <c r="J27" s="25">
        <f>Summer!W25</f>
        <v>1.9522365E-2</v>
      </c>
      <c r="K27">
        <f t="shared" si="8"/>
        <v>0.84372630599999998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0.67965636430403797</v>
      </c>
      <c r="V27">
        <f t="shared" si="10"/>
        <v>3.0490330304038027E-2</v>
      </c>
      <c r="W27">
        <f t="shared" si="3"/>
        <v>0.20046782368298924</v>
      </c>
      <c r="Z27" s="23">
        <v>25</v>
      </c>
      <c r="AA27">
        <f t="shared" si="4"/>
        <v>0.20046782368298924</v>
      </c>
      <c r="AB27">
        <f t="shared" si="5"/>
        <v>1.4715394823679751E-2</v>
      </c>
      <c r="AC27">
        <f t="shared" si="11"/>
        <v>0.84539416164032799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0.11277850432080001</v>
      </c>
      <c r="J28" s="25">
        <f>Summer!W26</f>
        <v>1.7153146000000001E-2</v>
      </c>
      <c r="K28">
        <f t="shared" si="8"/>
        <v>0.86087945199999993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0.69891963499999998</v>
      </c>
      <c r="V28">
        <f t="shared" si="10"/>
        <v>1.9263270695962009E-2</v>
      </c>
      <c r="W28">
        <f t="shared" si="3"/>
        <v>0.12665215217181103</v>
      </c>
      <c r="Z28" s="19">
        <v>23.37</v>
      </c>
      <c r="AA28">
        <f t="shared" si="4"/>
        <v>0.12665215217181103</v>
      </c>
      <c r="AB28">
        <f t="shared" si="5"/>
        <v>9.2969354893790677E-3</v>
      </c>
      <c r="AC28">
        <f t="shared" si="11"/>
        <v>0.85469109712970703</v>
      </c>
    </row>
    <row r="29" spans="2:29" x14ac:dyDescent="0.25">
      <c r="B29" s="1" t="s">
        <v>46</v>
      </c>
      <c r="C29" s="1">
        <f>(C28-C26)/(C32-C30)</f>
        <v>-1.2642299387851444E-3</v>
      </c>
      <c r="H29" s="19">
        <v>7.33</v>
      </c>
      <c r="I29" s="21">
        <f t="shared" si="7"/>
        <v>0.1015629672132</v>
      </c>
      <c r="J29" s="25">
        <f>Summer!W27</f>
        <v>1.5447308999999999E-2</v>
      </c>
      <c r="K29">
        <f t="shared" si="8"/>
        <v>0.87632676099999995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0.74023881599999997</v>
      </c>
      <c r="V29">
        <f t="shared" si="10"/>
        <v>4.1319180999999983E-2</v>
      </c>
      <c r="W29">
        <f t="shared" si="3"/>
        <v>0.27166535123879992</v>
      </c>
      <c r="Z29" s="19">
        <v>19.809999999999999</v>
      </c>
      <c r="AA29">
        <f t="shared" si="4"/>
        <v>0.27166535123879992</v>
      </c>
      <c r="AB29">
        <f t="shared" si="5"/>
        <v>1.9941668592732872E-2</v>
      </c>
      <c r="AC29">
        <f t="shared" si="11"/>
        <v>0.87463276572243986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9.2216678619600007E-2</v>
      </c>
      <c r="J30" s="25">
        <f>Summer!W28</f>
        <v>1.4025777E-2</v>
      </c>
      <c r="K30">
        <f t="shared" si="8"/>
        <v>0.89035253799999992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0.77397649599999996</v>
      </c>
      <c r="V30">
        <f t="shared" si="10"/>
        <v>3.3737679999999992E-2</v>
      </c>
      <c r="W30">
        <f t="shared" si="3"/>
        <v>0.22181849846399998</v>
      </c>
      <c r="Z30" s="19">
        <v>16.78</v>
      </c>
      <c r="AA30">
        <f t="shared" si="4"/>
        <v>0.22181849846399998</v>
      </c>
      <c r="AB30">
        <f t="shared" si="5"/>
        <v>1.6282646881303677E-2</v>
      </c>
      <c r="AC30">
        <f t="shared" si="11"/>
        <v>0.89091541260374352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8.4739651689600001E-2</v>
      </c>
      <c r="J31" s="25">
        <f>Summer!W29</f>
        <v>1.2888551999999999E-2</v>
      </c>
      <c r="K31">
        <f t="shared" si="8"/>
        <v>0.90324108999999997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0.80145943799999997</v>
      </c>
      <c r="V31">
        <f t="shared" si="10"/>
        <v>2.748294200000001E-2</v>
      </c>
      <c r="W31">
        <f t="shared" si="3"/>
        <v>0.18069484706160008</v>
      </c>
      <c r="Z31" s="19">
        <v>14.22</v>
      </c>
      <c r="AA31">
        <f t="shared" si="4"/>
        <v>0.18069484706160008</v>
      </c>
      <c r="AB31">
        <f t="shared" si="5"/>
        <v>1.326395412622771E-2</v>
      </c>
      <c r="AC31">
        <f t="shared" si="11"/>
        <v>0.90417936672997123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7.9131879848400005E-2</v>
      </c>
      <c r="J32" s="25">
        <f>Summer!W30</f>
        <v>1.2035633E-2</v>
      </c>
      <c r="K32">
        <f t="shared" si="8"/>
        <v>0.91527672299999996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0.82420394099999994</v>
      </c>
      <c r="V32">
        <f t="shared" si="10"/>
        <v>2.2744502999999971E-2</v>
      </c>
      <c r="W32">
        <f t="shared" si="3"/>
        <v>0.14954055832439983</v>
      </c>
      <c r="Z32" s="19">
        <v>12.05</v>
      </c>
      <c r="AA32">
        <f t="shared" si="4"/>
        <v>0.14954055832439983</v>
      </c>
      <c r="AB32">
        <f t="shared" si="5"/>
        <v>1.0977065134287589E-2</v>
      </c>
      <c r="AC32">
        <f t="shared" si="11"/>
        <v>0.91515643186425888</v>
      </c>
    </row>
    <row r="33" spans="2:29" x14ac:dyDescent="0.25">
      <c r="H33" s="19">
        <v>3.78</v>
      </c>
      <c r="I33" s="21">
        <f t="shared" si="7"/>
        <v>7.4147195228400006E-2</v>
      </c>
      <c r="J33" s="25">
        <f>Summer!W31</f>
        <v>1.1277483E-2</v>
      </c>
      <c r="K33">
        <f t="shared" si="8"/>
        <v>0.92655420599999994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0.84372630599999998</v>
      </c>
      <c r="V33">
        <f t="shared" si="10"/>
        <v>1.9522365000000041E-2</v>
      </c>
      <c r="W33">
        <f t="shared" si="3"/>
        <v>0.12835564540200028</v>
      </c>
      <c r="Z33" s="19">
        <v>10.210000000000001</v>
      </c>
      <c r="AA33">
        <f t="shared" si="4"/>
        <v>0.12835564540200028</v>
      </c>
      <c r="AB33">
        <f t="shared" si="5"/>
        <v>9.4219808707333395E-3</v>
      </c>
      <c r="AC33">
        <f t="shared" si="11"/>
        <v>0.92457841273499219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7.0408678476000006E-2</v>
      </c>
      <c r="J34" s="25">
        <f>Summer!W32</f>
        <v>1.0708870000000001E-2</v>
      </c>
      <c r="K34">
        <f t="shared" si="8"/>
        <v>0.93726307599999992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0.86087945199999993</v>
      </c>
      <c r="V34">
        <f t="shared" si="10"/>
        <v>1.7153145999999952E-2</v>
      </c>
      <c r="W34">
        <f t="shared" si="3"/>
        <v>0.11277850432079969</v>
      </c>
      <c r="Z34" s="19">
        <v>8.65</v>
      </c>
      <c r="AA34">
        <f t="shared" si="4"/>
        <v>0.11277850432079969</v>
      </c>
      <c r="AB34">
        <f t="shared" si="5"/>
        <v>8.2785366160757316E-3</v>
      </c>
      <c r="AC34">
        <f t="shared" si="11"/>
        <v>0.93285694935106789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6.7293255519600012E-2</v>
      </c>
      <c r="J35" s="25">
        <f>Summer!W33</f>
        <v>1.0235027000000001E-2</v>
      </c>
      <c r="K35">
        <f t="shared" si="8"/>
        <v>0.94749810299999992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0.87632676099999995</v>
      </c>
      <c r="V35">
        <f t="shared" si="10"/>
        <v>1.544730900000002E-2</v>
      </c>
      <c r="W35">
        <f t="shared" si="3"/>
        <v>0.10156296721320014</v>
      </c>
      <c r="Z35" s="19">
        <v>7.33</v>
      </c>
      <c r="AA35">
        <f t="shared" si="4"/>
        <v>0.10156296721320014</v>
      </c>
      <c r="AB35">
        <f t="shared" si="5"/>
        <v>7.4552570809072998E-3</v>
      </c>
      <c r="AC35">
        <f t="shared" si="11"/>
        <v>0.94031220643197522</v>
      </c>
    </row>
    <row r="36" spans="2:29" x14ac:dyDescent="0.25">
      <c r="B36" s="1" t="s">
        <v>40</v>
      </c>
      <c r="C36" s="1">
        <f>U8</f>
        <v>7.0413191999999999E-2</v>
      </c>
      <c r="E36" s="1" t="s">
        <v>40</v>
      </c>
      <c r="F36" s="1">
        <f>U10</f>
        <v>9.4010613999999992E-2</v>
      </c>
      <c r="H36" s="19">
        <v>2.2999999999999998</v>
      </c>
      <c r="I36" s="21">
        <f t="shared" si="7"/>
        <v>6.3554738767200011E-2</v>
      </c>
      <c r="J36" s="25">
        <f>Summer!W34</f>
        <v>9.6664139999999999E-3</v>
      </c>
      <c r="K36">
        <f t="shared" si="8"/>
        <v>0.95716451699999994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0.89035253799999992</v>
      </c>
      <c r="V36">
        <f t="shared" si="10"/>
        <v>1.4025776999999962E-2</v>
      </c>
      <c r="W36">
        <f t="shared" si="3"/>
        <v>9.2216678619599757E-2</v>
      </c>
      <c r="Z36" s="19">
        <v>6.21</v>
      </c>
      <c r="AA36">
        <f t="shared" si="4"/>
        <v>9.2216678619599757E-2</v>
      </c>
      <c r="AB36">
        <f t="shared" si="5"/>
        <v>6.7691902385377499E-3</v>
      </c>
      <c r="AC36">
        <f t="shared" si="11"/>
        <v>0.94708139667051294</v>
      </c>
    </row>
    <row r="37" spans="2:29" x14ac:dyDescent="0.25">
      <c r="B37" s="1" t="s">
        <v>44</v>
      </c>
      <c r="C37" s="1">
        <f>C39*(C41-C40)+C36</f>
        <v>8.4694241364267286E-2</v>
      </c>
      <c r="E37" s="1" t="s">
        <v>44</v>
      </c>
      <c r="F37" s="1">
        <f>F39*(F41-F40)+F36</f>
        <v>0.108822346801591</v>
      </c>
      <c r="H37" s="19">
        <v>1.95</v>
      </c>
      <c r="I37" s="21">
        <f t="shared" si="7"/>
        <v>5.7323879704800004E-2</v>
      </c>
      <c r="J37" s="25">
        <f>Summer!W35</f>
        <v>8.7187259999999996E-3</v>
      </c>
      <c r="K37">
        <f t="shared" si="8"/>
        <v>0.96588324299999995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0.90324108999999997</v>
      </c>
      <c r="V37">
        <f t="shared" si="10"/>
        <v>1.2888552000000053E-2</v>
      </c>
      <c r="W37">
        <f t="shared" si="3"/>
        <v>8.4739651689600362E-2</v>
      </c>
      <c r="Z37" s="19">
        <v>5.27</v>
      </c>
      <c r="AA37">
        <f t="shared" si="4"/>
        <v>8.4739651689600362E-2</v>
      </c>
      <c r="AB37">
        <f t="shared" si="5"/>
        <v>6.2203370542171597E-3</v>
      </c>
      <c r="AC37">
        <f t="shared" si="11"/>
        <v>0.95330173372473015</v>
      </c>
    </row>
    <row r="38" spans="2:29" x14ac:dyDescent="0.25">
      <c r="B38" s="1" t="s">
        <v>41</v>
      </c>
      <c r="C38" s="1">
        <f>U10</f>
        <v>9.4010613999999992E-2</v>
      </c>
      <c r="E38" s="1" t="s">
        <v>41</v>
      </c>
      <c r="F38" s="1">
        <f>U12</f>
        <v>0.11504927999999999</v>
      </c>
      <c r="H38" s="19">
        <v>1.65</v>
      </c>
      <c r="I38" s="21">
        <f t="shared" si="7"/>
        <v>5.0469939996000003E-2</v>
      </c>
      <c r="J38" s="25">
        <f>Summer!W36</f>
        <v>7.6762699999999998E-3</v>
      </c>
      <c r="K38">
        <f t="shared" si="8"/>
        <v>0.97355951299999999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0.91527672299999996</v>
      </c>
      <c r="V38">
        <f t="shared" si="10"/>
        <v>1.203563299999999E-2</v>
      </c>
      <c r="W38">
        <f t="shared" si="3"/>
        <v>7.9131879848399936E-2</v>
      </c>
      <c r="Z38" s="19">
        <v>4.46</v>
      </c>
      <c r="AA38">
        <f t="shared" si="4"/>
        <v>7.9131879848399936E-2</v>
      </c>
      <c r="AB38">
        <f t="shared" si="5"/>
        <v>5.8086970453204096E-3</v>
      </c>
      <c r="AC38">
        <f t="shared" si="11"/>
        <v>0.95911043077005054</v>
      </c>
    </row>
    <row r="39" spans="2:29" x14ac:dyDescent="0.25">
      <c r="B39" s="1" t="s">
        <v>46</v>
      </c>
      <c r="C39" s="1">
        <f>(C38-C36)/(C42-C40)</f>
        <v>-4.6792429109656931E-4</v>
      </c>
      <c r="E39" s="1" t="s">
        <v>46</v>
      </c>
      <c r="F39" s="1">
        <f>(F38-F36)/(F42-F40)</f>
        <v>-4.9224768366869459E-4</v>
      </c>
      <c r="H39" s="19">
        <v>1.4</v>
      </c>
      <c r="I39" s="21">
        <f t="shared" si="7"/>
        <v>4.1746738623600003E-2</v>
      </c>
      <c r="J39" s="25">
        <f>Summer!W37</f>
        <v>6.3495069999999999E-3</v>
      </c>
      <c r="K39">
        <f t="shared" si="8"/>
        <v>0.97990902000000002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0.92655420599999994</v>
      </c>
      <c r="V39">
        <f t="shared" si="10"/>
        <v>1.1277482999999977E-2</v>
      </c>
      <c r="W39">
        <f t="shared" si="3"/>
        <v>7.4147195228399854E-2</v>
      </c>
      <c r="Z39" s="19">
        <v>3.78</v>
      </c>
      <c r="AA39">
        <f t="shared" si="4"/>
        <v>7.4147195228399854E-2</v>
      </c>
      <c r="AB39">
        <f t="shared" si="5"/>
        <v>5.4427949224399811E-3</v>
      </c>
      <c r="AC39">
        <f t="shared" si="11"/>
        <v>0.96455322569249047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2.9285027073600006E-2</v>
      </c>
      <c r="J40" s="25">
        <f>Summer!W38</f>
        <v>4.4541320000000004E-3</v>
      </c>
      <c r="K40">
        <f t="shared" si="8"/>
        <v>0.98436315200000002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0.93726307599999992</v>
      </c>
      <c r="V40">
        <f t="shared" si="10"/>
        <v>1.0708869999999981E-2</v>
      </c>
      <c r="W40">
        <f t="shared" si="3"/>
        <v>7.0408678475999881E-2</v>
      </c>
      <c r="Z40" s="19">
        <v>3.2</v>
      </c>
      <c r="AA40">
        <f t="shared" si="4"/>
        <v>7.0408678475999881E-2</v>
      </c>
      <c r="AB40">
        <f t="shared" si="5"/>
        <v>5.1683680889671796E-3</v>
      </c>
      <c r="AC40">
        <f t="shared" si="11"/>
        <v>0.96972159378145761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2.11849129224E-2</v>
      </c>
      <c r="J41" s="25">
        <f>Summer!W39</f>
        <v>3.2221379999999998E-3</v>
      </c>
      <c r="K41">
        <f t="shared" si="8"/>
        <v>0.98758529000000006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0.94749810299999992</v>
      </c>
      <c r="V41">
        <f t="shared" si="10"/>
        <v>1.0235027000000008E-2</v>
      </c>
      <c r="W41">
        <f t="shared" si="3"/>
        <v>6.7293255519600054E-2</v>
      </c>
      <c r="Z41" s="19">
        <v>2.72</v>
      </c>
      <c r="AA41">
        <f t="shared" si="4"/>
        <v>6.7293255519600054E-2</v>
      </c>
      <c r="AB41">
        <f t="shared" si="5"/>
        <v>4.939679624135657E-3</v>
      </c>
      <c r="AC41">
        <f t="shared" si="11"/>
        <v>0.97466127340559328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1.744639617E-2</v>
      </c>
      <c r="J42" s="25">
        <f>Summer!W40</f>
        <v>2.6535249999999999E-3</v>
      </c>
      <c r="K42">
        <f t="shared" si="8"/>
        <v>0.99023881500000011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0.95716451699999994</v>
      </c>
      <c r="V42">
        <f t="shared" si="10"/>
        <v>9.6664140000000121E-3</v>
      </c>
      <c r="W42">
        <f t="shared" si="3"/>
        <v>6.3554738767200081E-2</v>
      </c>
      <c r="Z42" s="19">
        <v>2.2999999999999998</v>
      </c>
      <c r="AA42">
        <f t="shared" si="4"/>
        <v>6.3554738767200081E-2</v>
      </c>
      <c r="AB42">
        <f t="shared" si="5"/>
        <v>4.6652527906628554E-3</v>
      </c>
      <c r="AC42">
        <f t="shared" si="11"/>
        <v>0.97932652619625615</v>
      </c>
    </row>
    <row r="43" spans="2:29" x14ac:dyDescent="0.25">
      <c r="H43" s="19">
        <v>0.72</v>
      </c>
      <c r="I43" s="21">
        <f t="shared" si="7"/>
        <v>1.495405386E-2</v>
      </c>
      <c r="J43" s="25">
        <f>Summer!W41</f>
        <v>2.2744499999999999E-3</v>
      </c>
      <c r="K43">
        <f t="shared" si="8"/>
        <v>0.99251326500000014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0.96588324299999995</v>
      </c>
      <c r="V43">
        <f t="shared" si="10"/>
        <v>8.71872600000001E-3</v>
      </c>
      <c r="W43">
        <f t="shared" si="3"/>
        <v>5.7323879704800074E-2</v>
      </c>
      <c r="Z43" s="19">
        <v>1.95</v>
      </c>
      <c r="AA43">
        <f t="shared" si="4"/>
        <v>5.7323879704800074E-2</v>
      </c>
      <c r="AB43">
        <f t="shared" si="5"/>
        <v>4.2078748957498401E-3</v>
      </c>
      <c r="AC43">
        <f t="shared" si="11"/>
        <v>0.98353440109200596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1.37078859924E-2</v>
      </c>
      <c r="J44" s="25">
        <f>Summer!W42</f>
        <v>2.0849129999999999E-3</v>
      </c>
      <c r="K44">
        <f t="shared" si="8"/>
        <v>0.99459817800000017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0.97355951299999999</v>
      </c>
      <c r="V44">
        <f t="shared" si="10"/>
        <v>7.6762700000000406E-3</v>
      </c>
      <c r="W44">
        <f t="shared" si="3"/>
        <v>5.0469939996000274E-2</v>
      </c>
      <c r="Z44" s="19">
        <v>1.65</v>
      </c>
      <c r="AA44">
        <f t="shared" si="4"/>
        <v>5.0469939996000274E-2</v>
      </c>
      <c r="AB44">
        <f t="shared" si="5"/>
        <v>3.7047595974455168E-3</v>
      </c>
      <c r="AC44">
        <f t="shared" si="11"/>
        <v>0.9872391606894515</v>
      </c>
    </row>
    <row r="45" spans="2:29" x14ac:dyDescent="0.25">
      <c r="B45" s="1" t="s">
        <v>40</v>
      </c>
      <c r="C45" s="1">
        <f>U15</f>
        <v>0.17096285</v>
      </c>
      <c r="E45" s="1" t="s">
        <v>40</v>
      </c>
      <c r="F45" s="1">
        <f>U26</f>
        <v>0.64916603399999995</v>
      </c>
      <c r="H45" s="19">
        <v>0.52</v>
      </c>
      <c r="I45" s="21">
        <f t="shared" si="7"/>
        <v>1.2461711550000001E-2</v>
      </c>
      <c r="J45" s="25">
        <f>Summer!W43</f>
        <v>1.8953749999999999E-3</v>
      </c>
      <c r="K45">
        <f t="shared" si="8"/>
        <v>0.9964935530000002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0.97990902000000002</v>
      </c>
      <c r="V45">
        <f t="shared" si="10"/>
        <v>6.349507000000032E-3</v>
      </c>
      <c r="W45">
        <f t="shared" si="3"/>
        <v>4.1746738623600212E-2</v>
      </c>
      <c r="Z45" s="19">
        <v>1.4</v>
      </c>
      <c r="AA45">
        <f t="shared" si="4"/>
        <v>4.1746738623600212E-2</v>
      </c>
      <c r="AB45">
        <f t="shared" si="5"/>
        <v>3.064430641092286E-3</v>
      </c>
      <c r="AC45">
        <f t="shared" si="11"/>
        <v>0.9903035913305438</v>
      </c>
    </row>
    <row r="46" spans="2:29" x14ac:dyDescent="0.25">
      <c r="B46" s="1" t="s">
        <v>44</v>
      </c>
      <c r="C46" s="1">
        <f>C48*(C50-C49)+C45</f>
        <v>0.18976073321052631</v>
      </c>
      <c r="E46" s="1" t="s">
        <v>44</v>
      </c>
      <c r="F46" s="1">
        <f>F48*(F50-F49)+F45</f>
        <v>0.67965636430403797</v>
      </c>
      <c r="H46" s="19">
        <v>0.44</v>
      </c>
      <c r="I46" s="21">
        <f t="shared" si="7"/>
        <v>1.1838630903600001E-2</v>
      </c>
      <c r="J46" s="25">
        <f>Summer!W44</f>
        <v>1.8006070000000001E-3</v>
      </c>
      <c r="K46">
        <f t="shared" si="8"/>
        <v>0.99829416000000015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0.98436315200000002</v>
      </c>
      <c r="V46">
        <f t="shared" si="10"/>
        <v>4.4541319999999995E-3</v>
      </c>
      <c r="W46">
        <f t="shared" si="3"/>
        <v>2.9285027073599999E-2</v>
      </c>
      <c r="Z46" s="19">
        <v>1.19</v>
      </c>
      <c r="AA46">
        <f t="shared" si="4"/>
        <v>2.9285027073599999E-2</v>
      </c>
      <c r="AB46">
        <f t="shared" si="5"/>
        <v>2.1496753338912135E-3</v>
      </c>
      <c r="AC46">
        <f t="shared" si="11"/>
        <v>0.99245326666443501</v>
      </c>
    </row>
    <row r="47" spans="2:29" x14ac:dyDescent="0.25">
      <c r="B47" s="1" t="s">
        <v>41</v>
      </c>
      <c r="C47" s="1">
        <f>U17</f>
        <v>0.192285822</v>
      </c>
      <c r="E47" s="1" t="s">
        <v>41</v>
      </c>
      <c r="F47" s="1">
        <f>U28</f>
        <v>0.69891963499999998</v>
      </c>
      <c r="H47" s="19">
        <v>0.37</v>
      </c>
      <c r="I47" s="21">
        <f t="shared" si="7"/>
        <v>1.1215543682400003E-2</v>
      </c>
      <c r="J47" s="25">
        <f>Summer!W45</f>
        <v>1.7058380000000001E-3</v>
      </c>
      <c r="K47">
        <f t="shared" si="8"/>
        <v>0.99999999800000017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0.98758529000000006</v>
      </c>
      <c r="V47">
        <f t="shared" si="10"/>
        <v>3.222138000000041E-3</v>
      </c>
      <c r="W47">
        <f t="shared" si="3"/>
        <v>2.1184912922400271E-2</v>
      </c>
      <c r="Z47" s="19">
        <v>1.01</v>
      </c>
      <c r="AA47">
        <f t="shared" si="4"/>
        <v>2.1184912922400271E-2</v>
      </c>
      <c r="AB47">
        <f t="shared" si="5"/>
        <v>1.5550842635543031E-3</v>
      </c>
      <c r="AC47">
        <f t="shared" si="11"/>
        <v>0.99400835092798934</v>
      </c>
    </row>
    <row r="48" spans="2:29" x14ac:dyDescent="0.25">
      <c r="B48" s="1" t="s">
        <v>46</v>
      </c>
      <c r="C48" s="1">
        <f>(C47-C45)/(C51-C49)</f>
        <v>-9.6746696914700499E-4</v>
      </c>
      <c r="E48" s="1" t="s">
        <v>46</v>
      </c>
      <c r="F48" s="1">
        <f>(F47-F45)/(F51-F49)</f>
        <v>-1.1817957482185289E-2</v>
      </c>
      <c r="I48" s="21">
        <f>SUM(I4:I47)</f>
        <v>6.5747999868504019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0.99023881500000011</v>
      </c>
      <c r="V48">
        <f t="shared" si="10"/>
        <v>2.6535250000000454E-3</v>
      </c>
      <c r="W48">
        <f t="shared" si="3"/>
        <v>1.7446396170000301E-2</v>
      </c>
      <c r="Z48" s="19">
        <v>0.85</v>
      </c>
      <c r="AA48">
        <f t="shared" si="4"/>
        <v>1.7446396170000301E-2</v>
      </c>
      <c r="AB48">
        <f t="shared" si="5"/>
        <v>1.280657430081502E-3</v>
      </c>
      <c r="AC48">
        <f t="shared" si="11"/>
        <v>0.99528900835807088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0.99251326500000014</v>
      </c>
      <c r="V49">
        <f t="shared" si="10"/>
        <v>2.2744500000000389E-3</v>
      </c>
      <c r="W49">
        <f t="shared" si="3"/>
        <v>1.4954053860000257E-2</v>
      </c>
      <c r="Z49" s="19">
        <v>0.72</v>
      </c>
      <c r="AA49">
        <f t="shared" si="4"/>
        <v>1.4954053860000257E-2</v>
      </c>
      <c r="AB49">
        <f t="shared" si="5"/>
        <v>1.0977063686412874E-3</v>
      </c>
      <c r="AC49">
        <f t="shared" si="11"/>
        <v>0.99638671472671214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0.99459817800000017</v>
      </c>
      <c r="V50">
        <f t="shared" si="10"/>
        <v>2.0849130000000216E-3</v>
      </c>
      <c r="W50">
        <f t="shared" si="3"/>
        <v>1.3707885992400142E-2</v>
      </c>
      <c r="Z50" s="19">
        <v>0.61</v>
      </c>
      <c r="AA50">
        <f t="shared" si="4"/>
        <v>1.3707885992400142E-2</v>
      </c>
      <c r="AB50">
        <f t="shared" si="5"/>
        <v>1.0062310792336596E-3</v>
      </c>
      <c r="AC50">
        <f t="shared" si="11"/>
        <v>0.99739294580594584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0.9964935530000002</v>
      </c>
      <c r="V51">
        <f t="shared" si="10"/>
        <v>1.8953750000000325E-3</v>
      </c>
      <c r="W51">
        <f t="shared" si="3"/>
        <v>1.2461711550000214E-2</v>
      </c>
      <c r="Z51" s="19">
        <v>0.52</v>
      </c>
      <c r="AA51">
        <f t="shared" si="4"/>
        <v>1.2461711550000214E-2</v>
      </c>
      <c r="AB51">
        <f t="shared" si="5"/>
        <v>9.147553072010728E-4</v>
      </c>
      <c r="AC51">
        <f t="shared" si="11"/>
        <v>0.99830770111314693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0.99829416000000015</v>
      </c>
      <c r="V52">
        <f t="shared" si="10"/>
        <v>1.8006069999999541E-3</v>
      </c>
      <c r="W52">
        <f t="shared" si="3"/>
        <v>1.18386309035997E-2</v>
      </c>
      <c r="Z52" s="19">
        <v>0.44</v>
      </c>
      <c r="AA52">
        <f t="shared" si="4"/>
        <v>1.18386309035997E-2</v>
      </c>
      <c r="AB52">
        <f t="shared" si="5"/>
        <v>8.6901790380971157E-4</v>
      </c>
      <c r="AC52">
        <f t="shared" si="11"/>
        <v>0.99917671901695659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0.99999999800000017</v>
      </c>
      <c r="V53">
        <f t="shared" si="10"/>
        <v>1.7058380000000151E-3</v>
      </c>
      <c r="W53">
        <f t="shared" si="3"/>
        <v>1.12155436824001E-2</v>
      </c>
      <c r="Z53" s="19">
        <v>0.37</v>
      </c>
      <c r="AA53">
        <f t="shared" si="4"/>
        <v>1.12155436824001E-2</v>
      </c>
      <c r="AB53">
        <f t="shared" si="5"/>
        <v>8.232800177934449E-4</v>
      </c>
      <c r="AC53">
        <f t="shared" si="11"/>
        <v>0.99999999903475001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7A5E-D691-4F78-95AC-43A19C061436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/>
      <c r="H2" t="s">
        <v>36</v>
      </c>
      <c r="I2" s="26"/>
      <c r="M2">
        <f>D2-I2</f>
        <v>0</v>
      </c>
      <c r="N2" t="s">
        <v>49</v>
      </c>
      <c r="S2" s="26">
        <f>I2</f>
        <v>0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/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 t="e">
        <f>AA3/$D$2</f>
        <v>#DIV/0!</v>
      </c>
      <c r="AC3" t="e">
        <f>AB3</f>
        <v>#DIV/0!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</v>
      </c>
      <c r="E4" s="26"/>
      <c r="F4" s="1">
        <f>F3+E4</f>
        <v>0</v>
      </c>
      <c r="G4" s="20"/>
      <c r="H4" s="19">
        <v>460.27</v>
      </c>
      <c r="I4" s="21">
        <f>J4*$I$2</f>
        <v>0</v>
      </c>
      <c r="J4" s="25"/>
      <c r="K4">
        <f>K3+J4</f>
        <v>0</v>
      </c>
      <c r="N4" s="28">
        <v>1000</v>
      </c>
      <c r="O4" t="e">
        <f>O3+P4</f>
        <v>#DIV/0!</v>
      </c>
      <c r="P4" t="e">
        <f>Q4/$M$2</f>
        <v>#DIV/0!</v>
      </c>
      <c r="Q4">
        <f>D4</f>
        <v>0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</v>
      </c>
      <c r="AB4" t="e">
        <f t="shared" ref="AB4:AB53" si="5">AA4/$D$2</f>
        <v>#DIV/0!</v>
      </c>
      <c r="AC4" t="e">
        <f>AC3+AB4</f>
        <v>#DIV/0!</v>
      </c>
    </row>
    <row r="5" spans="2:29" x14ac:dyDescent="0.25">
      <c r="B5" s="20">
        <v>0.85</v>
      </c>
      <c r="C5" s="28">
        <f t="shared" si="0"/>
        <v>850</v>
      </c>
      <c r="D5">
        <f t="shared" si="1"/>
        <v>0</v>
      </c>
      <c r="E5" s="26"/>
      <c r="F5" s="1">
        <f t="shared" ref="F5:F13" si="6">F4+E5</f>
        <v>0</v>
      </c>
      <c r="G5" s="20"/>
      <c r="H5" s="19">
        <v>390.04</v>
      </c>
      <c r="I5" s="21">
        <f t="shared" ref="I5:I47" si="7">J5*$I$2</f>
        <v>0</v>
      </c>
      <c r="J5" s="25"/>
      <c r="K5">
        <f t="shared" ref="K5:K47" si="8">K4+J5</f>
        <v>0</v>
      </c>
      <c r="N5" s="28">
        <v>850</v>
      </c>
      <c r="O5" t="e">
        <f>O4+P5</f>
        <v>#DIV/0!</v>
      </c>
      <c r="P5" t="e">
        <f t="shared" ref="P5" si="9">Q5/$M$2</f>
        <v>#DIV/0!</v>
      </c>
      <c r="Q5">
        <f>D5</f>
        <v>0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</v>
      </c>
      <c r="AB5" t="e">
        <f t="shared" si="5"/>
        <v>#DIV/0!</v>
      </c>
      <c r="AC5" t="e">
        <f t="shared" ref="AC5:AC53" si="11">AC4+AB5</f>
        <v>#DIV/0!</v>
      </c>
    </row>
    <row r="6" spans="2:29" x14ac:dyDescent="0.25">
      <c r="B6" s="20">
        <v>0.3</v>
      </c>
      <c r="C6" s="28">
        <f t="shared" si="0"/>
        <v>300</v>
      </c>
      <c r="D6">
        <f t="shared" si="1"/>
        <v>0</v>
      </c>
      <c r="E6" s="26"/>
      <c r="F6" s="1">
        <f t="shared" si="6"/>
        <v>0</v>
      </c>
      <c r="G6" s="9"/>
      <c r="H6" s="19">
        <v>330.52</v>
      </c>
      <c r="I6" s="21">
        <f t="shared" si="7"/>
        <v>0</v>
      </c>
      <c r="J6" s="25"/>
      <c r="K6">
        <f t="shared" si="8"/>
        <v>0</v>
      </c>
      <c r="N6" s="19">
        <v>460.27</v>
      </c>
      <c r="O6" s="24" t="e">
        <f>C18</f>
        <v>#DIV/0!</v>
      </c>
      <c r="P6" s="24" t="e">
        <f>O6-O5</f>
        <v>#DIV/0!</v>
      </c>
      <c r="Q6" s="24" t="e">
        <f>P6*$M$2</f>
        <v>#DIV/0!</v>
      </c>
      <c r="T6" s="19">
        <v>460.27</v>
      </c>
      <c r="U6">
        <f>K4</f>
        <v>0</v>
      </c>
      <c r="V6">
        <f t="shared" si="10"/>
        <v>0</v>
      </c>
      <c r="W6">
        <f t="shared" si="3"/>
        <v>0</v>
      </c>
      <c r="Z6" s="19">
        <v>460.27</v>
      </c>
      <c r="AA6" t="e">
        <f t="shared" si="4"/>
        <v>#DIV/0!</v>
      </c>
      <c r="AB6" t="e">
        <f t="shared" si="5"/>
        <v>#DIV/0!</v>
      </c>
      <c r="AC6" t="e">
        <f t="shared" si="11"/>
        <v>#DIV/0!</v>
      </c>
    </row>
    <row r="7" spans="2:29" x14ac:dyDescent="0.25">
      <c r="B7" s="20">
        <v>0.25</v>
      </c>
      <c r="C7" s="28">
        <f t="shared" si="0"/>
        <v>250</v>
      </c>
      <c r="D7">
        <f t="shared" si="1"/>
        <v>0</v>
      </c>
      <c r="E7" s="26"/>
      <c r="F7" s="1">
        <f t="shared" si="6"/>
        <v>0</v>
      </c>
      <c r="G7" s="9"/>
      <c r="H7" s="19">
        <v>280.08999999999997</v>
      </c>
      <c r="I7" s="21">
        <f t="shared" si="7"/>
        <v>0</v>
      </c>
      <c r="J7" s="25"/>
      <c r="K7">
        <f t="shared" si="8"/>
        <v>0</v>
      </c>
      <c r="N7" s="19">
        <v>390.04</v>
      </c>
      <c r="O7" s="24" t="e">
        <f>F18</f>
        <v>#DIV/0!</v>
      </c>
      <c r="P7" s="24" t="e">
        <f t="shared" ref="P7:P8" si="12">O7-O6</f>
        <v>#DIV/0!</v>
      </c>
      <c r="Q7" s="24" t="e">
        <f t="shared" ref="Q7:Q8" si="13">P7*$M$2</f>
        <v>#DIV/0!</v>
      </c>
      <c r="T7" s="19">
        <v>390.04</v>
      </c>
      <c r="U7">
        <f t="shared" ref="U7:U8" si="14">K5</f>
        <v>0</v>
      </c>
      <c r="V7">
        <f t="shared" si="10"/>
        <v>0</v>
      </c>
      <c r="W7">
        <f t="shared" si="3"/>
        <v>0</v>
      </c>
      <c r="Z7" s="19">
        <v>390.04</v>
      </c>
      <c r="AA7" t="e">
        <f t="shared" si="4"/>
        <v>#DIV/0!</v>
      </c>
      <c r="AB7" t="e">
        <f t="shared" si="5"/>
        <v>#DIV/0!</v>
      </c>
      <c r="AC7" t="e">
        <f t="shared" si="11"/>
        <v>#DIV/0!</v>
      </c>
    </row>
    <row r="8" spans="2:29" x14ac:dyDescent="0.25">
      <c r="B8" s="20">
        <v>0.125</v>
      </c>
      <c r="C8" s="28">
        <f t="shared" si="0"/>
        <v>125</v>
      </c>
      <c r="D8">
        <f t="shared" si="1"/>
        <v>0</v>
      </c>
      <c r="E8" s="26"/>
      <c r="F8" s="1">
        <f t="shared" si="6"/>
        <v>0</v>
      </c>
      <c r="G8" s="9"/>
      <c r="H8" s="19">
        <v>237.35</v>
      </c>
      <c r="I8" s="21">
        <f t="shared" si="7"/>
        <v>0</v>
      </c>
      <c r="J8" s="25"/>
      <c r="K8">
        <f t="shared" si="8"/>
        <v>0</v>
      </c>
      <c r="N8" s="19">
        <v>330.52</v>
      </c>
      <c r="O8" s="24" t="e">
        <f>C27</f>
        <v>#DIV/0!</v>
      </c>
      <c r="P8" s="24" t="e">
        <f t="shared" si="12"/>
        <v>#DIV/0!</v>
      </c>
      <c r="Q8" s="24" t="e">
        <f t="shared" si="13"/>
        <v>#DIV/0!</v>
      </c>
      <c r="T8" s="19">
        <v>330.52</v>
      </c>
      <c r="U8">
        <f t="shared" si="14"/>
        <v>0</v>
      </c>
      <c r="V8">
        <f t="shared" si="10"/>
        <v>0</v>
      </c>
      <c r="W8">
        <f t="shared" si="3"/>
        <v>0</v>
      </c>
      <c r="Z8" s="19">
        <v>330.52</v>
      </c>
      <c r="AA8" t="e">
        <f t="shared" si="4"/>
        <v>#DIV/0!</v>
      </c>
      <c r="AB8" t="e">
        <f t="shared" si="5"/>
        <v>#DIV/0!</v>
      </c>
      <c r="AC8" t="e">
        <f t="shared" si="11"/>
        <v>#DIV/0!</v>
      </c>
    </row>
    <row r="9" spans="2:29" x14ac:dyDescent="0.25">
      <c r="B9" s="20">
        <v>6.3E-2</v>
      </c>
      <c r="C9" s="28">
        <f t="shared" si="0"/>
        <v>63</v>
      </c>
      <c r="D9">
        <f t="shared" si="1"/>
        <v>0</v>
      </c>
      <c r="E9" s="26"/>
      <c r="F9" s="1">
        <f t="shared" si="6"/>
        <v>0</v>
      </c>
      <c r="G9" s="9"/>
      <c r="H9" s="19">
        <v>201.13</v>
      </c>
      <c r="I9" s="21">
        <f t="shared" si="7"/>
        <v>0</v>
      </c>
      <c r="J9" s="25"/>
      <c r="K9">
        <f t="shared" si="8"/>
        <v>0</v>
      </c>
      <c r="N9" s="28">
        <v>300</v>
      </c>
      <c r="O9" s="1">
        <v>1</v>
      </c>
      <c r="P9" t="e">
        <f>O9-O8</f>
        <v>#DIV/0!</v>
      </c>
      <c r="Q9" t="e">
        <f>P9*$M$2</f>
        <v>#DIV/0!</v>
      </c>
      <c r="T9" s="28">
        <f>B6*1000</f>
        <v>300</v>
      </c>
      <c r="U9" s="24">
        <f>C37</f>
        <v>0</v>
      </c>
      <c r="V9">
        <f t="shared" si="10"/>
        <v>0</v>
      </c>
      <c r="W9">
        <f t="shared" si="3"/>
        <v>0</v>
      </c>
      <c r="Z9" s="28">
        <v>300</v>
      </c>
      <c r="AA9" t="e">
        <f t="shared" si="4"/>
        <v>#DIV/0!</v>
      </c>
      <c r="AB9" t="e">
        <f t="shared" si="5"/>
        <v>#DIV/0!</v>
      </c>
      <c r="AC9" t="e">
        <f t="shared" si="11"/>
        <v>#DIV/0!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</v>
      </c>
      <c r="E10" s="26"/>
      <c r="F10" s="1">
        <f t="shared" si="6"/>
        <v>0</v>
      </c>
      <c r="G10" s="9"/>
      <c r="H10" s="19">
        <v>170.44</v>
      </c>
      <c r="I10" s="21">
        <f t="shared" si="7"/>
        <v>0</v>
      </c>
      <c r="J10" s="25"/>
      <c r="K10">
        <f t="shared" si="8"/>
        <v>0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0</v>
      </c>
      <c r="V10">
        <f t="shared" si="10"/>
        <v>0</v>
      </c>
      <c r="W10">
        <f t="shared" si="3"/>
        <v>0</v>
      </c>
      <c r="Z10" s="19">
        <v>280.08999999999997</v>
      </c>
      <c r="AA10">
        <f t="shared" si="4"/>
        <v>0</v>
      </c>
      <c r="AB10" t="e">
        <f t="shared" si="5"/>
        <v>#DIV/0!</v>
      </c>
      <c r="AC10" t="e">
        <f t="shared" si="11"/>
        <v>#DIV/0!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</v>
      </c>
      <c r="E11" s="26"/>
      <c r="F11" s="1">
        <f t="shared" si="6"/>
        <v>0</v>
      </c>
      <c r="G11" s="9"/>
      <c r="H11" s="19">
        <v>144.43</v>
      </c>
      <c r="I11" s="21">
        <f t="shared" si="7"/>
        <v>0</v>
      </c>
      <c r="J11" s="25"/>
      <c r="K11">
        <f t="shared" si="8"/>
        <v>0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0</v>
      </c>
      <c r="V11">
        <f t="shared" si="10"/>
        <v>0</v>
      </c>
      <c r="W11">
        <f t="shared" si="3"/>
        <v>0</v>
      </c>
      <c r="Z11" s="28">
        <v>250</v>
      </c>
      <c r="AA11">
        <f t="shared" si="4"/>
        <v>0</v>
      </c>
      <c r="AB11" t="e">
        <f t="shared" si="5"/>
        <v>#DIV/0!</v>
      </c>
      <c r="AC11" t="e">
        <f t="shared" si="11"/>
        <v>#DIV/0!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</v>
      </c>
      <c r="E12" s="26"/>
      <c r="F12" s="1">
        <f t="shared" si="6"/>
        <v>0</v>
      </c>
      <c r="G12" s="9"/>
      <c r="H12" s="19">
        <v>122.39</v>
      </c>
      <c r="I12" s="21">
        <f t="shared" si="7"/>
        <v>0</v>
      </c>
      <c r="J12" s="25"/>
      <c r="K12">
        <f t="shared" si="8"/>
        <v>0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0</v>
      </c>
      <c r="V12">
        <f t="shared" si="10"/>
        <v>0</v>
      </c>
      <c r="W12">
        <f t="shared" si="3"/>
        <v>0</v>
      </c>
      <c r="Z12" s="19">
        <v>237.35</v>
      </c>
      <c r="AA12">
        <f t="shared" si="4"/>
        <v>0</v>
      </c>
      <c r="AB12" t="e">
        <f t="shared" si="5"/>
        <v>#DIV/0!</v>
      </c>
      <c r="AC12" t="e">
        <f t="shared" si="11"/>
        <v>#DIV/0!</v>
      </c>
    </row>
    <row r="13" spans="2:29" x14ac:dyDescent="0.25">
      <c r="B13" t="s">
        <v>50</v>
      </c>
      <c r="F13" s="1">
        <f t="shared" si="6"/>
        <v>0</v>
      </c>
      <c r="H13" s="19">
        <v>103.72</v>
      </c>
      <c r="I13" s="21">
        <f t="shared" si="7"/>
        <v>0</v>
      </c>
      <c r="J13" s="25"/>
      <c r="K13">
        <f t="shared" si="8"/>
        <v>0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0</v>
      </c>
      <c r="V13">
        <f t="shared" si="10"/>
        <v>0</v>
      </c>
      <c r="W13">
        <f t="shared" si="3"/>
        <v>0</v>
      </c>
      <c r="Z13" s="19">
        <v>201.13</v>
      </c>
      <c r="AA13">
        <f t="shared" si="4"/>
        <v>0</v>
      </c>
      <c r="AB13" t="e">
        <f t="shared" si="5"/>
        <v>#DIV/0!</v>
      </c>
      <c r="AC13" t="e">
        <f t="shared" si="11"/>
        <v>#DIV/0!</v>
      </c>
    </row>
    <row r="14" spans="2:29" x14ac:dyDescent="0.25">
      <c r="H14" s="19">
        <v>87.89</v>
      </c>
      <c r="I14" s="21">
        <f t="shared" si="7"/>
        <v>0</v>
      </c>
      <c r="J14" s="25"/>
      <c r="K14">
        <f t="shared" si="8"/>
        <v>0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0</v>
      </c>
      <c r="V14">
        <f t="shared" si="10"/>
        <v>0</v>
      </c>
      <c r="W14">
        <f t="shared" si="3"/>
        <v>0</v>
      </c>
      <c r="Z14" s="19">
        <v>170.44</v>
      </c>
      <c r="AA14">
        <f t="shared" si="4"/>
        <v>0</v>
      </c>
      <c r="AB14" t="e">
        <f t="shared" si="5"/>
        <v>#DIV/0!</v>
      </c>
      <c r="AC14" t="e">
        <f t="shared" si="11"/>
        <v>#DIV/0!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</v>
      </c>
      <c r="J15" s="25"/>
      <c r="K15">
        <f t="shared" si="8"/>
        <v>0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</v>
      </c>
      <c r="V15">
        <f t="shared" si="10"/>
        <v>0</v>
      </c>
      <c r="W15">
        <f t="shared" si="3"/>
        <v>0</v>
      </c>
      <c r="Z15" s="19">
        <v>144.43</v>
      </c>
      <c r="AA15">
        <f t="shared" si="4"/>
        <v>0</v>
      </c>
      <c r="AB15" t="e">
        <f t="shared" si="5"/>
        <v>#DIV/0!</v>
      </c>
      <c r="AC15" t="e">
        <f t="shared" si="11"/>
        <v>#DIV/0!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</v>
      </c>
      <c r="J16" s="25"/>
      <c r="K16">
        <f t="shared" si="8"/>
        <v>0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</v>
      </c>
      <c r="V16">
        <f t="shared" si="10"/>
        <v>0</v>
      </c>
      <c r="W16">
        <f t="shared" si="3"/>
        <v>0</v>
      </c>
      <c r="Z16" s="23">
        <v>125</v>
      </c>
      <c r="AA16">
        <f t="shared" si="4"/>
        <v>0</v>
      </c>
      <c r="AB16" t="e">
        <f t="shared" si="5"/>
        <v>#DIV/0!</v>
      </c>
      <c r="AC16" t="e">
        <f t="shared" si="11"/>
        <v>#DIV/0!</v>
      </c>
    </row>
    <row r="17" spans="2:29" x14ac:dyDescent="0.25">
      <c r="B17" s="1" t="s">
        <v>40</v>
      </c>
      <c r="C17" s="1" t="e">
        <f>O5</f>
        <v>#DIV/0!</v>
      </c>
      <c r="D17" s="1"/>
      <c r="E17" s="1" t="s">
        <v>40</v>
      </c>
      <c r="F17" s="1" t="e">
        <f>O5</f>
        <v>#DIV/0!</v>
      </c>
      <c r="H17" s="19">
        <v>53.48</v>
      </c>
      <c r="I17" s="21">
        <f t="shared" si="7"/>
        <v>0</v>
      </c>
      <c r="J17" s="25"/>
      <c r="K17">
        <f t="shared" si="8"/>
        <v>0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</v>
      </c>
      <c r="V17">
        <f t="shared" si="10"/>
        <v>0</v>
      </c>
      <c r="W17">
        <f t="shared" si="3"/>
        <v>0</v>
      </c>
      <c r="Z17" s="19">
        <v>122.39</v>
      </c>
      <c r="AA17">
        <f t="shared" si="4"/>
        <v>0</v>
      </c>
      <c r="AB17" t="e">
        <f t="shared" si="5"/>
        <v>#DIV/0!</v>
      </c>
      <c r="AC17" t="e">
        <f t="shared" si="11"/>
        <v>#DIV/0!</v>
      </c>
    </row>
    <row r="18" spans="2:29" x14ac:dyDescent="0.25">
      <c r="B18" s="1" t="s">
        <v>44</v>
      </c>
      <c r="C18" s="1" t="e">
        <f>C20*(C22-C21)+C17</f>
        <v>#DIV/0!</v>
      </c>
      <c r="D18" s="1"/>
      <c r="E18" s="1" t="s">
        <v>44</v>
      </c>
      <c r="F18" s="1" t="e">
        <f>F20*(F22-F21)+F17</f>
        <v>#DIV/0!</v>
      </c>
      <c r="H18" s="19">
        <v>45.32</v>
      </c>
      <c r="I18" s="21">
        <f t="shared" si="7"/>
        <v>0</v>
      </c>
      <c r="J18" s="25"/>
      <c r="K18">
        <f t="shared" si="8"/>
        <v>0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</v>
      </c>
      <c r="V18">
        <f t="shared" si="10"/>
        <v>0</v>
      </c>
      <c r="W18">
        <f t="shared" si="3"/>
        <v>0</v>
      </c>
      <c r="Z18" s="19">
        <v>103.72</v>
      </c>
      <c r="AA18">
        <f t="shared" si="4"/>
        <v>0</v>
      </c>
      <c r="AB18" t="e">
        <f t="shared" si="5"/>
        <v>#DIV/0!</v>
      </c>
      <c r="AC18" t="e">
        <f t="shared" si="11"/>
        <v>#DIV/0!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</v>
      </c>
      <c r="J19" s="25"/>
      <c r="K19">
        <f t="shared" si="8"/>
        <v>0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</v>
      </c>
      <c r="V19">
        <f t="shared" si="10"/>
        <v>0</v>
      </c>
      <c r="W19">
        <f t="shared" si="3"/>
        <v>0</v>
      </c>
      <c r="Z19" s="19">
        <v>87.89</v>
      </c>
      <c r="AA19">
        <f t="shared" si="4"/>
        <v>0</v>
      </c>
      <c r="AB19" t="e">
        <f t="shared" si="5"/>
        <v>#DIV/0!</v>
      </c>
      <c r="AC19" t="e">
        <f t="shared" si="11"/>
        <v>#DIV/0!</v>
      </c>
    </row>
    <row r="20" spans="2:29" x14ac:dyDescent="0.25">
      <c r="B20" s="1" t="s">
        <v>46</v>
      </c>
      <c r="C20" s="1" t="e">
        <f>(C19-C17)/(C23-C21)</f>
        <v>#DIV/0!</v>
      </c>
      <c r="D20" s="1"/>
      <c r="E20" s="1" t="s">
        <v>46</v>
      </c>
      <c r="F20" s="1" t="e">
        <f>(F19-F17)/(F23-F21)</f>
        <v>#DIV/0!</v>
      </c>
      <c r="H20" s="19">
        <v>32.549999999999997</v>
      </c>
      <c r="I20" s="21">
        <f t="shared" si="7"/>
        <v>0</v>
      </c>
      <c r="J20" s="25"/>
      <c r="K20">
        <f t="shared" si="8"/>
        <v>0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</v>
      </c>
      <c r="V20">
        <f t="shared" si="10"/>
        <v>0</v>
      </c>
      <c r="W20">
        <f t="shared" si="3"/>
        <v>0</v>
      </c>
      <c r="Z20" s="19">
        <v>74.48</v>
      </c>
      <c r="AA20">
        <f t="shared" si="4"/>
        <v>0</v>
      </c>
      <c r="AB20" t="e">
        <f t="shared" si="5"/>
        <v>#DIV/0!</v>
      </c>
      <c r="AC20" t="e">
        <f t="shared" si="11"/>
        <v>#DIV/0!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</v>
      </c>
      <c r="J21" s="25"/>
      <c r="K21">
        <f t="shared" si="8"/>
        <v>0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</v>
      </c>
      <c r="V21">
        <f t="shared" si="10"/>
        <v>0</v>
      </c>
      <c r="W21">
        <f t="shared" si="3"/>
        <v>0</v>
      </c>
      <c r="Z21" s="19">
        <v>63.11</v>
      </c>
      <c r="AA21">
        <f t="shared" si="4"/>
        <v>0</v>
      </c>
      <c r="AB21" t="e">
        <f t="shared" si="5"/>
        <v>#DIV/0!</v>
      </c>
      <c r="AC21" t="e">
        <f t="shared" si="11"/>
        <v>#DIV/0!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</v>
      </c>
      <c r="J22" s="25"/>
      <c r="K22">
        <f t="shared" si="8"/>
        <v>0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</v>
      </c>
      <c r="V22">
        <f t="shared" si="10"/>
        <v>0</v>
      </c>
      <c r="W22">
        <f t="shared" si="3"/>
        <v>0</v>
      </c>
      <c r="Z22" s="19">
        <v>53.48</v>
      </c>
      <c r="AA22">
        <f t="shared" si="4"/>
        <v>0</v>
      </c>
      <c r="AB22" t="e">
        <f t="shared" si="5"/>
        <v>#DIV/0!</v>
      </c>
      <c r="AC22" t="e">
        <f t="shared" si="11"/>
        <v>#DIV/0!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</v>
      </c>
      <c r="J23" s="25"/>
      <c r="K23">
        <f t="shared" si="8"/>
        <v>0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</v>
      </c>
      <c r="V23">
        <f t="shared" si="10"/>
        <v>0</v>
      </c>
      <c r="W23">
        <f t="shared" si="3"/>
        <v>0</v>
      </c>
      <c r="Z23" s="19">
        <v>45.32</v>
      </c>
      <c r="AA23">
        <f t="shared" si="4"/>
        <v>0</v>
      </c>
      <c r="AB23" t="e">
        <f t="shared" si="5"/>
        <v>#DIV/0!</v>
      </c>
      <c r="AC23" t="e">
        <f t="shared" si="11"/>
        <v>#DIV/0!</v>
      </c>
    </row>
    <row r="24" spans="2:29" x14ac:dyDescent="0.25">
      <c r="H24" s="19">
        <v>16.78</v>
      </c>
      <c r="I24" s="21">
        <f t="shared" si="7"/>
        <v>0</v>
      </c>
      <c r="J24" s="25"/>
      <c r="K24">
        <f t="shared" si="8"/>
        <v>0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</v>
      </c>
      <c r="V24">
        <f t="shared" si="10"/>
        <v>0</v>
      </c>
      <c r="W24">
        <f t="shared" si="3"/>
        <v>0</v>
      </c>
      <c r="Z24" s="19">
        <v>38.409999999999997</v>
      </c>
      <c r="AA24">
        <f t="shared" si="4"/>
        <v>0</v>
      </c>
      <c r="AB24" t="e">
        <f t="shared" si="5"/>
        <v>#DIV/0!</v>
      </c>
      <c r="AC24" t="e">
        <f t="shared" si="11"/>
        <v>#DIV/0!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</v>
      </c>
      <c r="J25" s="25"/>
      <c r="K25">
        <f t="shared" si="8"/>
        <v>0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</v>
      </c>
      <c r="V25">
        <f t="shared" si="10"/>
        <v>0</v>
      </c>
      <c r="W25">
        <f t="shared" si="3"/>
        <v>0</v>
      </c>
      <c r="Z25" s="19">
        <v>32.549999999999997</v>
      </c>
      <c r="AA25">
        <f t="shared" si="4"/>
        <v>0</v>
      </c>
      <c r="AB25" t="e">
        <f t="shared" si="5"/>
        <v>#DIV/0!</v>
      </c>
      <c r="AC25" t="e">
        <f t="shared" si="11"/>
        <v>#DIV/0!</v>
      </c>
    </row>
    <row r="26" spans="2:29" x14ac:dyDescent="0.25">
      <c r="B26" s="1" t="s">
        <v>40</v>
      </c>
      <c r="C26" s="1" t="e">
        <f>C17</f>
        <v>#DIV/0!</v>
      </c>
      <c r="H26" s="19">
        <v>12.05</v>
      </c>
      <c r="I26" s="21">
        <f t="shared" si="7"/>
        <v>0</v>
      </c>
      <c r="J26" s="25"/>
      <c r="K26">
        <f t="shared" si="8"/>
        <v>0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</v>
      </c>
      <c r="V26">
        <f t="shared" si="10"/>
        <v>0</v>
      </c>
      <c r="W26">
        <f t="shared" si="3"/>
        <v>0</v>
      </c>
      <c r="Z26" s="19">
        <v>27.58</v>
      </c>
      <c r="AA26">
        <f t="shared" si="4"/>
        <v>0</v>
      </c>
      <c r="AB26" t="e">
        <f t="shared" si="5"/>
        <v>#DIV/0!</v>
      </c>
      <c r="AC26" t="e">
        <f t="shared" si="11"/>
        <v>#DIV/0!</v>
      </c>
    </row>
    <row r="27" spans="2:29" x14ac:dyDescent="0.25">
      <c r="B27" s="1" t="s">
        <v>44</v>
      </c>
      <c r="C27" s="1" t="e">
        <f>C29*(C31-C30)+C26</f>
        <v>#DIV/0!</v>
      </c>
      <c r="H27" s="19">
        <v>10.210000000000001</v>
      </c>
      <c r="I27" s="21">
        <f t="shared" si="7"/>
        <v>0</v>
      </c>
      <c r="J27" s="25"/>
      <c r="K27">
        <f t="shared" si="8"/>
        <v>0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</v>
      </c>
      <c r="V27">
        <f t="shared" si="10"/>
        <v>0</v>
      </c>
      <c r="W27">
        <f t="shared" si="3"/>
        <v>0</v>
      </c>
      <c r="Z27" s="23">
        <v>25</v>
      </c>
      <c r="AA27">
        <f t="shared" si="4"/>
        <v>0</v>
      </c>
      <c r="AB27" t="e">
        <f t="shared" si="5"/>
        <v>#DIV/0!</v>
      </c>
      <c r="AC27" t="e">
        <f t="shared" si="11"/>
        <v>#DIV/0!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</v>
      </c>
      <c r="J28" s="25"/>
      <c r="K28">
        <f t="shared" si="8"/>
        <v>0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</v>
      </c>
      <c r="V28">
        <f t="shared" si="10"/>
        <v>0</v>
      </c>
      <c r="W28">
        <f t="shared" si="3"/>
        <v>0</v>
      </c>
      <c r="Z28" s="19">
        <v>23.37</v>
      </c>
      <c r="AA28">
        <f t="shared" si="4"/>
        <v>0</v>
      </c>
      <c r="AB28" t="e">
        <f t="shared" si="5"/>
        <v>#DIV/0!</v>
      </c>
      <c r="AC28" t="e">
        <f t="shared" si="11"/>
        <v>#DIV/0!</v>
      </c>
    </row>
    <row r="29" spans="2:29" x14ac:dyDescent="0.25">
      <c r="B29" s="1" t="s">
        <v>46</v>
      </c>
      <c r="C29" s="1" t="e">
        <f>(C28-C26)/(C32-C30)</f>
        <v>#DIV/0!</v>
      </c>
      <c r="H29" s="19">
        <v>7.33</v>
      </c>
      <c r="I29" s="21">
        <f t="shared" si="7"/>
        <v>0</v>
      </c>
      <c r="J29" s="25"/>
      <c r="K29">
        <f t="shared" si="8"/>
        <v>0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</v>
      </c>
      <c r="V29">
        <f t="shared" si="10"/>
        <v>0</v>
      </c>
      <c r="W29">
        <f t="shared" si="3"/>
        <v>0</v>
      </c>
      <c r="Z29" s="19">
        <v>19.809999999999999</v>
      </c>
      <c r="AA29">
        <f t="shared" si="4"/>
        <v>0</v>
      </c>
      <c r="AB29" t="e">
        <f t="shared" si="5"/>
        <v>#DIV/0!</v>
      </c>
      <c r="AC29" t="e">
        <f t="shared" si="11"/>
        <v>#DIV/0!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</v>
      </c>
      <c r="J30" s="25"/>
      <c r="K30">
        <f t="shared" si="8"/>
        <v>0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</v>
      </c>
      <c r="V30">
        <f t="shared" si="10"/>
        <v>0</v>
      </c>
      <c r="W30">
        <f t="shared" si="3"/>
        <v>0</v>
      </c>
      <c r="Z30" s="19">
        <v>16.78</v>
      </c>
      <c r="AA30">
        <f t="shared" si="4"/>
        <v>0</v>
      </c>
      <c r="AB30" t="e">
        <f t="shared" si="5"/>
        <v>#DIV/0!</v>
      </c>
      <c r="AC30" t="e">
        <f t="shared" si="11"/>
        <v>#DIV/0!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</v>
      </c>
      <c r="J31" s="25"/>
      <c r="K31">
        <f t="shared" si="8"/>
        <v>0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</v>
      </c>
      <c r="V31">
        <f t="shared" si="10"/>
        <v>0</v>
      </c>
      <c r="W31">
        <f t="shared" si="3"/>
        <v>0</v>
      </c>
      <c r="Z31" s="19">
        <v>14.22</v>
      </c>
      <c r="AA31">
        <f t="shared" si="4"/>
        <v>0</v>
      </c>
      <c r="AB31" t="e">
        <f t="shared" si="5"/>
        <v>#DIV/0!</v>
      </c>
      <c r="AC31" t="e">
        <f t="shared" si="11"/>
        <v>#DIV/0!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</v>
      </c>
      <c r="J32" s="25"/>
      <c r="K32">
        <f t="shared" si="8"/>
        <v>0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</v>
      </c>
      <c r="V32">
        <f t="shared" si="10"/>
        <v>0</v>
      </c>
      <c r="W32">
        <f t="shared" si="3"/>
        <v>0</v>
      </c>
      <c r="Z32" s="19">
        <v>12.05</v>
      </c>
      <c r="AA32">
        <f t="shared" si="4"/>
        <v>0</v>
      </c>
      <c r="AB32" t="e">
        <f t="shared" si="5"/>
        <v>#DIV/0!</v>
      </c>
      <c r="AC32" t="e">
        <f t="shared" si="11"/>
        <v>#DIV/0!</v>
      </c>
    </row>
    <row r="33" spans="2:29" x14ac:dyDescent="0.25">
      <c r="H33" s="19">
        <v>3.78</v>
      </c>
      <c r="I33" s="21">
        <f t="shared" si="7"/>
        <v>0</v>
      </c>
      <c r="J33" s="25"/>
      <c r="K33">
        <f t="shared" si="8"/>
        <v>0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</v>
      </c>
      <c r="V33">
        <f t="shared" si="10"/>
        <v>0</v>
      </c>
      <c r="W33">
        <f t="shared" si="3"/>
        <v>0</v>
      </c>
      <c r="Z33" s="19">
        <v>10.210000000000001</v>
      </c>
      <c r="AA33">
        <f t="shared" si="4"/>
        <v>0</v>
      </c>
      <c r="AB33" t="e">
        <f t="shared" si="5"/>
        <v>#DIV/0!</v>
      </c>
      <c r="AC33" t="e">
        <f t="shared" si="11"/>
        <v>#DIV/0!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</v>
      </c>
      <c r="J34" s="25"/>
      <c r="K34">
        <f t="shared" si="8"/>
        <v>0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</v>
      </c>
      <c r="V34">
        <f t="shared" si="10"/>
        <v>0</v>
      </c>
      <c r="W34">
        <f t="shared" si="3"/>
        <v>0</v>
      </c>
      <c r="Z34" s="19">
        <v>8.65</v>
      </c>
      <c r="AA34">
        <f t="shared" si="4"/>
        <v>0</v>
      </c>
      <c r="AB34" t="e">
        <f t="shared" si="5"/>
        <v>#DIV/0!</v>
      </c>
      <c r="AC34" t="e">
        <f t="shared" si="11"/>
        <v>#DIV/0!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0</v>
      </c>
      <c r="J35" s="25"/>
      <c r="K35">
        <f t="shared" si="8"/>
        <v>0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</v>
      </c>
      <c r="V35">
        <f t="shared" si="10"/>
        <v>0</v>
      </c>
      <c r="W35">
        <f t="shared" si="3"/>
        <v>0</v>
      </c>
      <c r="Z35" s="19">
        <v>7.33</v>
      </c>
      <c r="AA35">
        <f t="shared" si="4"/>
        <v>0</v>
      </c>
      <c r="AB35" t="e">
        <f t="shared" si="5"/>
        <v>#DIV/0!</v>
      </c>
      <c r="AC35" t="e">
        <f t="shared" si="11"/>
        <v>#DIV/0!</v>
      </c>
    </row>
    <row r="36" spans="2:29" x14ac:dyDescent="0.25">
      <c r="B36" s="1" t="s">
        <v>40</v>
      </c>
      <c r="C36" s="1">
        <f>U8</f>
        <v>0</v>
      </c>
      <c r="E36" s="1" t="s">
        <v>40</v>
      </c>
      <c r="F36" s="1">
        <f>U10</f>
        <v>0</v>
      </c>
      <c r="H36" s="19">
        <v>2.2999999999999998</v>
      </c>
      <c r="I36" s="21">
        <f t="shared" si="7"/>
        <v>0</v>
      </c>
      <c r="J36" s="25"/>
      <c r="K36">
        <f t="shared" si="8"/>
        <v>0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</v>
      </c>
      <c r="V36">
        <f t="shared" si="10"/>
        <v>0</v>
      </c>
      <c r="W36">
        <f t="shared" si="3"/>
        <v>0</v>
      </c>
      <c r="Z36" s="19">
        <v>6.21</v>
      </c>
      <c r="AA36">
        <f t="shared" si="4"/>
        <v>0</v>
      </c>
      <c r="AB36" t="e">
        <f t="shared" si="5"/>
        <v>#DIV/0!</v>
      </c>
      <c r="AC36" t="e">
        <f t="shared" si="11"/>
        <v>#DIV/0!</v>
      </c>
    </row>
    <row r="37" spans="2:29" x14ac:dyDescent="0.25">
      <c r="B37" s="1" t="s">
        <v>44</v>
      </c>
      <c r="C37" s="1">
        <f>C39*(C41-C40)+C36</f>
        <v>0</v>
      </c>
      <c r="E37" s="1" t="s">
        <v>44</v>
      </c>
      <c r="F37" s="1">
        <f>F39*(F41-F40)+F36</f>
        <v>0</v>
      </c>
      <c r="H37" s="19">
        <v>1.95</v>
      </c>
      <c r="I37" s="21">
        <f t="shared" si="7"/>
        <v>0</v>
      </c>
      <c r="J37" s="25"/>
      <c r="K37">
        <f t="shared" si="8"/>
        <v>0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</v>
      </c>
      <c r="V37">
        <f t="shared" si="10"/>
        <v>0</v>
      </c>
      <c r="W37">
        <f t="shared" si="3"/>
        <v>0</v>
      </c>
      <c r="Z37" s="19">
        <v>5.27</v>
      </c>
      <c r="AA37">
        <f t="shared" si="4"/>
        <v>0</v>
      </c>
      <c r="AB37" t="e">
        <f t="shared" si="5"/>
        <v>#DIV/0!</v>
      </c>
      <c r="AC37" t="e">
        <f t="shared" si="11"/>
        <v>#DIV/0!</v>
      </c>
    </row>
    <row r="38" spans="2:29" x14ac:dyDescent="0.25">
      <c r="B38" s="1" t="s">
        <v>41</v>
      </c>
      <c r="C38" s="1">
        <f>U10</f>
        <v>0</v>
      </c>
      <c r="E38" s="1" t="s">
        <v>41</v>
      </c>
      <c r="F38" s="1">
        <f>U12</f>
        <v>0</v>
      </c>
      <c r="H38" s="19">
        <v>1.65</v>
      </c>
      <c r="I38" s="21">
        <f t="shared" si="7"/>
        <v>0</v>
      </c>
      <c r="J38" s="25"/>
      <c r="K38">
        <f t="shared" si="8"/>
        <v>0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</v>
      </c>
      <c r="V38">
        <f t="shared" si="10"/>
        <v>0</v>
      </c>
      <c r="W38">
        <f t="shared" si="3"/>
        <v>0</v>
      </c>
      <c r="Z38" s="19">
        <v>4.46</v>
      </c>
      <c r="AA38">
        <f t="shared" si="4"/>
        <v>0</v>
      </c>
      <c r="AB38" t="e">
        <f t="shared" si="5"/>
        <v>#DIV/0!</v>
      </c>
      <c r="AC38" t="e">
        <f t="shared" si="11"/>
        <v>#DIV/0!</v>
      </c>
    </row>
    <row r="39" spans="2:29" x14ac:dyDescent="0.25">
      <c r="B39" s="1" t="s">
        <v>46</v>
      </c>
      <c r="C39" s="1">
        <f>(C38-C36)/(C42-C40)</f>
        <v>0</v>
      </c>
      <c r="E39" s="1" t="s">
        <v>46</v>
      </c>
      <c r="F39" s="1">
        <f>(F38-F36)/(F42-F40)</f>
        <v>0</v>
      </c>
      <c r="H39" s="19">
        <v>1.4</v>
      </c>
      <c r="I39" s="21">
        <f t="shared" si="7"/>
        <v>0</v>
      </c>
      <c r="J39" s="25"/>
      <c r="K39">
        <f t="shared" si="8"/>
        <v>0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</v>
      </c>
      <c r="V39">
        <f t="shared" si="10"/>
        <v>0</v>
      </c>
      <c r="W39">
        <f t="shared" si="3"/>
        <v>0</v>
      </c>
      <c r="Z39" s="19">
        <v>3.78</v>
      </c>
      <c r="AA39">
        <f t="shared" si="4"/>
        <v>0</v>
      </c>
      <c r="AB39" t="e">
        <f t="shared" si="5"/>
        <v>#DIV/0!</v>
      </c>
      <c r="AC39" t="e">
        <f t="shared" si="11"/>
        <v>#DIV/0!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0</v>
      </c>
      <c r="J40" s="25"/>
      <c r="K40">
        <f t="shared" si="8"/>
        <v>0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</v>
      </c>
      <c r="V40">
        <f t="shared" si="10"/>
        <v>0</v>
      </c>
      <c r="W40">
        <f t="shared" si="3"/>
        <v>0</v>
      </c>
      <c r="Z40" s="19">
        <v>3.2</v>
      </c>
      <c r="AA40">
        <f t="shared" si="4"/>
        <v>0</v>
      </c>
      <c r="AB40" t="e">
        <f t="shared" si="5"/>
        <v>#DIV/0!</v>
      </c>
      <c r="AC40" t="e">
        <f t="shared" si="11"/>
        <v>#DIV/0!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0</v>
      </c>
      <c r="J41" s="25"/>
      <c r="K41">
        <f t="shared" si="8"/>
        <v>0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</v>
      </c>
      <c r="V41">
        <f t="shared" si="10"/>
        <v>0</v>
      </c>
      <c r="W41">
        <f t="shared" si="3"/>
        <v>0</v>
      </c>
      <c r="Z41" s="19">
        <v>2.72</v>
      </c>
      <c r="AA41">
        <f t="shared" si="4"/>
        <v>0</v>
      </c>
      <c r="AB41" t="e">
        <f t="shared" si="5"/>
        <v>#DIV/0!</v>
      </c>
      <c r="AC41" t="e">
        <f t="shared" si="11"/>
        <v>#DIV/0!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0</v>
      </c>
      <c r="J42" s="25"/>
      <c r="K42">
        <f t="shared" si="8"/>
        <v>0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</v>
      </c>
      <c r="V42">
        <f t="shared" si="10"/>
        <v>0</v>
      </c>
      <c r="W42">
        <f t="shared" si="3"/>
        <v>0</v>
      </c>
      <c r="Z42" s="19">
        <v>2.2999999999999998</v>
      </c>
      <c r="AA42">
        <f t="shared" si="4"/>
        <v>0</v>
      </c>
      <c r="AB42" t="e">
        <f t="shared" si="5"/>
        <v>#DIV/0!</v>
      </c>
      <c r="AC42" t="e">
        <f t="shared" si="11"/>
        <v>#DIV/0!</v>
      </c>
    </row>
    <row r="43" spans="2:29" x14ac:dyDescent="0.25">
      <c r="H43" s="19">
        <v>0.72</v>
      </c>
      <c r="I43" s="21">
        <f t="shared" si="7"/>
        <v>0</v>
      </c>
      <c r="J43" s="25"/>
      <c r="K43">
        <f t="shared" si="8"/>
        <v>0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</v>
      </c>
      <c r="V43">
        <f t="shared" si="10"/>
        <v>0</v>
      </c>
      <c r="W43">
        <f t="shared" si="3"/>
        <v>0</v>
      </c>
      <c r="Z43" s="19">
        <v>1.95</v>
      </c>
      <c r="AA43">
        <f t="shared" si="4"/>
        <v>0</v>
      </c>
      <c r="AB43" t="e">
        <f t="shared" si="5"/>
        <v>#DIV/0!</v>
      </c>
      <c r="AC43" t="e">
        <f t="shared" si="11"/>
        <v>#DIV/0!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0</v>
      </c>
      <c r="J44" s="25"/>
      <c r="K44">
        <f t="shared" si="8"/>
        <v>0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</v>
      </c>
      <c r="V44">
        <f t="shared" si="10"/>
        <v>0</v>
      </c>
      <c r="W44">
        <f t="shared" si="3"/>
        <v>0</v>
      </c>
      <c r="Z44" s="19">
        <v>1.65</v>
      </c>
      <c r="AA44">
        <f t="shared" si="4"/>
        <v>0</v>
      </c>
      <c r="AB44" t="e">
        <f t="shared" si="5"/>
        <v>#DIV/0!</v>
      </c>
      <c r="AC44" t="e">
        <f t="shared" si="11"/>
        <v>#DIV/0!</v>
      </c>
    </row>
    <row r="45" spans="2:29" x14ac:dyDescent="0.25">
      <c r="B45" s="1" t="s">
        <v>40</v>
      </c>
      <c r="C45" s="1">
        <f>U15</f>
        <v>0</v>
      </c>
      <c r="E45" s="1" t="s">
        <v>40</v>
      </c>
      <c r="F45" s="1">
        <f>U26</f>
        <v>0</v>
      </c>
      <c r="H45" s="19">
        <v>0.52</v>
      </c>
      <c r="I45" s="21">
        <f t="shared" si="7"/>
        <v>0</v>
      </c>
      <c r="J45" s="25"/>
      <c r="K45">
        <f t="shared" si="8"/>
        <v>0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</v>
      </c>
      <c r="V45">
        <f t="shared" si="10"/>
        <v>0</v>
      </c>
      <c r="W45">
        <f t="shared" si="3"/>
        <v>0</v>
      </c>
      <c r="Z45" s="19">
        <v>1.4</v>
      </c>
      <c r="AA45">
        <f t="shared" si="4"/>
        <v>0</v>
      </c>
      <c r="AB45" t="e">
        <f t="shared" si="5"/>
        <v>#DIV/0!</v>
      </c>
      <c r="AC45" t="e">
        <f t="shared" si="11"/>
        <v>#DIV/0!</v>
      </c>
    </row>
    <row r="46" spans="2:29" x14ac:dyDescent="0.25">
      <c r="B46" s="1" t="s">
        <v>44</v>
      </c>
      <c r="C46" s="1">
        <f>C48*(C50-C49)+C45</f>
        <v>0</v>
      </c>
      <c r="E46" s="1" t="s">
        <v>44</v>
      </c>
      <c r="F46" s="1">
        <f>F48*(F50-F49)+F45</f>
        <v>0</v>
      </c>
      <c r="H46" s="19">
        <v>0.44</v>
      </c>
      <c r="I46" s="21">
        <f t="shared" si="7"/>
        <v>0</v>
      </c>
      <c r="J46" s="25"/>
      <c r="K46">
        <f t="shared" si="8"/>
        <v>0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</v>
      </c>
      <c r="V46">
        <f t="shared" si="10"/>
        <v>0</v>
      </c>
      <c r="W46">
        <f t="shared" si="3"/>
        <v>0</v>
      </c>
      <c r="Z46" s="19">
        <v>1.19</v>
      </c>
      <c r="AA46">
        <f t="shared" si="4"/>
        <v>0</v>
      </c>
      <c r="AB46" t="e">
        <f t="shared" si="5"/>
        <v>#DIV/0!</v>
      </c>
      <c r="AC46" t="e">
        <f t="shared" si="11"/>
        <v>#DIV/0!</v>
      </c>
    </row>
    <row r="47" spans="2:29" x14ac:dyDescent="0.25">
      <c r="B47" s="1" t="s">
        <v>41</v>
      </c>
      <c r="C47" s="1">
        <f>U17</f>
        <v>0</v>
      </c>
      <c r="E47" s="1" t="s">
        <v>41</v>
      </c>
      <c r="F47" s="1">
        <f>U28</f>
        <v>0</v>
      </c>
      <c r="H47" s="19">
        <v>0.37</v>
      </c>
      <c r="I47" s="21">
        <f t="shared" si="7"/>
        <v>0</v>
      </c>
      <c r="J47" s="25"/>
      <c r="K47">
        <f t="shared" si="8"/>
        <v>0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</v>
      </c>
      <c r="V47">
        <f t="shared" si="10"/>
        <v>0</v>
      </c>
      <c r="W47">
        <f t="shared" si="3"/>
        <v>0</v>
      </c>
      <c r="Z47" s="19">
        <v>1.01</v>
      </c>
      <c r="AA47">
        <f t="shared" si="4"/>
        <v>0</v>
      </c>
      <c r="AB47" t="e">
        <f t="shared" si="5"/>
        <v>#DIV/0!</v>
      </c>
      <c r="AC47" t="e">
        <f t="shared" si="11"/>
        <v>#DIV/0!</v>
      </c>
    </row>
    <row r="48" spans="2:29" x14ac:dyDescent="0.25">
      <c r="B48" s="1" t="s">
        <v>46</v>
      </c>
      <c r="C48" s="1">
        <f>(C47-C45)/(C51-C49)</f>
        <v>0</v>
      </c>
      <c r="E48" s="1" t="s">
        <v>46</v>
      </c>
      <c r="F48" s="1">
        <f>(F47-F45)/(F51-F49)</f>
        <v>0</v>
      </c>
      <c r="I48" s="21">
        <f>SUM(I4:I47)</f>
        <v>0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</v>
      </c>
      <c r="V48">
        <f t="shared" si="10"/>
        <v>0</v>
      </c>
      <c r="W48">
        <f t="shared" si="3"/>
        <v>0</v>
      </c>
      <c r="Z48" s="19">
        <v>0.85</v>
      </c>
      <c r="AA48">
        <f t="shared" si="4"/>
        <v>0</v>
      </c>
      <c r="AB48" t="e">
        <f t="shared" si="5"/>
        <v>#DIV/0!</v>
      </c>
      <c r="AC48" t="e">
        <f t="shared" si="11"/>
        <v>#DIV/0!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</v>
      </c>
      <c r="V49">
        <f t="shared" si="10"/>
        <v>0</v>
      </c>
      <c r="W49">
        <f t="shared" si="3"/>
        <v>0</v>
      </c>
      <c r="Z49" s="19">
        <v>0.72</v>
      </c>
      <c r="AA49">
        <f t="shared" si="4"/>
        <v>0</v>
      </c>
      <c r="AB49" t="e">
        <f t="shared" si="5"/>
        <v>#DIV/0!</v>
      </c>
      <c r="AC49" t="e">
        <f t="shared" si="11"/>
        <v>#DIV/0!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</v>
      </c>
      <c r="V50">
        <f t="shared" si="10"/>
        <v>0</v>
      </c>
      <c r="W50">
        <f t="shared" si="3"/>
        <v>0</v>
      </c>
      <c r="Z50" s="19">
        <v>0.61</v>
      </c>
      <c r="AA50">
        <f t="shared" si="4"/>
        <v>0</v>
      </c>
      <c r="AB50" t="e">
        <f t="shared" si="5"/>
        <v>#DIV/0!</v>
      </c>
      <c r="AC50" t="e">
        <f t="shared" si="11"/>
        <v>#DIV/0!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</v>
      </c>
      <c r="V51">
        <f t="shared" si="10"/>
        <v>0</v>
      </c>
      <c r="W51">
        <f t="shared" si="3"/>
        <v>0</v>
      </c>
      <c r="Z51" s="19">
        <v>0.52</v>
      </c>
      <c r="AA51">
        <f t="shared" si="4"/>
        <v>0</v>
      </c>
      <c r="AB51" t="e">
        <f t="shared" si="5"/>
        <v>#DIV/0!</v>
      </c>
      <c r="AC51" t="e">
        <f t="shared" si="11"/>
        <v>#DIV/0!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</v>
      </c>
      <c r="V52">
        <f t="shared" si="10"/>
        <v>0</v>
      </c>
      <c r="W52">
        <f t="shared" si="3"/>
        <v>0</v>
      </c>
      <c r="Z52" s="19">
        <v>0.44</v>
      </c>
      <c r="AA52">
        <f t="shared" si="4"/>
        <v>0</v>
      </c>
      <c r="AB52" t="e">
        <f t="shared" si="5"/>
        <v>#DIV/0!</v>
      </c>
      <c r="AC52" t="e">
        <f t="shared" si="11"/>
        <v>#DIV/0!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</v>
      </c>
      <c r="V53">
        <f t="shared" si="10"/>
        <v>0</v>
      </c>
      <c r="W53">
        <f t="shared" si="3"/>
        <v>0</v>
      </c>
      <c r="Z53" s="19">
        <v>0.37</v>
      </c>
      <c r="AA53">
        <f t="shared" si="4"/>
        <v>0</v>
      </c>
      <c r="AB53" t="e">
        <f t="shared" si="5"/>
        <v>#DIV/0!</v>
      </c>
      <c r="AC53" t="e">
        <f t="shared" si="11"/>
        <v>#DIV/0!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8D5A-6CF6-46A2-A6FE-7FEBF34A0A67}">
  <dimension ref="A1:AC53"/>
  <sheetViews>
    <sheetView workbookViewId="0">
      <selection activeCell="H4" sqref="H4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1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1:29" x14ac:dyDescent="0.25">
      <c r="B2" s="21" t="s">
        <v>35</v>
      </c>
      <c r="C2" s="22" t="s">
        <v>36</v>
      </c>
      <c r="D2" s="25">
        <v>12.6114</v>
      </c>
      <c r="H2" t="s">
        <v>36</v>
      </c>
      <c r="I2" s="26">
        <f>Summer!C61</f>
        <v>7.254999999999999</v>
      </c>
      <c r="M2">
        <f>D2-I2</f>
        <v>5.3564000000000007</v>
      </c>
      <c r="N2" t="s">
        <v>49</v>
      </c>
      <c r="S2" s="26">
        <f>I2</f>
        <v>7.254999999999999</v>
      </c>
      <c r="T2" t="s">
        <v>49</v>
      </c>
      <c r="Z2" t="s">
        <v>49</v>
      </c>
    </row>
    <row r="3" spans="1:29" x14ac:dyDescent="0.25">
      <c r="B3" s="20">
        <v>5</v>
      </c>
      <c r="C3" s="28">
        <f>B3*1000</f>
        <v>5000</v>
      </c>
      <c r="D3">
        <f>E3*$D$2</f>
        <v>0</v>
      </c>
      <c r="E3" s="26"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1:29" x14ac:dyDescent="0.25">
      <c r="B4" s="20">
        <v>1</v>
      </c>
      <c r="C4" s="28">
        <f t="shared" ref="C4:C12" si="0">B4*1000</f>
        <v>1000</v>
      </c>
      <c r="D4">
        <f t="shared" ref="D4:D12" si="1">E4*$D$2</f>
        <v>0.74319999999999997</v>
      </c>
      <c r="E4" s="26">
        <v>5.8930808633458613E-2</v>
      </c>
      <c r="F4" s="1">
        <f>F3+E4</f>
        <v>5.8930808633458613E-2</v>
      </c>
      <c r="G4" s="20"/>
      <c r="H4" s="19">
        <v>460.27</v>
      </c>
      <c r="I4" s="21">
        <f t="shared" ref="I4:I47" si="2">J4*$I$2</f>
        <v>6.4434513469999996E-2</v>
      </c>
      <c r="J4" s="25">
        <v>8.8813940000000008E-3</v>
      </c>
      <c r="K4">
        <f t="shared" ref="K4:K47" si="3">K3+J4</f>
        <v>8.8813940000000008E-3</v>
      </c>
      <c r="N4" s="28">
        <v>1000</v>
      </c>
      <c r="O4">
        <f>O3+P4</f>
        <v>0.13874990665372264</v>
      </c>
      <c r="P4">
        <f>Q4/$M$2</f>
        <v>0.13874990665372264</v>
      </c>
      <c r="Q4">
        <f>D4</f>
        <v>0.74319999999999997</v>
      </c>
      <c r="T4" s="28">
        <f t="shared" ref="T4:T5" si="4">B4*1000</f>
        <v>1000</v>
      </c>
      <c r="U4">
        <v>0</v>
      </c>
      <c r="V4">
        <f>U4-U3</f>
        <v>0</v>
      </c>
      <c r="W4">
        <f t="shared" ref="W4:W53" si="5">$S$2*V4</f>
        <v>0</v>
      </c>
      <c r="Z4" s="28">
        <v>1000</v>
      </c>
      <c r="AA4">
        <f t="shared" ref="AA4:AA53" si="6">Q4+W4</f>
        <v>0.74319999999999997</v>
      </c>
      <c r="AB4">
        <f t="shared" ref="AB4:AB53" si="7">AA4/$D$2</f>
        <v>5.8930808633458613E-2</v>
      </c>
      <c r="AC4">
        <f>AC3+AB4</f>
        <v>5.8930808633458613E-2</v>
      </c>
    </row>
    <row r="5" spans="1:29" x14ac:dyDescent="0.25">
      <c r="B5" s="20">
        <v>0.85</v>
      </c>
      <c r="C5" s="28">
        <f t="shared" si="0"/>
        <v>850</v>
      </c>
      <c r="D5">
        <f t="shared" si="1"/>
        <v>0.24479999999999999</v>
      </c>
      <c r="E5" s="26">
        <v>1.9411009087016508E-2</v>
      </c>
      <c r="F5" s="1">
        <f t="shared" ref="F5:F11" si="8">F4+E5</f>
        <v>7.8341817720475118E-2</v>
      </c>
      <c r="G5" s="20"/>
      <c r="H5" s="19">
        <v>390.04</v>
      </c>
      <c r="I5" s="21">
        <f t="shared" si="2"/>
        <v>9.2165822329999994E-2</v>
      </c>
      <c r="J5" s="25">
        <v>1.2703766E-2</v>
      </c>
      <c r="K5">
        <f t="shared" si="3"/>
        <v>2.1585159999999999E-2</v>
      </c>
      <c r="N5" s="28">
        <v>850</v>
      </c>
      <c r="O5">
        <f>O4+P5</f>
        <v>0.1844522440445075</v>
      </c>
      <c r="P5">
        <f t="shared" ref="P5" si="9">Q5/$M$2</f>
        <v>4.5702337390784845E-2</v>
      </c>
      <c r="Q5">
        <f>D5</f>
        <v>0.24479999999999999</v>
      </c>
      <c r="T5" s="28">
        <f t="shared" si="4"/>
        <v>850</v>
      </c>
      <c r="U5">
        <v>0</v>
      </c>
      <c r="V5">
        <f t="shared" ref="V5:V53" si="10">U5-U4</f>
        <v>0</v>
      </c>
      <c r="W5">
        <f t="shared" si="5"/>
        <v>0</v>
      </c>
      <c r="Z5" s="28">
        <v>850</v>
      </c>
      <c r="AA5">
        <f t="shared" si="6"/>
        <v>0.24479999999999999</v>
      </c>
      <c r="AB5">
        <f t="shared" si="7"/>
        <v>1.9411009087016508E-2</v>
      </c>
      <c r="AC5">
        <f t="shared" ref="AC5:AC53" si="11">AC4+AB5</f>
        <v>7.8341817720475118E-2</v>
      </c>
    </row>
    <row r="6" spans="1:29" x14ac:dyDescent="0.25">
      <c r="B6" s="20">
        <v>0.3</v>
      </c>
      <c r="C6" s="28">
        <f t="shared" si="0"/>
        <v>300</v>
      </c>
      <c r="D6">
        <f t="shared" si="1"/>
        <v>4.3684000000000003</v>
      </c>
      <c r="E6" s="26">
        <v>0.34638501673089428</v>
      </c>
      <c r="F6" s="1">
        <f t="shared" si="8"/>
        <v>0.42472683445136938</v>
      </c>
      <c r="G6" s="9"/>
      <c r="H6" s="19">
        <v>330.52</v>
      </c>
      <c r="I6" s="21">
        <f t="shared" si="2"/>
        <v>0.11214868236499999</v>
      </c>
      <c r="J6" s="25">
        <v>1.5458123000000001E-2</v>
      </c>
      <c r="K6">
        <f t="shared" si="3"/>
        <v>3.7043282999999996E-2</v>
      </c>
      <c r="N6" s="19">
        <v>460.27</v>
      </c>
      <c r="O6" s="24">
        <f>C18</f>
        <v>0.76234938391456941</v>
      </c>
      <c r="P6" s="24">
        <f>O6-O5</f>
        <v>0.57789713987006186</v>
      </c>
      <c r="Q6" s="24">
        <f>P6*$M$2</f>
        <v>3.0954482399999996</v>
      </c>
      <c r="T6" s="19">
        <v>460.27</v>
      </c>
      <c r="U6">
        <f>K4</f>
        <v>8.8813940000000008E-3</v>
      </c>
      <c r="V6">
        <f t="shared" si="10"/>
        <v>8.8813940000000008E-3</v>
      </c>
      <c r="W6">
        <f t="shared" si="5"/>
        <v>6.4434513469999996E-2</v>
      </c>
      <c r="Z6" s="19">
        <v>460.27</v>
      </c>
      <c r="AA6">
        <f t="shared" si="6"/>
        <v>3.1598827534699998</v>
      </c>
      <c r="AB6">
        <f t="shared" si="7"/>
        <v>0.25055765049637629</v>
      </c>
      <c r="AC6">
        <f t="shared" si="11"/>
        <v>0.3288994682168514</v>
      </c>
    </row>
    <row r="7" spans="1:29" x14ac:dyDescent="0.25">
      <c r="B7" s="20">
        <v>0.25</v>
      </c>
      <c r="C7" s="28">
        <f t="shared" si="0"/>
        <v>250</v>
      </c>
      <c r="D7">
        <f t="shared" si="1"/>
        <v>0.56699999999999995</v>
      </c>
      <c r="E7" s="26">
        <v>4.4959322517722056E-2</v>
      </c>
      <c r="F7" s="1">
        <f t="shared" si="8"/>
        <v>0.46968615696909144</v>
      </c>
      <c r="G7" s="9"/>
      <c r="H7" s="19">
        <v>280.08999999999997</v>
      </c>
      <c r="I7" s="21">
        <f t="shared" si="2"/>
        <v>0.11214868236499999</v>
      </c>
      <c r="J7" s="25">
        <v>1.5458123000000001E-2</v>
      </c>
      <c r="K7">
        <f t="shared" si="3"/>
        <v>5.2501406E-2</v>
      </c>
      <c r="N7" s="19">
        <v>390.04</v>
      </c>
      <c r="O7" s="24">
        <f>F18</f>
        <v>0.8664874182795772</v>
      </c>
      <c r="P7" s="24">
        <f t="shared" ref="P7:P8" si="12">O7-O6</f>
        <v>0.10413803436500779</v>
      </c>
      <c r="Q7" s="24">
        <f t="shared" ref="Q7:Q8" si="13">P7*$M$2</f>
        <v>0.55780496727272777</v>
      </c>
      <c r="T7" s="19">
        <v>390.04</v>
      </c>
      <c r="U7">
        <f t="shared" ref="U7:U8" si="14">K5</f>
        <v>2.1585159999999999E-2</v>
      </c>
      <c r="V7">
        <f t="shared" si="10"/>
        <v>1.2703765999999998E-2</v>
      </c>
      <c r="W7">
        <f t="shared" si="5"/>
        <v>9.216582232999998E-2</v>
      </c>
      <c r="Z7" s="19">
        <v>390.04</v>
      </c>
      <c r="AA7">
        <f t="shared" si="6"/>
        <v>0.64997078960272781</v>
      </c>
      <c r="AB7">
        <f t="shared" si="7"/>
        <v>5.1538353363046754E-2</v>
      </c>
      <c r="AC7">
        <f t="shared" si="11"/>
        <v>0.38043782157989814</v>
      </c>
    </row>
    <row r="8" spans="1:29" x14ac:dyDescent="0.25">
      <c r="B8" s="20">
        <v>0.125</v>
      </c>
      <c r="C8" s="28">
        <f t="shared" si="0"/>
        <v>125</v>
      </c>
      <c r="D8">
        <f t="shared" si="1"/>
        <v>2.1196999999999999</v>
      </c>
      <c r="E8" s="26">
        <v>0.16807808807903959</v>
      </c>
      <c r="F8" s="1">
        <f t="shared" si="8"/>
        <v>0.63776424504813101</v>
      </c>
      <c r="G8" s="9"/>
      <c r="H8" s="19">
        <v>237.35</v>
      </c>
      <c r="I8" s="21">
        <f t="shared" si="2"/>
        <v>0.11051742463499999</v>
      </c>
      <c r="J8" s="25">
        <v>1.5233277E-2</v>
      </c>
      <c r="K8">
        <f t="shared" si="3"/>
        <v>6.7734683000000004E-2</v>
      </c>
      <c r="N8" s="19">
        <v>330.52</v>
      </c>
      <c r="O8" s="24">
        <f>C27</f>
        <v>0.95474451361497881</v>
      </c>
      <c r="P8" s="24">
        <f t="shared" si="12"/>
        <v>8.8257095335401603E-2</v>
      </c>
      <c r="Q8" s="24">
        <f t="shared" si="13"/>
        <v>0.47274030545454521</v>
      </c>
      <c r="T8" s="19">
        <v>330.52</v>
      </c>
      <c r="U8">
        <f t="shared" si="14"/>
        <v>3.7043282999999996E-2</v>
      </c>
      <c r="V8">
        <f t="shared" si="10"/>
        <v>1.5458122999999997E-2</v>
      </c>
      <c r="W8">
        <f t="shared" si="5"/>
        <v>0.11214868236499996</v>
      </c>
      <c r="Z8" s="19">
        <v>330.52</v>
      </c>
      <c r="AA8">
        <f t="shared" si="6"/>
        <v>0.58488898781954513</v>
      </c>
      <c r="AB8">
        <f t="shared" si="7"/>
        <v>4.6377800071327933E-2</v>
      </c>
      <c r="AC8">
        <f t="shared" si="11"/>
        <v>0.42681562165122605</v>
      </c>
    </row>
    <row r="9" spans="1:29" x14ac:dyDescent="0.25">
      <c r="B9" s="20">
        <v>6.3E-2</v>
      </c>
      <c r="C9" s="28">
        <f t="shared" si="0"/>
        <v>63</v>
      </c>
      <c r="D9">
        <f t="shared" si="1"/>
        <v>1.7582000000000002</v>
      </c>
      <c r="E9" s="26">
        <v>0.13941354647382528</v>
      </c>
      <c r="F9" s="1">
        <f t="shared" si="8"/>
        <v>0.77717779152195632</v>
      </c>
      <c r="G9" s="9"/>
      <c r="H9" s="19">
        <v>201.13</v>
      </c>
      <c r="I9" s="21">
        <f t="shared" si="2"/>
        <v>0.12193619972499999</v>
      </c>
      <c r="J9" s="25">
        <v>1.6807195E-2</v>
      </c>
      <c r="K9">
        <f t="shared" si="3"/>
        <v>8.4541878000000001E-2</v>
      </c>
      <c r="N9" s="28">
        <v>300</v>
      </c>
      <c r="O9" s="1">
        <v>1</v>
      </c>
      <c r="P9">
        <f>O9-O8</f>
        <v>4.5255486385021193E-2</v>
      </c>
      <c r="Q9">
        <f>P9*$M$2</f>
        <v>0.24240648727272754</v>
      </c>
      <c r="T9" s="28">
        <f>B6*1000</f>
        <v>300</v>
      </c>
      <c r="U9" s="24">
        <f>C37</f>
        <v>4.6398466699385278E-2</v>
      </c>
      <c r="V9">
        <f t="shared" si="10"/>
        <v>9.3551836993852819E-3</v>
      </c>
      <c r="W9">
        <f t="shared" si="5"/>
        <v>6.7871857739040212E-2</v>
      </c>
      <c r="Z9" s="28">
        <v>300</v>
      </c>
      <c r="AA9">
        <f t="shared" si="6"/>
        <v>0.31027834501176776</v>
      </c>
      <c r="AB9">
        <f t="shared" si="7"/>
        <v>2.4603005614901419E-2</v>
      </c>
      <c r="AC9">
        <f t="shared" si="11"/>
        <v>0.45141862726612747</v>
      </c>
    </row>
    <row r="10" spans="1:29" x14ac:dyDescent="0.25">
      <c r="B10" s="20">
        <v>5.2999999999999999E-2</v>
      </c>
      <c r="C10" s="28">
        <f t="shared" si="0"/>
        <v>53</v>
      </c>
      <c r="D10">
        <f t="shared" si="1"/>
        <v>0.36099999999999999</v>
      </c>
      <c r="E10" s="26">
        <v>2.8624894936327451E-2</v>
      </c>
      <c r="F10" s="1">
        <f t="shared" si="8"/>
        <v>0.80580268645828379</v>
      </c>
      <c r="G10" s="9"/>
      <c r="H10" s="19">
        <v>170.44</v>
      </c>
      <c r="I10" s="21">
        <f t="shared" si="2"/>
        <v>0.14925969777999998</v>
      </c>
      <c r="J10" s="25">
        <v>2.0573356000000001E-2</v>
      </c>
      <c r="K10">
        <f t="shared" si="3"/>
        <v>0.105115234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5.2501406E-2</v>
      </c>
      <c r="V10">
        <f t="shared" si="10"/>
        <v>6.1029393006147223E-3</v>
      </c>
      <c r="W10">
        <f t="shared" si="5"/>
        <v>4.4276824625959804E-2</v>
      </c>
      <c r="Z10" s="19">
        <v>280.08999999999997</v>
      </c>
      <c r="AA10">
        <f t="shared" si="6"/>
        <v>4.4276824625959804E-2</v>
      </c>
      <c r="AB10">
        <f t="shared" si="7"/>
        <v>3.5108572106157766E-3</v>
      </c>
      <c r="AC10">
        <f t="shared" si="11"/>
        <v>0.45492948447674325</v>
      </c>
    </row>
    <row r="11" spans="1:29" x14ac:dyDescent="0.25">
      <c r="B11" s="20">
        <v>3.7999999999999999E-2</v>
      </c>
      <c r="C11" s="28">
        <f t="shared" si="0"/>
        <v>38</v>
      </c>
      <c r="D11">
        <f t="shared" si="1"/>
        <v>1.0794999999999999</v>
      </c>
      <c r="E11" s="26">
        <v>8.5597158126774181E-2</v>
      </c>
      <c r="F11" s="1">
        <f t="shared" si="8"/>
        <v>0.89139984458505794</v>
      </c>
      <c r="G11" s="9"/>
      <c r="H11" s="19">
        <v>144.43</v>
      </c>
      <c r="I11" s="21">
        <f t="shared" si="2"/>
        <v>0.18147695451499998</v>
      </c>
      <c r="J11" s="25">
        <v>2.5014053000000001E-2</v>
      </c>
      <c r="K11">
        <f t="shared" si="3"/>
        <v>0.13012928700000001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6.3226003682030879E-2</v>
      </c>
      <c r="V11">
        <f t="shared" si="10"/>
        <v>1.0724597682030879E-2</v>
      </c>
      <c r="W11">
        <f t="shared" si="5"/>
        <v>7.7806956183134018E-2</v>
      </c>
      <c r="Z11" s="28">
        <v>250</v>
      </c>
      <c r="AA11">
        <f t="shared" si="6"/>
        <v>7.7806956183134018E-2</v>
      </c>
      <c r="AB11">
        <f t="shared" si="7"/>
        <v>6.169573257777409E-3</v>
      </c>
      <c r="AC11">
        <f t="shared" si="11"/>
        <v>0.46109905773452065</v>
      </c>
    </row>
    <row r="12" spans="1:29" x14ac:dyDescent="0.25">
      <c r="B12" s="20">
        <v>2.5000000000000001E-2</v>
      </c>
      <c r="C12" s="28">
        <f t="shared" si="0"/>
        <v>25</v>
      </c>
      <c r="D12">
        <f t="shared" si="1"/>
        <v>1.1706000000000001</v>
      </c>
      <c r="E12" s="26">
        <v>9.2820781197963761E-2</v>
      </c>
      <c r="F12" s="1">
        <f>F11+E12</f>
        <v>0.98422062578302172</v>
      </c>
      <c r="G12" s="9"/>
      <c r="H12" s="19">
        <v>122.39</v>
      </c>
      <c r="I12" s="21">
        <f t="shared" si="2"/>
        <v>0.22144266732999998</v>
      </c>
      <c r="J12" s="25">
        <v>3.0522766E-2</v>
      </c>
      <c r="K12">
        <f t="shared" si="3"/>
        <v>0.16065205300000002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6.7734683000000004E-2</v>
      </c>
      <c r="V12">
        <f t="shared" si="10"/>
        <v>4.5086793179691248E-3</v>
      </c>
      <c r="W12">
        <f t="shared" si="5"/>
        <v>3.2710468451865995E-2</v>
      </c>
      <c r="Z12" s="19">
        <v>237.35</v>
      </c>
      <c r="AA12">
        <f t="shared" si="6"/>
        <v>3.2710468451865995E-2</v>
      </c>
      <c r="AB12">
        <f t="shared" si="7"/>
        <v>2.5937222236917389E-3</v>
      </c>
      <c r="AC12">
        <f t="shared" si="11"/>
        <v>0.4636927799582124</v>
      </c>
    </row>
    <row r="13" spans="1:29" x14ac:dyDescent="0.25">
      <c r="A13" s="1"/>
      <c r="B13" s="1" t="s">
        <v>50</v>
      </c>
      <c r="C13" s="1"/>
      <c r="D13" s="1"/>
      <c r="E13" s="1">
        <v>1.5779374216978136E-2</v>
      </c>
      <c r="F13" s="1">
        <f>F12+E13</f>
        <v>0.99999999999999989</v>
      </c>
      <c r="H13" s="19">
        <v>103.72</v>
      </c>
      <c r="I13" s="21">
        <f t="shared" si="2"/>
        <v>0.26711776043499996</v>
      </c>
      <c r="J13" s="25">
        <v>3.6818437000000002E-2</v>
      </c>
      <c r="K13">
        <f t="shared" si="3"/>
        <v>0.19747049000000003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8.4541878000000001E-2</v>
      </c>
      <c r="V13">
        <f t="shared" si="10"/>
        <v>1.6807194999999997E-2</v>
      </c>
      <c r="W13">
        <f t="shared" si="5"/>
        <v>0.12193619972499996</v>
      </c>
      <c r="Z13" s="19">
        <v>201.13</v>
      </c>
      <c r="AA13">
        <f t="shared" si="6"/>
        <v>0.12193619972499996</v>
      </c>
      <c r="AB13">
        <f t="shared" si="7"/>
        <v>9.668728271643114E-3</v>
      </c>
      <c r="AC13">
        <f t="shared" si="11"/>
        <v>0.47336150822985551</v>
      </c>
    </row>
    <row r="14" spans="1:29" x14ac:dyDescent="0.25">
      <c r="H14" s="19">
        <v>87.89</v>
      </c>
      <c r="I14" s="21">
        <f t="shared" si="2"/>
        <v>0.33970854078999996</v>
      </c>
      <c r="J14" s="25">
        <v>4.6824058000000002E-2</v>
      </c>
      <c r="K14">
        <f t="shared" si="3"/>
        <v>0.24429454800000003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0.105115234</v>
      </c>
      <c r="V14">
        <f t="shared" si="10"/>
        <v>2.0573356000000001E-2</v>
      </c>
      <c r="W14">
        <f t="shared" si="5"/>
        <v>0.14925969777999998</v>
      </c>
      <c r="Z14" s="19">
        <v>170.44</v>
      </c>
      <c r="AA14">
        <f t="shared" si="6"/>
        <v>0.14925969777999998</v>
      </c>
      <c r="AB14">
        <f t="shared" si="7"/>
        <v>1.1835299632078911E-2</v>
      </c>
      <c r="AC14">
        <f t="shared" si="11"/>
        <v>0.48519680786193442</v>
      </c>
    </row>
    <row r="15" spans="1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2"/>
        <v>0.41882433755499993</v>
      </c>
      <c r="J15" s="25">
        <v>5.7729060999999998E-2</v>
      </c>
      <c r="K15">
        <f t="shared" si="3"/>
        <v>0.30202360900000003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0.13012928700000001</v>
      </c>
      <c r="V15">
        <f t="shared" si="10"/>
        <v>2.5014053000000008E-2</v>
      </c>
      <c r="W15">
        <f t="shared" si="5"/>
        <v>0.18147695451500004</v>
      </c>
      <c r="Z15" s="19">
        <v>144.43</v>
      </c>
      <c r="AA15">
        <f t="shared" si="6"/>
        <v>0.18147695451500004</v>
      </c>
      <c r="AB15">
        <f t="shared" si="7"/>
        <v>1.4389913452511224E-2</v>
      </c>
      <c r="AC15">
        <f t="shared" si="11"/>
        <v>0.49958672131444565</v>
      </c>
    </row>
    <row r="16" spans="1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2"/>
        <v>0.49223074677499995</v>
      </c>
      <c r="J16" s="25">
        <v>6.7847105000000005E-2</v>
      </c>
      <c r="K16">
        <f t="shared" si="3"/>
        <v>0.36987071400000004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0.15703751492105264</v>
      </c>
      <c r="V16">
        <f t="shared" si="10"/>
        <v>2.690822792105263E-2</v>
      </c>
      <c r="W16">
        <f t="shared" si="5"/>
        <v>0.1952191935672368</v>
      </c>
      <c r="Z16" s="23">
        <v>125</v>
      </c>
      <c r="AA16">
        <f t="shared" si="6"/>
        <v>0.1952191935672368</v>
      </c>
      <c r="AB16">
        <f t="shared" si="7"/>
        <v>1.5479581455447991E-2</v>
      </c>
      <c r="AC16">
        <f t="shared" si="11"/>
        <v>0.51506630276989362</v>
      </c>
    </row>
    <row r="17" spans="2:29" x14ac:dyDescent="0.25">
      <c r="B17" s="1" t="s">
        <v>40</v>
      </c>
      <c r="C17" s="1">
        <f>O5</f>
        <v>0.1844522440445075</v>
      </c>
      <c r="D17" s="1"/>
      <c r="E17" s="1" t="s">
        <v>40</v>
      </c>
      <c r="F17" s="1">
        <f>O5</f>
        <v>0.1844522440445075</v>
      </c>
      <c r="H17" s="19">
        <v>53.48</v>
      </c>
      <c r="I17" s="21">
        <f t="shared" si="2"/>
        <v>0.52689488284999997</v>
      </c>
      <c r="J17" s="25">
        <v>7.262507E-2</v>
      </c>
      <c r="K17">
        <f t="shared" si="3"/>
        <v>0.44249578400000006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0.16065205300000002</v>
      </c>
      <c r="V17">
        <f t="shared" si="10"/>
        <v>3.6145380789473769E-3</v>
      </c>
      <c r="W17">
        <f t="shared" si="5"/>
        <v>2.6223473762763214E-2</v>
      </c>
      <c r="Z17" s="19">
        <v>122.39</v>
      </c>
      <c r="AA17">
        <f t="shared" si="6"/>
        <v>2.6223473762763214E-2</v>
      </c>
      <c r="AB17">
        <f t="shared" si="7"/>
        <v>2.0793467626721231E-3</v>
      </c>
      <c r="AC17">
        <f t="shared" si="11"/>
        <v>0.5171456495325657</v>
      </c>
    </row>
    <row r="18" spans="2:29" x14ac:dyDescent="0.25">
      <c r="B18" s="1" t="s">
        <v>44</v>
      </c>
      <c r="C18" s="1">
        <f>C20*(C22-C21)+C17</f>
        <v>0.76234938391456941</v>
      </c>
      <c r="D18" s="1"/>
      <c r="E18" s="1" t="s">
        <v>44</v>
      </c>
      <c r="F18" s="1">
        <f>F20*(F22-F21)+F17</f>
        <v>0.8664874182795772</v>
      </c>
      <c r="H18" s="19">
        <v>45.32</v>
      </c>
      <c r="I18" s="21">
        <f t="shared" si="2"/>
        <v>0.53545896779500002</v>
      </c>
      <c r="J18" s="25">
        <v>7.3805509000000005E-2</v>
      </c>
      <c r="K18">
        <f t="shared" si="3"/>
        <v>0.51630129300000005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0.19747049000000003</v>
      </c>
      <c r="V18">
        <f t="shared" si="10"/>
        <v>3.6818437000000009E-2</v>
      </c>
      <c r="W18">
        <f t="shared" si="5"/>
        <v>0.26711776043500002</v>
      </c>
      <c r="Z18" s="19">
        <v>103.72</v>
      </c>
      <c r="AA18">
        <f t="shared" si="6"/>
        <v>0.26711776043500002</v>
      </c>
      <c r="AB18">
        <f t="shared" si="7"/>
        <v>2.1180658803542828E-2</v>
      </c>
      <c r="AC18">
        <f t="shared" si="11"/>
        <v>0.53832630833610851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2"/>
        <v>0.49834794512499991</v>
      </c>
      <c r="J19" s="25">
        <v>6.8690274999999995E-2</v>
      </c>
      <c r="K19">
        <f t="shared" si="3"/>
        <v>0.58499156800000007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0.24429454800000003</v>
      </c>
      <c r="V19">
        <f t="shared" si="10"/>
        <v>4.6824058000000002E-2</v>
      </c>
      <c r="W19">
        <f t="shared" si="5"/>
        <v>0.33970854078999996</v>
      </c>
      <c r="Z19" s="19">
        <v>87.89</v>
      </c>
      <c r="AA19">
        <f t="shared" si="6"/>
        <v>0.33970854078999996</v>
      </c>
      <c r="AB19">
        <f t="shared" si="7"/>
        <v>2.6936624069492678E-2</v>
      </c>
      <c r="AC19">
        <f t="shared" si="11"/>
        <v>0.56526293240560122</v>
      </c>
    </row>
    <row r="20" spans="2:29" x14ac:dyDescent="0.25">
      <c r="B20" s="1" t="s">
        <v>46</v>
      </c>
      <c r="C20" s="1">
        <f>(C19-C17)/(C23-C21)</f>
        <v>-1.4828141017372591E-3</v>
      </c>
      <c r="D20" s="1"/>
      <c r="E20" s="1" t="s">
        <v>46</v>
      </c>
      <c r="F20" s="1">
        <f>(F19-F17)/(F23-F21)</f>
        <v>-1.4828141017372591E-3</v>
      </c>
      <c r="H20" s="19">
        <v>32.549999999999997</v>
      </c>
      <c r="I20" s="21">
        <f t="shared" si="2"/>
        <v>0.44288532740499992</v>
      </c>
      <c r="J20" s="25">
        <v>6.1045531E-2</v>
      </c>
      <c r="K20">
        <f t="shared" si="3"/>
        <v>0.64603709900000006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0.30202360900000003</v>
      </c>
      <c r="V20">
        <f t="shared" si="10"/>
        <v>5.7729060999999998E-2</v>
      </c>
      <c r="W20">
        <f t="shared" si="5"/>
        <v>0.41882433755499993</v>
      </c>
      <c r="Z20" s="19">
        <v>74.48</v>
      </c>
      <c r="AA20">
        <f t="shared" si="6"/>
        <v>0.41882433755499993</v>
      </c>
      <c r="AB20">
        <f t="shared" si="7"/>
        <v>3.320997966561999E-2</v>
      </c>
      <c r="AC20">
        <f t="shared" si="11"/>
        <v>0.59847291207122122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2"/>
        <v>0.37763518506999993</v>
      </c>
      <c r="J21" s="25">
        <v>5.2051713999999999E-2</v>
      </c>
      <c r="K21">
        <f t="shared" si="3"/>
        <v>0.69808881300000003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0.36987071400000004</v>
      </c>
      <c r="V21">
        <f t="shared" si="10"/>
        <v>6.7847105000000019E-2</v>
      </c>
      <c r="W21">
        <f t="shared" si="5"/>
        <v>0.49223074677500006</v>
      </c>
      <c r="Z21" s="19">
        <v>63.11</v>
      </c>
      <c r="AA21">
        <f t="shared" si="6"/>
        <v>0.49223074677500006</v>
      </c>
      <c r="AB21">
        <f t="shared" si="7"/>
        <v>3.903061886666033E-2</v>
      </c>
      <c r="AC21">
        <f t="shared" si="11"/>
        <v>0.63750353093788159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2"/>
        <v>0.31034598145499998</v>
      </c>
      <c r="J22" s="25">
        <v>4.2776841000000003E-2</v>
      </c>
      <c r="K22">
        <f t="shared" si="3"/>
        <v>0.74086565400000004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0.44249578400000006</v>
      </c>
      <c r="V22">
        <f t="shared" si="10"/>
        <v>7.2625070000000014E-2</v>
      </c>
      <c r="W22">
        <f t="shared" si="5"/>
        <v>0.52689488285000008</v>
      </c>
      <c r="Z22" s="19">
        <v>53.48</v>
      </c>
      <c r="AA22">
        <f t="shared" si="6"/>
        <v>0.52689488285000008</v>
      </c>
      <c r="AB22">
        <f t="shared" si="7"/>
        <v>4.1779253917090892E-2</v>
      </c>
      <c r="AC22">
        <f t="shared" si="11"/>
        <v>0.67928278485497251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2"/>
        <v>0.25692242501500001</v>
      </c>
      <c r="J23" s="25">
        <v>3.5413153000000003E-2</v>
      </c>
      <c r="K23">
        <f t="shared" si="3"/>
        <v>0.77627880700000007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0.51630129300000005</v>
      </c>
      <c r="V23">
        <f t="shared" si="10"/>
        <v>7.3805508999999991E-2</v>
      </c>
      <c r="W23">
        <f t="shared" si="5"/>
        <v>0.53545896779499991</v>
      </c>
      <c r="Z23" s="19">
        <v>45.32</v>
      </c>
      <c r="AA23">
        <f t="shared" si="6"/>
        <v>0.53545896779499991</v>
      </c>
      <c r="AB23">
        <f t="shared" si="7"/>
        <v>4.245832879735794E-2</v>
      </c>
      <c r="AC23">
        <f t="shared" si="11"/>
        <v>0.7217411136523304</v>
      </c>
    </row>
    <row r="24" spans="2:29" x14ac:dyDescent="0.25">
      <c r="H24" s="19">
        <v>16.78</v>
      </c>
      <c r="I24" s="21">
        <f t="shared" si="2"/>
        <v>0.21043170304499997</v>
      </c>
      <c r="J24" s="25">
        <v>2.9005059E-2</v>
      </c>
      <c r="K24">
        <f t="shared" si="3"/>
        <v>0.80528386600000013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0.58499156800000007</v>
      </c>
      <c r="V24">
        <f t="shared" si="10"/>
        <v>6.8690275000000023E-2</v>
      </c>
      <c r="W24">
        <f t="shared" si="5"/>
        <v>0.49834794512500008</v>
      </c>
      <c r="Z24" s="19">
        <v>38.409999999999997</v>
      </c>
      <c r="AA24">
        <f t="shared" si="6"/>
        <v>0.49834794512500008</v>
      </c>
      <c r="AB24">
        <f t="shared" si="7"/>
        <v>3.9515671941655971E-2</v>
      </c>
      <c r="AC24">
        <f t="shared" si="11"/>
        <v>0.76125678559398635</v>
      </c>
    </row>
    <row r="25" spans="2:29" x14ac:dyDescent="0.25">
      <c r="B25" s="41">
        <v>330.52</v>
      </c>
      <c r="C25" s="41"/>
      <c r="H25" s="19">
        <v>14.22</v>
      </c>
      <c r="I25" s="21">
        <f t="shared" si="2"/>
        <v>0.17495193810499998</v>
      </c>
      <c r="J25" s="25">
        <v>2.4114671000000001E-2</v>
      </c>
      <c r="K25">
        <f t="shared" si="3"/>
        <v>0.8293985370000001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0.64603709900000006</v>
      </c>
      <c r="V25">
        <f t="shared" si="10"/>
        <v>6.1045530999999986E-2</v>
      </c>
      <c r="W25">
        <f t="shared" si="5"/>
        <v>0.44288532740499986</v>
      </c>
      <c r="Z25" s="19">
        <v>32.549999999999997</v>
      </c>
      <c r="AA25">
        <f t="shared" si="6"/>
        <v>0.44288532740499986</v>
      </c>
      <c r="AB25">
        <f t="shared" si="7"/>
        <v>3.5117855860967051E-2</v>
      </c>
      <c r="AC25">
        <f t="shared" si="11"/>
        <v>0.7963746414549534</v>
      </c>
    </row>
    <row r="26" spans="2:29" x14ac:dyDescent="0.25">
      <c r="B26" s="1" t="s">
        <v>40</v>
      </c>
      <c r="C26" s="1">
        <f>C17</f>
        <v>0.1844522440445075</v>
      </c>
      <c r="H26" s="19">
        <v>12.05</v>
      </c>
      <c r="I26" s="21">
        <f t="shared" si="2"/>
        <v>0.14762844004999998</v>
      </c>
      <c r="J26" s="25">
        <v>2.034851E-2</v>
      </c>
      <c r="K26">
        <f t="shared" si="3"/>
        <v>0.84974704700000014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0.69808881300000003</v>
      </c>
      <c r="V26">
        <f t="shared" si="10"/>
        <v>5.2051713999999971E-2</v>
      </c>
      <c r="W26">
        <f t="shared" si="5"/>
        <v>0.37763518506999971</v>
      </c>
      <c r="Z26" s="19">
        <v>27.58</v>
      </c>
      <c r="AA26">
        <f t="shared" si="6"/>
        <v>0.37763518506999971</v>
      </c>
      <c r="AB26">
        <f t="shared" si="7"/>
        <v>2.994395428501195E-2</v>
      </c>
      <c r="AC26">
        <f t="shared" si="11"/>
        <v>0.82631859573996536</v>
      </c>
    </row>
    <row r="27" spans="2:29" x14ac:dyDescent="0.25">
      <c r="B27" s="1" t="s">
        <v>44</v>
      </c>
      <c r="C27" s="1">
        <f>C29*(C31-C30)+C26</f>
        <v>0.95474451361497881</v>
      </c>
      <c r="H27" s="19">
        <v>10.210000000000001</v>
      </c>
      <c r="I27" s="21">
        <f t="shared" si="2"/>
        <v>0.12886902693999999</v>
      </c>
      <c r="J27" s="25">
        <v>1.7762788000000002E-2</v>
      </c>
      <c r="K27">
        <f t="shared" si="3"/>
        <v>0.86750983500000012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0.72430359917102138</v>
      </c>
      <c r="V27">
        <f t="shared" si="10"/>
        <v>2.6214786171021354E-2</v>
      </c>
      <c r="W27">
        <f t="shared" si="5"/>
        <v>0.19018827367075988</v>
      </c>
      <c r="Z27" s="23">
        <v>25</v>
      </c>
      <c r="AA27">
        <f t="shared" si="6"/>
        <v>0.19018827367075988</v>
      </c>
      <c r="AB27">
        <f t="shared" si="7"/>
        <v>1.5080663024783917E-2</v>
      </c>
      <c r="AC27">
        <f t="shared" si="11"/>
        <v>0.8413992587647493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2"/>
        <v>0.11459556170499997</v>
      </c>
      <c r="J28" s="25">
        <v>1.5795390999999999E-2</v>
      </c>
      <c r="K28">
        <f t="shared" si="3"/>
        <v>0.88330522600000017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0.74086565400000004</v>
      </c>
      <c r="V28">
        <f t="shared" si="10"/>
        <v>1.6562054828978656E-2</v>
      </c>
      <c r="W28">
        <f t="shared" si="5"/>
        <v>0.12015770778424013</v>
      </c>
      <c r="Z28" s="19">
        <v>23.37</v>
      </c>
      <c r="AA28">
        <f t="shared" si="6"/>
        <v>0.12015770778424013</v>
      </c>
      <c r="AB28">
        <f t="shared" si="7"/>
        <v>9.5277057094565343E-3</v>
      </c>
      <c r="AC28">
        <f t="shared" si="11"/>
        <v>0.85092696447420579</v>
      </c>
    </row>
    <row r="29" spans="2:29" x14ac:dyDescent="0.25">
      <c r="B29" s="1" t="s">
        <v>46</v>
      </c>
      <c r="C29" s="1">
        <f>(C28-C26)/(C32-C30)</f>
        <v>-1.4828141017372591E-3</v>
      </c>
      <c r="H29" s="19">
        <v>7.33</v>
      </c>
      <c r="I29" s="21">
        <f t="shared" si="2"/>
        <v>0.10276896855499999</v>
      </c>
      <c r="J29" s="25">
        <v>1.4165261E-2</v>
      </c>
      <c r="K29">
        <f t="shared" si="3"/>
        <v>0.89747048700000021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0.77627880700000007</v>
      </c>
      <c r="V29">
        <f t="shared" si="10"/>
        <v>3.5413153000000031E-2</v>
      </c>
      <c r="W29">
        <f t="shared" si="5"/>
        <v>0.25692242501500018</v>
      </c>
      <c r="Z29" s="19">
        <v>19.809999999999999</v>
      </c>
      <c r="AA29">
        <f t="shared" si="6"/>
        <v>0.25692242501500018</v>
      </c>
      <c r="AB29">
        <f t="shared" si="7"/>
        <v>2.0372236628367998E-2</v>
      </c>
      <c r="AC29">
        <f t="shared" si="11"/>
        <v>0.87129920110257375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2"/>
        <v>9.2573640389999989E-2</v>
      </c>
      <c r="J30" s="25">
        <v>1.2759978E-2</v>
      </c>
      <c r="K30">
        <f t="shared" si="3"/>
        <v>0.91023046500000016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0.80528386600000013</v>
      </c>
      <c r="V30">
        <f t="shared" si="10"/>
        <v>2.9005059000000055E-2</v>
      </c>
      <c r="W30">
        <f t="shared" si="5"/>
        <v>0.21043170304500036</v>
      </c>
      <c r="Z30" s="19">
        <v>16.78</v>
      </c>
      <c r="AA30">
        <f t="shared" si="6"/>
        <v>0.21043170304500036</v>
      </c>
      <c r="AB30">
        <f t="shared" si="7"/>
        <v>1.6685832107854827E-2</v>
      </c>
      <c r="AC30">
        <f t="shared" si="11"/>
        <v>0.88798503321042854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2"/>
        <v>8.3601744639999989E-2</v>
      </c>
      <c r="J31" s="25">
        <v>1.1523327999999999E-2</v>
      </c>
      <c r="K31">
        <f t="shared" si="3"/>
        <v>0.92175379300000015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0.8293985370000001</v>
      </c>
      <c r="V31">
        <f t="shared" si="10"/>
        <v>2.4114670999999976E-2</v>
      </c>
      <c r="W31">
        <f t="shared" si="5"/>
        <v>0.17495193810499982</v>
      </c>
      <c r="Z31" s="19">
        <v>14.22</v>
      </c>
      <c r="AA31">
        <f t="shared" si="6"/>
        <v>0.17495193810499982</v>
      </c>
      <c r="AB31">
        <f t="shared" si="7"/>
        <v>1.3872523122333747E-2</v>
      </c>
      <c r="AC31">
        <f t="shared" si="11"/>
        <v>0.90185755633276232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2"/>
        <v>7.6261099364999987E-2</v>
      </c>
      <c r="J32" s="25">
        <v>1.0511523E-2</v>
      </c>
      <c r="K32">
        <f t="shared" si="3"/>
        <v>0.93226531600000018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0.84974704700000014</v>
      </c>
      <c r="V32">
        <f t="shared" si="10"/>
        <v>2.0348510000000042E-2</v>
      </c>
      <c r="W32">
        <f t="shared" si="5"/>
        <v>0.14762844005000028</v>
      </c>
      <c r="Z32" s="19">
        <v>12.05</v>
      </c>
      <c r="AA32">
        <f t="shared" si="6"/>
        <v>0.14762844005000028</v>
      </c>
      <c r="AB32">
        <f t="shared" si="7"/>
        <v>1.1705951761897988E-2</v>
      </c>
      <c r="AC32">
        <f t="shared" si="11"/>
        <v>0.91356350809466036</v>
      </c>
    </row>
    <row r="33" spans="2:29" x14ac:dyDescent="0.25">
      <c r="H33" s="19">
        <v>3.78</v>
      </c>
      <c r="I33" s="21">
        <f t="shared" si="2"/>
        <v>6.973609020999999E-2</v>
      </c>
      <c r="J33" s="25">
        <v>9.6121420000000006E-3</v>
      </c>
      <c r="K33">
        <f t="shared" si="3"/>
        <v>0.94187745800000022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0.86750983500000012</v>
      </c>
      <c r="V33">
        <f t="shared" si="10"/>
        <v>1.7762787999999974E-2</v>
      </c>
      <c r="W33">
        <f t="shared" si="5"/>
        <v>0.1288690269399998</v>
      </c>
      <c r="Z33" s="19">
        <v>10.210000000000001</v>
      </c>
      <c r="AA33">
        <f t="shared" si="6"/>
        <v>0.1288690269399998</v>
      </c>
      <c r="AB33">
        <f t="shared" si="7"/>
        <v>1.0218455281729214E-2</v>
      </c>
      <c r="AC33">
        <f t="shared" si="11"/>
        <v>0.92378196337638963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2"/>
        <v>6.4842324274999988E-2</v>
      </c>
      <c r="J34" s="25">
        <v>8.9376049999999995E-3</v>
      </c>
      <c r="K34">
        <f t="shared" si="3"/>
        <v>0.95081506300000018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0.88330522600000017</v>
      </c>
      <c r="V34">
        <f t="shared" si="10"/>
        <v>1.5795391000000047E-2</v>
      </c>
      <c r="W34">
        <f t="shared" si="5"/>
        <v>0.11459556170500033</v>
      </c>
      <c r="Z34" s="19">
        <v>8.65</v>
      </c>
      <c r="AA34">
        <f t="shared" si="6"/>
        <v>0.11459556170500033</v>
      </c>
      <c r="AB34">
        <f t="shared" si="7"/>
        <v>9.0866645816483765E-3</v>
      </c>
      <c r="AC34">
        <f t="shared" si="11"/>
        <v>0.93286862795803804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2"/>
        <v>6.076419445999999E-2</v>
      </c>
      <c r="J35" s="25">
        <v>8.375492E-3</v>
      </c>
      <c r="K35">
        <f t="shared" si="3"/>
        <v>0.95919055500000017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0.89747048700000021</v>
      </c>
      <c r="V35">
        <f t="shared" si="10"/>
        <v>1.416526100000004E-2</v>
      </c>
      <c r="W35">
        <f t="shared" si="5"/>
        <v>0.10276896855500027</v>
      </c>
      <c r="Z35" s="19">
        <v>7.33</v>
      </c>
      <c r="AA35">
        <f t="shared" si="6"/>
        <v>0.10276896855500027</v>
      </c>
      <c r="AB35">
        <f t="shared" si="7"/>
        <v>8.1488945362925818E-3</v>
      </c>
      <c r="AC35">
        <f t="shared" si="11"/>
        <v>0.94101752249433057</v>
      </c>
    </row>
    <row r="36" spans="2:29" x14ac:dyDescent="0.25">
      <c r="B36" s="1" t="s">
        <v>40</v>
      </c>
      <c r="C36" s="1">
        <f>U8</f>
        <v>3.7043282999999996E-2</v>
      </c>
      <c r="E36" s="1" t="s">
        <v>40</v>
      </c>
      <c r="F36" s="1">
        <f>U10</f>
        <v>5.2501406E-2</v>
      </c>
      <c r="H36" s="19">
        <v>2.2999999999999998</v>
      </c>
      <c r="I36" s="21">
        <f t="shared" si="2"/>
        <v>5.627824658499999E-2</v>
      </c>
      <c r="J36" s="25">
        <v>7.7571669999999997E-3</v>
      </c>
      <c r="K36">
        <f t="shared" si="3"/>
        <v>0.96694772200000012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0.91023046500000016</v>
      </c>
      <c r="V36">
        <f t="shared" si="10"/>
        <v>1.275997799999995E-2</v>
      </c>
      <c r="W36">
        <f t="shared" si="5"/>
        <v>9.2573640389999629E-2</v>
      </c>
      <c r="Z36" s="19">
        <v>6.21</v>
      </c>
      <c r="AA36">
        <f t="shared" si="6"/>
        <v>9.2573640389999629E-2</v>
      </c>
      <c r="AB36">
        <f t="shared" si="7"/>
        <v>7.3404729363908553E-3</v>
      </c>
      <c r="AC36">
        <f t="shared" si="11"/>
        <v>0.94835799543072141</v>
      </c>
    </row>
    <row r="37" spans="2:29" x14ac:dyDescent="0.25">
      <c r="B37" s="1" t="s">
        <v>44</v>
      </c>
      <c r="C37" s="1">
        <f>C39*(C41-C40)+C36</f>
        <v>4.6398466699385278E-2</v>
      </c>
      <c r="E37" s="1" t="s">
        <v>44</v>
      </c>
      <c r="F37" s="1">
        <f>F39*(F41-F40)+F36</f>
        <v>6.3226003682030879E-2</v>
      </c>
      <c r="H37" s="19">
        <v>1.95</v>
      </c>
      <c r="I37" s="21">
        <f t="shared" si="2"/>
        <v>5.0161048234999991E-2</v>
      </c>
      <c r="J37" s="25">
        <v>6.9139969999999999E-3</v>
      </c>
      <c r="K37">
        <f t="shared" si="3"/>
        <v>0.97386171900000007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0.92175379300000015</v>
      </c>
      <c r="V37">
        <f t="shared" si="10"/>
        <v>1.1523327999999999E-2</v>
      </c>
      <c r="W37">
        <f t="shared" si="5"/>
        <v>8.3601744639999989E-2</v>
      </c>
      <c r="Z37" s="19">
        <v>5.27</v>
      </c>
      <c r="AA37">
        <f t="shared" si="6"/>
        <v>8.3601744639999989E-2</v>
      </c>
      <c r="AB37">
        <f t="shared" si="7"/>
        <v>6.6290613762151696E-3</v>
      </c>
      <c r="AC37">
        <f t="shared" si="11"/>
        <v>0.95498705680693663</v>
      </c>
    </row>
    <row r="38" spans="2:29" x14ac:dyDescent="0.25">
      <c r="B38" s="1" t="s">
        <v>41</v>
      </c>
      <c r="C38" s="1">
        <f>U10</f>
        <v>5.2501406E-2</v>
      </c>
      <c r="E38" s="1" t="s">
        <v>41</v>
      </c>
      <c r="F38" s="1">
        <f>U12</f>
        <v>6.7734683000000004E-2</v>
      </c>
      <c r="H38" s="19">
        <v>1.65</v>
      </c>
      <c r="I38" s="21">
        <f t="shared" si="2"/>
        <v>4.282040295999999E-2</v>
      </c>
      <c r="J38" s="25">
        <v>5.9021919999999997E-3</v>
      </c>
      <c r="K38">
        <f t="shared" si="3"/>
        <v>0.97976391100000004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0.93226531600000018</v>
      </c>
      <c r="V38">
        <f t="shared" si="10"/>
        <v>1.0511523000000023E-2</v>
      </c>
      <c r="W38">
        <f t="shared" si="5"/>
        <v>7.6261099365000154E-2</v>
      </c>
      <c r="Z38" s="19">
        <v>4.46</v>
      </c>
      <c r="AA38">
        <f t="shared" si="6"/>
        <v>7.6261099365000154E-2</v>
      </c>
      <c r="AB38">
        <f t="shared" si="7"/>
        <v>6.0469971109472507E-3</v>
      </c>
      <c r="AC38">
        <f t="shared" si="11"/>
        <v>0.96103405391788388</v>
      </c>
    </row>
    <row r="39" spans="2:29" x14ac:dyDescent="0.25">
      <c r="B39" s="1" t="s">
        <v>46</v>
      </c>
      <c r="C39" s="1">
        <f>(C38-C36)/(C42-C40)</f>
        <v>-3.0652633353162804E-4</v>
      </c>
      <c r="E39" s="1" t="s">
        <v>46</v>
      </c>
      <c r="F39" s="1">
        <f>(F38-F36)/(F42-F40)</f>
        <v>-3.5641733738886314E-4</v>
      </c>
      <c r="H39" s="19">
        <v>1.4</v>
      </c>
      <c r="I39" s="21">
        <f t="shared" si="2"/>
        <v>3.4664136074999997E-2</v>
      </c>
      <c r="J39" s="25">
        <v>4.7779650000000003E-3</v>
      </c>
      <c r="K39">
        <f t="shared" si="3"/>
        <v>0.98454187600000009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0.94187745800000022</v>
      </c>
      <c r="V39">
        <f t="shared" si="10"/>
        <v>9.6121420000000457E-3</v>
      </c>
      <c r="W39">
        <f t="shared" si="5"/>
        <v>6.9736090210000323E-2</v>
      </c>
      <c r="Z39" s="19">
        <v>3.78</v>
      </c>
      <c r="AA39">
        <f t="shared" si="6"/>
        <v>6.9736090210000323E-2</v>
      </c>
      <c r="AB39">
        <f t="shared" si="7"/>
        <v>5.5296073560429709E-3</v>
      </c>
      <c r="AC39">
        <f t="shared" si="11"/>
        <v>0.9665636612739269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2"/>
        <v>2.4060989849999999E-2</v>
      </c>
      <c r="J40" s="25">
        <v>3.3164700000000002E-3</v>
      </c>
      <c r="K40">
        <f t="shared" si="3"/>
        <v>0.98785834600000011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0.95081506300000018</v>
      </c>
      <c r="V40">
        <f t="shared" si="10"/>
        <v>8.9376049999999596E-3</v>
      </c>
      <c r="W40">
        <f t="shared" si="5"/>
        <v>6.4842324274999696E-2</v>
      </c>
      <c r="Z40" s="19">
        <v>3.2</v>
      </c>
      <c r="AA40">
        <f t="shared" si="6"/>
        <v>6.4842324274999696E-2</v>
      </c>
      <c r="AB40">
        <f t="shared" si="7"/>
        <v>5.1415643207732443E-3</v>
      </c>
      <c r="AC40">
        <f t="shared" si="11"/>
        <v>0.97170522559470018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2"/>
        <v>1.7128162634999996E-2</v>
      </c>
      <c r="J41" s="25">
        <v>2.3608769999999999E-3</v>
      </c>
      <c r="K41">
        <f t="shared" si="3"/>
        <v>0.99021922300000009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0.95919055500000017</v>
      </c>
      <c r="V41">
        <f t="shared" si="10"/>
        <v>8.3754919999999844E-3</v>
      </c>
      <c r="W41">
        <f t="shared" si="5"/>
        <v>6.0764194459999879E-2</v>
      </c>
      <c r="Z41" s="19">
        <v>2.72</v>
      </c>
      <c r="AA41">
        <f t="shared" si="6"/>
        <v>6.0764194459999879E-2</v>
      </c>
      <c r="AB41">
        <f t="shared" si="7"/>
        <v>4.8181957958672219E-3</v>
      </c>
      <c r="AC41">
        <f t="shared" si="11"/>
        <v>0.97652342139056736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2"/>
        <v>1.3865654429999999E-2</v>
      </c>
      <c r="J42" s="25">
        <v>1.911186E-3</v>
      </c>
      <c r="K42">
        <f t="shared" si="3"/>
        <v>0.99213040900000005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0.96694772200000012</v>
      </c>
      <c r="V42">
        <f t="shared" si="10"/>
        <v>7.7571669999999537E-3</v>
      </c>
      <c r="W42">
        <f t="shared" si="5"/>
        <v>5.6278246584999657E-2</v>
      </c>
      <c r="Z42" s="19">
        <v>2.2999999999999998</v>
      </c>
      <c r="AA42">
        <f t="shared" si="6"/>
        <v>5.6278246584999657E-2</v>
      </c>
      <c r="AB42">
        <f t="shared" si="7"/>
        <v>4.462490015779347E-3</v>
      </c>
      <c r="AC42">
        <f t="shared" si="11"/>
        <v>0.98098591140634672</v>
      </c>
    </row>
    <row r="43" spans="2:29" x14ac:dyDescent="0.25">
      <c r="H43" s="19">
        <v>0.72</v>
      </c>
      <c r="I43" s="21">
        <f t="shared" si="2"/>
        <v>1.2234403954999999E-2</v>
      </c>
      <c r="J43" s="25">
        <v>1.6863410000000001E-3</v>
      </c>
      <c r="K43">
        <f t="shared" si="3"/>
        <v>0.99381675000000003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0.97386171900000007</v>
      </c>
      <c r="V43">
        <f t="shared" si="10"/>
        <v>6.9139969999999495E-3</v>
      </c>
      <c r="W43">
        <f t="shared" si="5"/>
        <v>5.0161048234999624E-2</v>
      </c>
      <c r="Z43" s="19">
        <v>1.95</v>
      </c>
      <c r="AA43">
        <f t="shared" si="6"/>
        <v>5.0161048234999624E-2</v>
      </c>
      <c r="AB43">
        <f t="shared" si="7"/>
        <v>3.9774369407837053E-3</v>
      </c>
      <c r="AC43">
        <f t="shared" si="11"/>
        <v>0.9849633483471304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2"/>
        <v>1.1826585894999998E-2</v>
      </c>
      <c r="J44" s="25">
        <v>1.6301289999999999E-3</v>
      </c>
      <c r="K44">
        <f t="shared" si="3"/>
        <v>0.99544687900000006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0.97976391100000004</v>
      </c>
      <c r="V44">
        <f t="shared" si="10"/>
        <v>5.9021919999999728E-3</v>
      </c>
      <c r="W44">
        <f t="shared" si="5"/>
        <v>4.2820402959999795E-2</v>
      </c>
      <c r="Z44" s="19">
        <v>1.65</v>
      </c>
      <c r="AA44">
        <f t="shared" si="6"/>
        <v>4.2820402959999795E-2</v>
      </c>
      <c r="AB44">
        <f t="shared" si="7"/>
        <v>3.3953726755157872E-3</v>
      </c>
      <c r="AC44">
        <f t="shared" si="11"/>
        <v>0.98835872102264621</v>
      </c>
    </row>
    <row r="45" spans="2:29" x14ac:dyDescent="0.25">
      <c r="B45" s="1" t="s">
        <v>40</v>
      </c>
      <c r="C45" s="1">
        <f>U15</f>
        <v>0.13012928700000001</v>
      </c>
      <c r="E45" s="1" t="s">
        <v>40</v>
      </c>
      <c r="F45" s="1">
        <f>U26</f>
        <v>0.69808881300000003</v>
      </c>
      <c r="H45" s="19">
        <v>0.52</v>
      </c>
      <c r="I45" s="21">
        <f t="shared" si="2"/>
        <v>1.141877509E-2</v>
      </c>
      <c r="J45" s="25">
        <v>1.5739180000000001E-3</v>
      </c>
      <c r="K45">
        <f t="shared" si="3"/>
        <v>0.99702079700000001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0.98454187600000009</v>
      </c>
      <c r="V45">
        <f t="shared" si="10"/>
        <v>4.7779650000000506E-3</v>
      </c>
      <c r="W45">
        <f t="shared" si="5"/>
        <v>3.4664136075000365E-2</v>
      </c>
      <c r="Z45" s="19">
        <v>1.4</v>
      </c>
      <c r="AA45">
        <f t="shared" si="6"/>
        <v>3.4664136075000365E-2</v>
      </c>
      <c r="AB45">
        <f t="shared" si="7"/>
        <v>2.7486350504305917E-3</v>
      </c>
      <c r="AC45">
        <f t="shared" si="11"/>
        <v>0.99110735607307676</v>
      </c>
    </row>
    <row r="46" spans="2:29" x14ac:dyDescent="0.25">
      <c r="B46" s="1" t="s">
        <v>44</v>
      </c>
      <c r="C46" s="1">
        <f>C48*(C50-C49)+C45</f>
        <v>0.15703751492105264</v>
      </c>
      <c r="E46" s="1" t="s">
        <v>44</v>
      </c>
      <c r="F46" s="1">
        <f>F48*(F50-F49)+F45</f>
        <v>0.72430359917102138</v>
      </c>
      <c r="H46" s="19">
        <v>0.44</v>
      </c>
      <c r="I46" s="21">
        <f t="shared" si="2"/>
        <v>1.1010964284999999E-2</v>
      </c>
      <c r="J46" s="25">
        <v>1.5177070000000001E-3</v>
      </c>
      <c r="K46">
        <f t="shared" si="3"/>
        <v>0.99853850399999999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0.98785834600000011</v>
      </c>
      <c r="V46">
        <f t="shared" si="10"/>
        <v>3.3164700000000158E-3</v>
      </c>
      <c r="W46">
        <f t="shared" si="5"/>
        <v>2.406098985000011E-2</v>
      </c>
      <c r="Z46" s="19">
        <v>1.19</v>
      </c>
      <c r="AA46">
        <f t="shared" si="6"/>
        <v>2.406098985000011E-2</v>
      </c>
      <c r="AB46">
        <f t="shared" si="7"/>
        <v>1.9078761953470757E-3</v>
      </c>
      <c r="AC46">
        <f t="shared" si="11"/>
        <v>0.99301523226842381</v>
      </c>
    </row>
    <row r="47" spans="2:29" x14ac:dyDescent="0.25">
      <c r="B47" s="1" t="s">
        <v>41</v>
      </c>
      <c r="C47" s="1">
        <f>U17</f>
        <v>0.16065205300000002</v>
      </c>
      <c r="E47" s="1" t="s">
        <v>41</v>
      </c>
      <c r="F47" s="1">
        <f>U28</f>
        <v>0.74086565400000004</v>
      </c>
      <c r="H47" s="19">
        <v>0.37</v>
      </c>
      <c r="I47" s="21">
        <f t="shared" si="2"/>
        <v>1.0603146224999999E-2</v>
      </c>
      <c r="J47" s="25">
        <v>1.4614949999999999E-3</v>
      </c>
      <c r="K47">
        <f t="shared" si="3"/>
        <v>0.99999999900000003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0.99021922300000009</v>
      </c>
      <c r="V47">
        <f t="shared" si="10"/>
        <v>2.3608769999999835E-3</v>
      </c>
      <c r="W47">
        <f t="shared" si="5"/>
        <v>1.7128162634999878E-2</v>
      </c>
      <c r="Z47" s="19">
        <v>1.01</v>
      </c>
      <c r="AA47">
        <f t="shared" si="6"/>
        <v>1.7128162634999878E-2</v>
      </c>
      <c r="AB47">
        <f t="shared" si="7"/>
        <v>1.3581491852609447E-3</v>
      </c>
      <c r="AC47">
        <f t="shared" si="11"/>
        <v>0.9943733814536847</v>
      </c>
    </row>
    <row r="48" spans="2:29" x14ac:dyDescent="0.25">
      <c r="B48" s="1" t="s">
        <v>46</v>
      </c>
      <c r="C48" s="1">
        <f>(C47-C45)/(C51-C49)</f>
        <v>-1.3848804900181487E-3</v>
      </c>
      <c r="E48" s="1" t="s">
        <v>46</v>
      </c>
      <c r="F48" s="1">
        <f>(F47-F45)/(F51-F49)</f>
        <v>-1.0160769833729225E-2</v>
      </c>
      <c r="I48" s="21">
        <f>SUM(I4:I47)</f>
        <v>7.2549999927450024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0.99213040900000005</v>
      </c>
      <c r="V48">
        <f t="shared" si="10"/>
        <v>1.9111859999999536E-3</v>
      </c>
      <c r="W48">
        <f t="shared" si="5"/>
        <v>1.3865654429999662E-2</v>
      </c>
      <c r="Z48" s="19">
        <v>0.85</v>
      </c>
      <c r="AA48">
        <f t="shared" si="6"/>
        <v>1.3865654429999662E-2</v>
      </c>
      <c r="AB48">
        <f t="shared" si="7"/>
        <v>1.0994540201721985E-3</v>
      </c>
      <c r="AC48">
        <f t="shared" si="11"/>
        <v>0.9954728354738569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0.99381675000000003</v>
      </c>
      <c r="V49">
        <f t="shared" si="10"/>
        <v>1.6863409999999801E-3</v>
      </c>
      <c r="W49">
        <f t="shared" si="5"/>
        <v>1.2234403954999855E-2</v>
      </c>
      <c r="Z49" s="19">
        <v>0.72</v>
      </c>
      <c r="AA49">
        <f t="shared" si="6"/>
        <v>1.2234403954999855E-2</v>
      </c>
      <c r="AB49">
        <f t="shared" si="7"/>
        <v>9.7010672526443183E-4</v>
      </c>
      <c r="AC49">
        <f t="shared" si="11"/>
        <v>0.99644294219912133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0.99544687900000006</v>
      </c>
      <c r="V50">
        <f t="shared" si="10"/>
        <v>1.6301290000000357E-3</v>
      </c>
      <c r="W50">
        <f t="shared" si="5"/>
        <v>1.1826585895000257E-2</v>
      </c>
      <c r="Z50" s="19">
        <v>0.61</v>
      </c>
      <c r="AA50">
        <f t="shared" si="6"/>
        <v>1.1826585895000257E-2</v>
      </c>
      <c r="AB50">
        <f t="shared" si="7"/>
        <v>9.3776947008264401E-4</v>
      </c>
      <c r="AC50">
        <f t="shared" si="11"/>
        <v>0.99738071166920395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0.99702079700000001</v>
      </c>
      <c r="V51">
        <f t="shared" si="10"/>
        <v>1.573917999999952E-3</v>
      </c>
      <c r="W51">
        <f t="shared" si="5"/>
        <v>1.1418775089999649E-2</v>
      </c>
      <c r="Z51" s="19">
        <v>0.52</v>
      </c>
      <c r="AA51">
        <f t="shared" si="6"/>
        <v>1.1418775089999649E-2</v>
      </c>
      <c r="AB51">
        <f t="shared" si="7"/>
        <v>9.0543279017394175E-4</v>
      </c>
      <c r="AC51">
        <f t="shared" si="11"/>
        <v>0.99828614445937791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0.99853850399999999</v>
      </c>
      <c r="V52">
        <f t="shared" si="10"/>
        <v>1.5177069999999793E-3</v>
      </c>
      <c r="W52">
        <f t="shared" si="5"/>
        <v>1.1010964284999848E-2</v>
      </c>
      <c r="Z52" s="19">
        <v>0.44</v>
      </c>
      <c r="AA52">
        <f t="shared" si="6"/>
        <v>1.1010964284999848E-2</v>
      </c>
      <c r="AB52">
        <f t="shared" si="7"/>
        <v>8.7309611026530347E-4</v>
      </c>
      <c r="AC52">
        <f t="shared" si="11"/>
        <v>0.99915924056964323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0.99999999900000003</v>
      </c>
      <c r="V53">
        <f t="shared" si="10"/>
        <v>1.4614950000000348E-3</v>
      </c>
      <c r="W53">
        <f t="shared" si="5"/>
        <v>1.0603146225000252E-2</v>
      </c>
      <c r="Z53" s="19">
        <v>0.37</v>
      </c>
      <c r="AA53">
        <f t="shared" si="6"/>
        <v>1.0603146225000252E-2</v>
      </c>
      <c r="AB53">
        <f t="shared" si="7"/>
        <v>8.4075885508351586E-4</v>
      </c>
      <c r="AC53">
        <f t="shared" si="11"/>
        <v>0.99999999942472673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C339-9DEB-4628-80F9-D8B019C75C47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Summer!D60</f>
        <v>16.5716</v>
      </c>
      <c r="H2" t="s">
        <v>36</v>
      </c>
      <c r="I2" s="26">
        <f>Summer!D61</f>
        <v>8.9556000000000004</v>
      </c>
      <c r="M2">
        <f>D2-I2</f>
        <v>7.6159999999999997</v>
      </c>
      <c r="N2" t="s">
        <v>49</v>
      </c>
      <c r="S2" s="26">
        <f>I2</f>
        <v>8.9556000000000004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1.2899</v>
      </c>
      <c r="E4" s="26">
        <v>7.7837987882883972E-2</v>
      </c>
      <c r="F4" s="1">
        <f>F3+E4</f>
        <v>7.7837987882883972E-2</v>
      </c>
      <c r="G4" s="20"/>
      <c r="H4" s="19">
        <v>460.27</v>
      </c>
      <c r="I4" s="21">
        <f>J4*$I$2</f>
        <v>5.2114606632000003E-3</v>
      </c>
      <c r="J4" s="25">
        <v>5.8192200000000002E-4</v>
      </c>
      <c r="K4">
        <f>K3+J4</f>
        <v>5.8192200000000002E-4</v>
      </c>
      <c r="N4" s="28">
        <v>1000</v>
      </c>
      <c r="O4">
        <f>O3+P4</f>
        <v>0.1693671218487395</v>
      </c>
      <c r="P4">
        <f>Q4/$M$2</f>
        <v>0.1693671218487395</v>
      </c>
      <c r="Q4">
        <f>D4</f>
        <v>1.2899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1.2899</v>
      </c>
      <c r="AB4">
        <f t="shared" ref="AB4:AB53" si="5">AA4/$D$2</f>
        <v>7.7837987882883972E-2</v>
      </c>
      <c r="AC4">
        <f>AC3+AB4</f>
        <v>7.7837987882883972E-2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0.55030000000000001</v>
      </c>
      <c r="E5" s="26">
        <v>3.3207415095705906E-2</v>
      </c>
      <c r="F5" s="1">
        <f t="shared" ref="F5:F13" si="6">F4+E5</f>
        <v>0.11104540297858988</v>
      </c>
      <c r="G5" s="20"/>
      <c r="H5" s="19">
        <v>390.04</v>
      </c>
      <c r="I5" s="21">
        <f t="shared" ref="I5:I47" si="7">J5*$I$2</f>
        <v>9.2648100012000002E-3</v>
      </c>
      <c r="J5" s="25">
        <v>1.0345269999999999E-3</v>
      </c>
      <c r="K5">
        <f t="shared" ref="K5:K47" si="8">K4+J5</f>
        <v>1.6164489999999998E-3</v>
      </c>
      <c r="N5" s="28">
        <v>850</v>
      </c>
      <c r="O5">
        <f>O4+P5</f>
        <v>0.2416228991596639</v>
      </c>
      <c r="P5">
        <f t="shared" ref="P5" si="9">Q5/$M$2</f>
        <v>7.2255777310924377E-2</v>
      </c>
      <c r="Q5">
        <f>D5</f>
        <v>0.55030000000000001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0.55030000000000001</v>
      </c>
      <c r="AB5">
        <f t="shared" si="5"/>
        <v>3.3207415095705906E-2</v>
      </c>
      <c r="AC5">
        <f t="shared" ref="AC5:AC53" si="11">AC4+AB5</f>
        <v>0.11104540297858988</v>
      </c>
    </row>
    <row r="6" spans="2:29" x14ac:dyDescent="0.25">
      <c r="B6" s="20">
        <v>0.3</v>
      </c>
      <c r="C6" s="28">
        <f t="shared" si="0"/>
        <v>300</v>
      </c>
      <c r="D6">
        <f t="shared" si="1"/>
        <v>5.7758000000000003</v>
      </c>
      <c r="E6" s="26">
        <v>0.34853604962707285</v>
      </c>
      <c r="F6" s="1">
        <f t="shared" si="6"/>
        <v>0.45958145260566274</v>
      </c>
      <c r="G6" s="9"/>
      <c r="H6" s="19">
        <v>330.52</v>
      </c>
      <c r="I6" s="21">
        <f t="shared" si="7"/>
        <v>1.5634373034000001E-2</v>
      </c>
      <c r="J6" s="25">
        <v>1.745765E-3</v>
      </c>
      <c r="K6">
        <f t="shared" si="8"/>
        <v>3.3622139999999997E-3</v>
      </c>
      <c r="N6" s="19">
        <v>460.27</v>
      </c>
      <c r="O6" s="24">
        <f>C18</f>
        <v>0.77900891281512608</v>
      </c>
      <c r="P6" s="24">
        <f>O6-O5</f>
        <v>0.53738601365546224</v>
      </c>
      <c r="Q6" s="24">
        <f>P6*$M$2</f>
        <v>4.0927318800000005</v>
      </c>
      <c r="T6" s="19">
        <v>460.27</v>
      </c>
      <c r="U6">
        <f>K4</f>
        <v>5.8192200000000002E-4</v>
      </c>
      <c r="V6">
        <f t="shared" si="10"/>
        <v>5.8192200000000002E-4</v>
      </c>
      <c r="W6">
        <f t="shared" si="3"/>
        <v>5.2114606632000003E-3</v>
      </c>
      <c r="Z6" s="19">
        <v>460.27</v>
      </c>
      <c r="AA6">
        <f t="shared" si="4"/>
        <v>4.0979433406632007</v>
      </c>
      <c r="AB6">
        <f t="shared" si="5"/>
        <v>0.24728712620768065</v>
      </c>
      <c r="AC6">
        <f t="shared" si="11"/>
        <v>0.35833252918627051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0.77178000000000002</v>
      </c>
      <c r="E7" s="26">
        <v>4.6572449250524998E-2</v>
      </c>
      <c r="F7" s="1">
        <f t="shared" si="6"/>
        <v>0.50615390185618769</v>
      </c>
      <c r="G7" s="9"/>
      <c r="H7" s="19">
        <v>280.08999999999997</v>
      </c>
      <c r="I7" s="21">
        <f t="shared" si="7"/>
        <v>2.2582978295999999E-2</v>
      </c>
      <c r="J7" s="25">
        <v>2.5216599999999998E-3</v>
      </c>
      <c r="K7">
        <f t="shared" si="8"/>
        <v>5.883873999999999E-3</v>
      </c>
      <c r="N7" s="19">
        <v>390.04</v>
      </c>
      <c r="O7" s="24">
        <f>F18</f>
        <v>0.87584677425515656</v>
      </c>
      <c r="P7" s="24">
        <f t="shared" ref="P7:P8" si="12">O7-O6</f>
        <v>9.6837861440030482E-2</v>
      </c>
      <c r="Q7" s="24">
        <f t="shared" ref="Q7:Q8" si="13">P7*$M$2</f>
        <v>0.73751715272727214</v>
      </c>
      <c r="T7" s="19">
        <v>390.04</v>
      </c>
      <c r="U7">
        <f t="shared" ref="U7:U8" si="14">K5</f>
        <v>1.6164489999999998E-3</v>
      </c>
      <c r="V7">
        <f t="shared" si="10"/>
        <v>1.0345269999999999E-3</v>
      </c>
      <c r="W7">
        <f t="shared" si="3"/>
        <v>9.2648100012000002E-3</v>
      </c>
      <c r="Z7" s="19">
        <v>390.04</v>
      </c>
      <c r="AA7">
        <f t="shared" si="4"/>
        <v>0.74678196272847219</v>
      </c>
      <c r="AB7">
        <f t="shared" si="5"/>
        <v>4.5063962606415327E-2</v>
      </c>
      <c r="AC7">
        <f t="shared" si="11"/>
        <v>0.40339649179268583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2.7042000000000002</v>
      </c>
      <c r="E8" s="26">
        <v>0.1631827946607449</v>
      </c>
      <c r="F8" s="1">
        <f t="shared" si="6"/>
        <v>0.66933669651693262</v>
      </c>
      <c r="G8" s="9"/>
      <c r="H8" s="19">
        <v>237.35</v>
      </c>
      <c r="I8" s="21">
        <f t="shared" si="7"/>
        <v>3.18477972528E-2</v>
      </c>
      <c r="J8" s="25">
        <v>3.5561880000000001E-3</v>
      </c>
      <c r="K8">
        <f t="shared" si="8"/>
        <v>9.4400619999999991E-3</v>
      </c>
      <c r="N8" s="19">
        <v>330.52</v>
      </c>
      <c r="O8" s="24">
        <f>C27</f>
        <v>0.95791696524064163</v>
      </c>
      <c r="P8" s="24">
        <f t="shared" si="12"/>
        <v>8.207019098548507E-2</v>
      </c>
      <c r="Q8" s="24">
        <f t="shared" si="13"/>
        <v>0.62504657454545431</v>
      </c>
      <c r="T8" s="19">
        <v>330.52</v>
      </c>
      <c r="U8">
        <f t="shared" si="14"/>
        <v>3.3622139999999997E-3</v>
      </c>
      <c r="V8">
        <f t="shared" si="10"/>
        <v>1.7457649999999998E-3</v>
      </c>
      <c r="W8">
        <f t="shared" si="3"/>
        <v>1.5634373034000001E-2</v>
      </c>
      <c r="Z8" s="19">
        <v>330.52</v>
      </c>
      <c r="AA8">
        <f t="shared" si="4"/>
        <v>0.64068094757945426</v>
      </c>
      <c r="AB8">
        <f t="shared" si="5"/>
        <v>3.8661381374125267E-2</v>
      </c>
      <c r="AC8">
        <f t="shared" si="11"/>
        <v>0.44205787316681111</v>
      </c>
    </row>
    <row r="9" spans="2:29" x14ac:dyDescent="0.25">
      <c r="B9" s="20">
        <v>6.3E-2</v>
      </c>
      <c r="C9" s="28">
        <f t="shared" si="0"/>
        <v>63</v>
      </c>
      <c r="D9">
        <f t="shared" si="1"/>
        <v>2.0981999999999998</v>
      </c>
      <c r="E9" s="26">
        <v>0.12661420743923338</v>
      </c>
      <c r="F9" s="1">
        <f t="shared" si="6"/>
        <v>0.79595090395616597</v>
      </c>
      <c r="G9" s="9"/>
      <c r="H9" s="19">
        <v>201.13</v>
      </c>
      <c r="I9" s="21">
        <f t="shared" si="7"/>
        <v>4.9798375026E-2</v>
      </c>
      <c r="J9" s="25">
        <v>5.5605849999999998E-3</v>
      </c>
      <c r="K9">
        <f t="shared" si="8"/>
        <v>1.5000646999999999E-2</v>
      </c>
      <c r="N9" s="28">
        <v>300</v>
      </c>
      <c r="O9" s="1">
        <v>1</v>
      </c>
      <c r="P9">
        <f>O9-O8</f>
        <v>4.2083034759358373E-2</v>
      </c>
      <c r="Q9">
        <f>P9*$M$2</f>
        <v>0.32050439272727338</v>
      </c>
      <c r="T9" s="28">
        <f>B6*1000</f>
        <v>300</v>
      </c>
      <c r="U9" s="24">
        <f>C37</f>
        <v>4.8883108312512379E-3</v>
      </c>
      <c r="V9">
        <f t="shared" si="10"/>
        <v>1.5260968312512382E-3</v>
      </c>
      <c r="W9">
        <f t="shared" si="3"/>
        <v>1.3667112781953589E-2</v>
      </c>
      <c r="Z9" s="28">
        <v>300</v>
      </c>
      <c r="AA9">
        <f t="shared" si="4"/>
        <v>0.33417150550922697</v>
      </c>
      <c r="AB9">
        <f t="shared" si="5"/>
        <v>2.0165313277488411E-2</v>
      </c>
      <c r="AC9">
        <f t="shared" si="11"/>
        <v>0.46222318644429949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0.46749999999999997</v>
      </c>
      <c r="E10" s="26">
        <v>2.8210915059499384E-2</v>
      </c>
      <c r="F10" s="1">
        <f t="shared" si="6"/>
        <v>0.82416181901566532</v>
      </c>
      <c r="G10" s="9"/>
      <c r="H10" s="19">
        <v>170.44</v>
      </c>
      <c r="I10" s="21">
        <f t="shared" si="7"/>
        <v>8.1646163323200002E-2</v>
      </c>
      <c r="J10" s="25">
        <v>9.1167720000000004E-3</v>
      </c>
      <c r="K10">
        <f t="shared" si="8"/>
        <v>2.4117419000000001E-2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5.883873999999999E-3</v>
      </c>
      <c r="V10">
        <f t="shared" si="10"/>
        <v>9.9556316874876115E-4</v>
      </c>
      <c r="W10">
        <f t="shared" si="3"/>
        <v>8.9158655140464064E-3</v>
      </c>
      <c r="Z10" s="19">
        <v>280.08999999999997</v>
      </c>
      <c r="AA10">
        <f t="shared" si="4"/>
        <v>8.9158655140464064E-3</v>
      </c>
      <c r="AB10">
        <f t="shared" si="5"/>
        <v>5.3802080149450906E-4</v>
      </c>
      <c r="AC10">
        <f t="shared" si="11"/>
        <v>0.462761207245794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1.2306999999999999</v>
      </c>
      <c r="E11" s="26">
        <v>7.4265611045402968E-2</v>
      </c>
      <c r="F11" s="1">
        <f t="shared" si="6"/>
        <v>0.89842743006106829</v>
      </c>
      <c r="G11" s="9"/>
      <c r="H11" s="19">
        <v>144.43</v>
      </c>
      <c r="I11" s="21">
        <f t="shared" si="7"/>
        <v>0.1256540265012</v>
      </c>
      <c r="J11" s="25">
        <v>1.4030776999999999E-2</v>
      </c>
      <c r="K11">
        <f t="shared" si="8"/>
        <v>3.8148196000000002E-2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8.387516885353297E-3</v>
      </c>
      <c r="V11">
        <f t="shared" si="10"/>
        <v>2.503642885353298E-3</v>
      </c>
      <c r="W11">
        <f t="shared" si="3"/>
        <v>2.2421624224069996E-2</v>
      </c>
      <c r="Z11" s="28">
        <v>250</v>
      </c>
      <c r="AA11">
        <f t="shared" si="4"/>
        <v>2.2421624224069996E-2</v>
      </c>
      <c r="AB11">
        <f t="shared" si="5"/>
        <v>1.3530150512967966E-3</v>
      </c>
      <c r="AC11">
        <f t="shared" si="11"/>
        <v>0.46411422229709082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1.4654</v>
      </c>
      <c r="E12" s="26">
        <v>8.8428395568321702E-2</v>
      </c>
      <c r="F12" s="1">
        <f t="shared" si="6"/>
        <v>0.98685582562939</v>
      </c>
      <c r="G12" s="9"/>
      <c r="H12" s="19">
        <v>122.39</v>
      </c>
      <c r="I12" s="21">
        <f t="shared" si="7"/>
        <v>0.18182195560440001</v>
      </c>
      <c r="J12" s="25">
        <v>2.0302599000000001E-2</v>
      </c>
      <c r="K12">
        <f t="shared" si="8"/>
        <v>5.8450795E-2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9.4400619999999991E-3</v>
      </c>
      <c r="V12">
        <f t="shared" si="10"/>
        <v>1.0525451146467021E-3</v>
      </c>
      <c r="W12">
        <f t="shared" si="3"/>
        <v>9.4261730287300057E-3</v>
      </c>
      <c r="Z12" s="19">
        <v>237.35</v>
      </c>
      <c r="AA12">
        <f t="shared" si="4"/>
        <v>9.4261730287300057E-3</v>
      </c>
      <c r="AB12">
        <f t="shared" si="5"/>
        <v>5.6881490192437693E-4</v>
      </c>
      <c r="AC12">
        <f t="shared" si="11"/>
        <v>0.46468303719901521</v>
      </c>
    </row>
    <row r="13" spans="2:29" x14ac:dyDescent="0.25">
      <c r="B13" t="s">
        <v>50</v>
      </c>
      <c r="E13">
        <v>1.314417437060994E-2</v>
      </c>
      <c r="F13" s="1">
        <f t="shared" si="6"/>
        <v>1</v>
      </c>
      <c r="H13" s="19">
        <v>103.72</v>
      </c>
      <c r="I13" s="21">
        <f t="shared" si="7"/>
        <v>0.24957089944800001</v>
      </c>
      <c r="J13" s="25">
        <v>2.7867579999999999E-2</v>
      </c>
      <c r="K13">
        <f t="shared" si="8"/>
        <v>8.6318375000000003E-2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1.5000646999999999E-2</v>
      </c>
      <c r="V13">
        <f t="shared" si="10"/>
        <v>5.5605849999999998E-3</v>
      </c>
      <c r="W13">
        <f t="shared" si="3"/>
        <v>4.9798375026E-2</v>
      </c>
      <c r="Z13" s="19">
        <v>201.13</v>
      </c>
      <c r="AA13">
        <f t="shared" si="4"/>
        <v>4.9798375026E-2</v>
      </c>
      <c r="AB13">
        <f t="shared" si="5"/>
        <v>3.0050432683627411E-3</v>
      </c>
      <c r="AC13">
        <f t="shared" si="11"/>
        <v>0.46768808046737798</v>
      </c>
    </row>
    <row r="14" spans="2:29" x14ac:dyDescent="0.25">
      <c r="H14" s="19">
        <v>87.89</v>
      </c>
      <c r="I14" s="21">
        <f t="shared" si="7"/>
        <v>0.34743049594560005</v>
      </c>
      <c r="J14" s="25">
        <v>3.8794776000000003E-2</v>
      </c>
      <c r="K14">
        <f t="shared" si="8"/>
        <v>0.12511315100000001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2.4117419000000001E-2</v>
      </c>
      <c r="V14">
        <f t="shared" si="10"/>
        <v>9.1167720000000022E-3</v>
      </c>
      <c r="W14">
        <f t="shared" si="3"/>
        <v>8.164616332320003E-2</v>
      </c>
      <c r="Z14" s="19">
        <v>170.44</v>
      </c>
      <c r="AA14">
        <f t="shared" si="4"/>
        <v>8.164616332320003E-2</v>
      </c>
      <c r="AB14">
        <f t="shared" si="5"/>
        <v>4.9268726811653694E-3</v>
      </c>
      <c r="AC14">
        <f t="shared" si="11"/>
        <v>0.47261495314854335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0.45455489348880002</v>
      </c>
      <c r="J15" s="25">
        <v>5.0756497999999997E-2</v>
      </c>
      <c r="K15">
        <f t="shared" si="8"/>
        <v>0.17586964900000002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3.8148196000000002E-2</v>
      </c>
      <c r="V15">
        <f t="shared" si="10"/>
        <v>1.4030777000000001E-2</v>
      </c>
      <c r="W15">
        <f t="shared" si="3"/>
        <v>0.12565402650120003</v>
      </c>
      <c r="Z15" s="19">
        <v>144.43</v>
      </c>
      <c r="AA15">
        <f t="shared" si="4"/>
        <v>0.12565402650120003</v>
      </c>
      <c r="AB15">
        <f t="shared" si="5"/>
        <v>7.5824921251538792E-3</v>
      </c>
      <c r="AC15">
        <f t="shared" si="11"/>
        <v>0.48019744527369723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0.56225835117239997</v>
      </c>
      <c r="J16" s="25">
        <v>6.2782879E-2</v>
      </c>
      <c r="K16">
        <f t="shared" si="8"/>
        <v>0.23865252800000003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5.6046539855263158E-2</v>
      </c>
      <c r="V16">
        <f t="shared" si="10"/>
        <v>1.7898343855263156E-2</v>
      </c>
      <c r="W16">
        <f t="shared" si="3"/>
        <v>0.16029040823019472</v>
      </c>
      <c r="Z16" s="23">
        <v>125</v>
      </c>
      <c r="AA16">
        <f t="shared" si="4"/>
        <v>0.16029040823019472</v>
      </c>
      <c r="AB16">
        <f t="shared" si="5"/>
        <v>9.6725969870256768E-3</v>
      </c>
      <c r="AC16">
        <f t="shared" si="11"/>
        <v>0.48987004226072289</v>
      </c>
    </row>
    <row r="17" spans="2:29" x14ac:dyDescent="0.25">
      <c r="B17" s="1" t="s">
        <v>40</v>
      </c>
      <c r="C17" s="1">
        <f>O5</f>
        <v>0.2416228991596639</v>
      </c>
      <c r="D17" s="1"/>
      <c r="E17" s="1" t="s">
        <v>40</v>
      </c>
      <c r="F17" s="1">
        <f>O5</f>
        <v>0.2416228991596639</v>
      </c>
      <c r="H17" s="19">
        <v>53.48</v>
      </c>
      <c r="I17" s="21">
        <f t="shared" si="7"/>
        <v>0.63174444857040002</v>
      </c>
      <c r="J17" s="25">
        <v>7.0541833999999998E-2</v>
      </c>
      <c r="K17">
        <f t="shared" si="8"/>
        <v>0.30919436200000006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5.8450795E-2</v>
      </c>
      <c r="V17">
        <f t="shared" si="10"/>
        <v>2.4042551447368415E-3</v>
      </c>
      <c r="W17">
        <f t="shared" si="3"/>
        <v>2.1531547374205259E-2</v>
      </c>
      <c r="Z17" s="19">
        <v>122.39</v>
      </c>
      <c r="AA17">
        <f t="shared" si="4"/>
        <v>2.1531547374205259E-2</v>
      </c>
      <c r="AB17">
        <f t="shared" si="5"/>
        <v>1.2993040728840461E-3</v>
      </c>
      <c r="AC17">
        <f t="shared" si="11"/>
        <v>0.49116934633360693</v>
      </c>
    </row>
    <row r="18" spans="2:29" x14ac:dyDescent="0.25">
      <c r="B18" s="1" t="s">
        <v>44</v>
      </c>
      <c r="C18" s="1">
        <f>C20*(C22-C21)+C17</f>
        <v>0.77900891281512608</v>
      </c>
      <c r="D18" s="1"/>
      <c r="E18" s="1" t="s">
        <v>44</v>
      </c>
      <c r="F18" s="1">
        <f>F20*(F22-F21)+F17</f>
        <v>0.87584677425515656</v>
      </c>
      <c r="H18" s="19">
        <v>45.32</v>
      </c>
      <c r="I18" s="21">
        <f t="shared" si="7"/>
        <v>0.6745942093788001</v>
      </c>
      <c r="J18" s="25">
        <v>7.5326523000000006E-2</v>
      </c>
      <c r="K18">
        <f t="shared" si="8"/>
        <v>0.38452088500000003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8.6318375000000003E-2</v>
      </c>
      <c r="V18">
        <f t="shared" si="10"/>
        <v>2.7867580000000003E-2</v>
      </c>
      <c r="W18">
        <f t="shared" si="3"/>
        <v>0.24957089944800004</v>
      </c>
      <c r="Z18" s="19">
        <v>103.72</v>
      </c>
      <c r="AA18">
        <f t="shared" si="4"/>
        <v>0.24957089944800004</v>
      </c>
      <c r="AB18">
        <f t="shared" si="5"/>
        <v>1.5060157102995488E-2</v>
      </c>
      <c r="AC18">
        <f t="shared" si="11"/>
        <v>0.50622950343660245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0.66706654397639997</v>
      </c>
      <c r="J19" s="25">
        <v>7.4485968999999999E-2</v>
      </c>
      <c r="K19">
        <f t="shared" si="8"/>
        <v>0.45900685400000002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0.12511315100000001</v>
      </c>
      <c r="V19">
        <f t="shared" si="10"/>
        <v>3.8794776000000003E-2</v>
      </c>
      <c r="W19">
        <f t="shared" si="3"/>
        <v>0.34743049594560005</v>
      </c>
      <c r="Z19" s="19">
        <v>87.89</v>
      </c>
      <c r="AA19">
        <f t="shared" si="4"/>
        <v>0.34743049594560005</v>
      </c>
      <c r="AB19">
        <f t="shared" si="5"/>
        <v>2.0965416492408701E-2</v>
      </c>
      <c r="AC19">
        <f t="shared" si="11"/>
        <v>0.52719491992901113</v>
      </c>
    </row>
    <row r="20" spans="2:29" x14ac:dyDescent="0.25">
      <c r="B20" s="1" t="s">
        <v>46</v>
      </c>
      <c r="C20" s="1">
        <f>(C19-C17)/(C23-C21)</f>
        <v>-1.3788674560733384E-3</v>
      </c>
      <c r="D20" s="1"/>
      <c r="E20" s="1" t="s">
        <v>46</v>
      </c>
      <c r="F20" s="1">
        <f>(F19-F17)/(F23-F21)</f>
        <v>-1.3788674560733384E-3</v>
      </c>
      <c r="H20" s="19">
        <v>32.549999999999997</v>
      </c>
      <c r="I20" s="21">
        <f t="shared" si="7"/>
        <v>0.62884919264639993</v>
      </c>
      <c r="J20" s="25">
        <v>7.0218543999999994E-2</v>
      </c>
      <c r="K20">
        <f t="shared" si="8"/>
        <v>0.52922539800000001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0.17586964900000002</v>
      </c>
      <c r="V20">
        <f t="shared" si="10"/>
        <v>5.0756498000000011E-2</v>
      </c>
      <c r="W20">
        <f t="shared" si="3"/>
        <v>0.45455489348880013</v>
      </c>
      <c r="Z20" s="19">
        <v>74.48</v>
      </c>
      <c r="AA20">
        <f t="shared" si="4"/>
        <v>0.45455489348880013</v>
      </c>
      <c r="AB20">
        <f t="shared" si="5"/>
        <v>2.7429752919983594E-2</v>
      </c>
      <c r="AC20">
        <f t="shared" si="11"/>
        <v>0.55462467284899475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0.57036505880400001</v>
      </c>
      <c r="J21" s="25">
        <v>6.3688090000000003E-2</v>
      </c>
      <c r="K21">
        <f t="shared" si="8"/>
        <v>0.59291348799999999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0.23865252800000003</v>
      </c>
      <c r="V21">
        <f t="shared" si="10"/>
        <v>6.2782879000000014E-2</v>
      </c>
      <c r="W21">
        <f t="shared" si="3"/>
        <v>0.56225835117240019</v>
      </c>
      <c r="Z21" s="19">
        <v>63.11</v>
      </c>
      <c r="AA21">
        <f t="shared" si="4"/>
        <v>0.56225835117240019</v>
      </c>
      <c r="AB21">
        <f t="shared" si="5"/>
        <v>3.3929032270414453E-2</v>
      </c>
      <c r="AC21">
        <f t="shared" si="11"/>
        <v>0.58855370511940919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0.49624655192760003</v>
      </c>
      <c r="J22" s="25">
        <v>5.5411871000000001E-2</v>
      </c>
      <c r="K22">
        <f t="shared" si="8"/>
        <v>0.64832535899999999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0.30919436200000006</v>
      </c>
      <c r="V22">
        <f t="shared" si="10"/>
        <v>7.0541834000000025E-2</v>
      </c>
      <c r="W22">
        <f t="shared" si="3"/>
        <v>0.63174444857040024</v>
      </c>
      <c r="Z22" s="19">
        <v>53.48</v>
      </c>
      <c r="AA22">
        <f t="shared" si="4"/>
        <v>0.63174444857040024</v>
      </c>
      <c r="AB22">
        <f t="shared" si="5"/>
        <v>3.812211546081249E-2</v>
      </c>
      <c r="AC22">
        <f t="shared" si="11"/>
        <v>0.62667582058022164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0.42676045452959999</v>
      </c>
      <c r="J23" s="25">
        <v>4.7652915999999997E-2</v>
      </c>
      <c r="K23">
        <f t="shared" si="8"/>
        <v>0.69597827499999998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0.38452088500000003</v>
      </c>
      <c r="V23">
        <f t="shared" si="10"/>
        <v>7.5326522999999979E-2</v>
      </c>
      <c r="W23">
        <f t="shared" si="3"/>
        <v>0.67459420937879988</v>
      </c>
      <c r="Z23" s="19">
        <v>45.32</v>
      </c>
      <c r="AA23">
        <f t="shared" si="4"/>
        <v>0.67459420937879988</v>
      </c>
      <c r="AB23">
        <f t="shared" si="5"/>
        <v>4.070785013992613E-2</v>
      </c>
      <c r="AC23">
        <f t="shared" si="11"/>
        <v>0.66738367072014781</v>
      </c>
    </row>
    <row r="24" spans="2:29" x14ac:dyDescent="0.25">
      <c r="H24" s="19">
        <v>16.78</v>
      </c>
      <c r="I24" s="21">
        <f t="shared" si="7"/>
        <v>0.35843245950120006</v>
      </c>
      <c r="J24" s="25">
        <v>4.0023277000000003E-2</v>
      </c>
      <c r="K24">
        <f t="shared" si="8"/>
        <v>0.73600155199999995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0.45900685400000002</v>
      </c>
      <c r="V24">
        <f t="shared" si="10"/>
        <v>7.4485968999999985E-2</v>
      </c>
      <c r="W24">
        <f t="shared" si="3"/>
        <v>0.66706654397639986</v>
      </c>
      <c r="Z24" s="19">
        <v>38.409999999999997</v>
      </c>
      <c r="AA24">
        <f t="shared" si="4"/>
        <v>0.66706654397639986</v>
      </c>
      <c r="AB24">
        <f t="shared" si="5"/>
        <v>4.0253599168239632E-2</v>
      </c>
      <c r="AC24">
        <f t="shared" si="11"/>
        <v>0.70763726988838749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0.30110642802840004</v>
      </c>
      <c r="J25" s="25">
        <v>3.3622139000000002E-2</v>
      </c>
      <c r="K25">
        <f t="shared" si="8"/>
        <v>0.76962369099999994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0.52922539800000001</v>
      </c>
      <c r="V25">
        <f t="shared" si="10"/>
        <v>7.0218543999999994E-2</v>
      </c>
      <c r="W25">
        <f t="shared" si="3"/>
        <v>0.62884919264639993</v>
      </c>
      <c r="Z25" s="19">
        <v>32.549999999999997</v>
      </c>
      <c r="AA25">
        <f t="shared" si="4"/>
        <v>0.62884919264639993</v>
      </c>
      <c r="AB25">
        <f t="shared" si="5"/>
        <v>3.7947403548625358E-2</v>
      </c>
      <c r="AC25">
        <f t="shared" si="11"/>
        <v>0.74558467343701285</v>
      </c>
    </row>
    <row r="26" spans="2:29" x14ac:dyDescent="0.25">
      <c r="B26" s="1" t="s">
        <v>40</v>
      </c>
      <c r="C26" s="1">
        <f>C17</f>
        <v>0.2416228991596639</v>
      </c>
      <c r="H26" s="19">
        <v>12.05</v>
      </c>
      <c r="I26" s="21">
        <f t="shared" si="7"/>
        <v>0.25478236011120003</v>
      </c>
      <c r="J26" s="25">
        <v>2.8449502000000002E-2</v>
      </c>
      <c r="K26">
        <f t="shared" si="8"/>
        <v>0.7980731929999999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0.59291348799999999</v>
      </c>
      <c r="V26">
        <f t="shared" si="10"/>
        <v>6.3688089999999975E-2</v>
      </c>
      <c r="W26">
        <f t="shared" si="3"/>
        <v>0.57036505880399979</v>
      </c>
      <c r="Z26" s="19">
        <v>27.58</v>
      </c>
      <c r="AA26">
        <f t="shared" si="4"/>
        <v>0.57036505880399979</v>
      </c>
      <c r="AB26">
        <f t="shared" si="5"/>
        <v>3.4418225084119805E-2</v>
      </c>
      <c r="AC26">
        <f t="shared" si="11"/>
        <v>0.78000289852113269</v>
      </c>
    </row>
    <row r="27" spans="2:29" x14ac:dyDescent="0.25">
      <c r="B27" s="1" t="s">
        <v>44</v>
      </c>
      <c r="C27" s="1">
        <f>C29*(C31-C30)+C26</f>
        <v>0.95791696524064163</v>
      </c>
      <c r="H27" s="19">
        <v>10.210000000000001</v>
      </c>
      <c r="I27" s="21">
        <f t="shared" si="7"/>
        <v>0.2235136140432</v>
      </c>
      <c r="J27" s="25">
        <v>2.4957971999999998E-2</v>
      </c>
      <c r="K27">
        <f t="shared" si="8"/>
        <v>0.82303116499999995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0.62687135668883609</v>
      </c>
      <c r="V27">
        <f t="shared" si="10"/>
        <v>3.3957868688836101E-2</v>
      </c>
      <c r="W27">
        <f t="shared" si="3"/>
        <v>0.30411308882974059</v>
      </c>
      <c r="Z27" s="23">
        <v>25</v>
      </c>
      <c r="AA27">
        <f t="shared" si="4"/>
        <v>0.30411308882974059</v>
      </c>
      <c r="AB27">
        <f t="shared" si="5"/>
        <v>1.8351462069428455E-2</v>
      </c>
      <c r="AC27">
        <f t="shared" si="11"/>
        <v>0.7983543605905612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0.19803537982320002</v>
      </c>
      <c r="J28" s="25">
        <v>2.2113022E-2</v>
      </c>
      <c r="K28">
        <f t="shared" si="8"/>
        <v>0.84514418699999994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0.64832535899999999</v>
      </c>
      <c r="V28">
        <f t="shared" si="10"/>
        <v>2.14540023111639E-2</v>
      </c>
      <c r="W28">
        <f t="shared" si="3"/>
        <v>0.19213346309785942</v>
      </c>
      <c r="Z28" s="19">
        <v>23.37</v>
      </c>
      <c r="AA28">
        <f t="shared" si="4"/>
        <v>0.19213346309785942</v>
      </c>
      <c r="AB28">
        <f t="shared" si="5"/>
        <v>1.159414076479395E-2</v>
      </c>
      <c r="AC28">
        <f t="shared" si="11"/>
        <v>0.80994850135535512</v>
      </c>
    </row>
    <row r="29" spans="2:29" x14ac:dyDescent="0.25">
      <c r="B29" s="1" t="s">
        <v>46</v>
      </c>
      <c r="C29" s="1">
        <f>(C28-C26)/(C32-C30)</f>
        <v>-1.3788674560733384E-3</v>
      </c>
      <c r="H29" s="19">
        <v>7.33</v>
      </c>
      <c r="I29" s="21">
        <f t="shared" si="7"/>
        <v>0.17776860626640001</v>
      </c>
      <c r="J29" s="25">
        <v>1.9849993999999999E-2</v>
      </c>
      <c r="K29">
        <f t="shared" si="8"/>
        <v>0.86499418099999992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0.69597827499999998</v>
      </c>
      <c r="V29">
        <f t="shared" si="10"/>
        <v>4.765291599999999E-2</v>
      </c>
      <c r="W29">
        <f t="shared" si="3"/>
        <v>0.42676045452959993</v>
      </c>
      <c r="Z29" s="19">
        <v>19.809999999999999</v>
      </c>
      <c r="AA29">
        <f t="shared" si="4"/>
        <v>0.42676045452959993</v>
      </c>
      <c r="AB29">
        <f t="shared" si="5"/>
        <v>2.575251964382437E-2</v>
      </c>
      <c r="AC29">
        <f t="shared" si="11"/>
        <v>0.83570102099917953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0.16039707967800002</v>
      </c>
      <c r="J30" s="25">
        <v>1.7910255E-2</v>
      </c>
      <c r="K30">
        <f t="shared" si="8"/>
        <v>0.8829044359999999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0.73600155199999995</v>
      </c>
      <c r="V30">
        <f t="shared" si="10"/>
        <v>4.0023276999999968E-2</v>
      </c>
      <c r="W30">
        <f t="shared" si="3"/>
        <v>0.35843245950119973</v>
      </c>
      <c r="Z30" s="19">
        <v>16.78</v>
      </c>
      <c r="AA30">
        <f t="shared" si="4"/>
        <v>0.35843245950119973</v>
      </c>
      <c r="AB30">
        <f t="shared" si="5"/>
        <v>2.1629321218301172E-2</v>
      </c>
      <c r="AC30">
        <f t="shared" si="11"/>
        <v>0.85733034221748072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0.14418365545920003</v>
      </c>
      <c r="J31" s="25">
        <v>1.6099832000000001E-2</v>
      </c>
      <c r="K31">
        <f t="shared" si="8"/>
        <v>0.89900426799999988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0.76962369099999994</v>
      </c>
      <c r="V31">
        <f t="shared" si="10"/>
        <v>3.3622138999999995E-2</v>
      </c>
      <c r="W31">
        <f t="shared" si="3"/>
        <v>0.30110642802839999</v>
      </c>
      <c r="Z31" s="19">
        <v>14.22</v>
      </c>
      <c r="AA31">
        <f t="shared" si="4"/>
        <v>0.30110642802839999</v>
      </c>
      <c r="AB31">
        <f t="shared" si="5"/>
        <v>1.8170027518670497E-2</v>
      </c>
      <c r="AC31">
        <f t="shared" si="11"/>
        <v>0.8755003697361512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0.12970738479480001</v>
      </c>
      <c r="J32" s="25">
        <v>1.4483383000000001E-2</v>
      </c>
      <c r="K32">
        <f t="shared" si="8"/>
        <v>0.91348765099999985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0.7980731929999999</v>
      </c>
      <c r="V32">
        <f t="shared" si="10"/>
        <v>2.844950199999996E-2</v>
      </c>
      <c r="W32">
        <f t="shared" si="3"/>
        <v>0.25478236011119965</v>
      </c>
      <c r="Z32" s="19">
        <v>12.05</v>
      </c>
      <c r="AA32">
        <f t="shared" si="4"/>
        <v>0.25478236011119965</v>
      </c>
      <c r="AB32">
        <f t="shared" si="5"/>
        <v>1.5374638544932272E-2</v>
      </c>
      <c r="AC32">
        <f t="shared" si="11"/>
        <v>0.89087500828108346</v>
      </c>
    </row>
    <row r="33" spans="2:29" x14ac:dyDescent="0.25">
      <c r="H33" s="19">
        <v>3.78</v>
      </c>
      <c r="I33" s="21">
        <f t="shared" si="7"/>
        <v>0.11638921650000002</v>
      </c>
      <c r="J33" s="25">
        <v>1.2996250000000001E-2</v>
      </c>
      <c r="K33">
        <f t="shared" si="8"/>
        <v>0.92648390099999989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0.82303116499999995</v>
      </c>
      <c r="V33">
        <f t="shared" si="10"/>
        <v>2.495797200000005E-2</v>
      </c>
      <c r="W33">
        <f t="shared" si="3"/>
        <v>0.22351361404320047</v>
      </c>
      <c r="Z33" s="19">
        <v>10.210000000000001</v>
      </c>
      <c r="AA33">
        <f t="shared" si="4"/>
        <v>0.22351361404320047</v>
      </c>
      <c r="AB33">
        <f t="shared" si="5"/>
        <v>1.3487750974148572E-2</v>
      </c>
      <c r="AC33">
        <f t="shared" si="11"/>
        <v>0.90436275925523202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0.1071243975432</v>
      </c>
      <c r="J34" s="25">
        <v>1.1961721999999999E-2</v>
      </c>
      <c r="K34">
        <f t="shared" si="8"/>
        <v>0.9384456229999999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0.84514418699999994</v>
      </c>
      <c r="V34">
        <f t="shared" si="10"/>
        <v>2.2113021999999982E-2</v>
      </c>
      <c r="W34">
        <f t="shared" si="3"/>
        <v>0.19803537982319985</v>
      </c>
      <c r="Z34" s="19">
        <v>8.65</v>
      </c>
      <c r="AA34">
        <f t="shared" si="4"/>
        <v>0.19803537982319985</v>
      </c>
      <c r="AB34">
        <f t="shared" si="5"/>
        <v>1.1950287227739014E-2</v>
      </c>
      <c r="AC34">
        <f t="shared" si="11"/>
        <v>0.91631304648297107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9.9596741096400002E-2</v>
      </c>
      <c r="J35" s="25">
        <v>1.1121169E-2</v>
      </c>
      <c r="K35">
        <f t="shared" si="8"/>
        <v>0.94956679199999994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0.86499418099999992</v>
      </c>
      <c r="V35">
        <f t="shared" si="10"/>
        <v>1.9849993999999982E-2</v>
      </c>
      <c r="W35">
        <f t="shared" si="3"/>
        <v>0.17776860626639984</v>
      </c>
      <c r="Z35" s="19">
        <v>7.33</v>
      </c>
      <c r="AA35">
        <f t="shared" si="4"/>
        <v>0.17776860626639984</v>
      </c>
      <c r="AB35">
        <f t="shared" si="5"/>
        <v>1.0727304923266302E-2</v>
      </c>
      <c r="AC35">
        <f t="shared" si="11"/>
        <v>0.92704035140623742</v>
      </c>
    </row>
    <row r="36" spans="2:29" x14ac:dyDescent="0.25">
      <c r="B36" s="1" t="s">
        <v>40</v>
      </c>
      <c r="C36" s="1">
        <f>U8</f>
        <v>3.3622139999999997E-3</v>
      </c>
      <c r="E36" s="1" t="s">
        <v>40</v>
      </c>
      <c r="F36" s="1">
        <f>U10</f>
        <v>5.883873999999999E-3</v>
      </c>
      <c r="H36" s="19">
        <v>2.2999999999999998</v>
      </c>
      <c r="I36" s="21">
        <f t="shared" si="7"/>
        <v>9.0910982280000011E-2</v>
      </c>
      <c r="J36" s="25">
        <v>1.01513E-2</v>
      </c>
      <c r="K36">
        <f t="shared" si="8"/>
        <v>0.95971809199999991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0.8829044359999999</v>
      </c>
      <c r="V36">
        <f t="shared" si="10"/>
        <v>1.7910254999999986E-2</v>
      </c>
      <c r="W36">
        <f t="shared" si="3"/>
        <v>0.16039707967799988</v>
      </c>
      <c r="Z36" s="19">
        <v>6.21</v>
      </c>
      <c r="AA36">
        <f t="shared" si="4"/>
        <v>0.16039707967799988</v>
      </c>
      <c r="AB36">
        <f t="shared" si="5"/>
        <v>9.6790339905621584E-3</v>
      </c>
      <c r="AC36">
        <f t="shared" si="11"/>
        <v>0.93671938539679955</v>
      </c>
    </row>
    <row r="37" spans="2:29" x14ac:dyDescent="0.25">
      <c r="B37" s="1" t="s">
        <v>44</v>
      </c>
      <c r="C37" s="1">
        <f>C39*(C41-C40)+C36</f>
        <v>4.8883108312512379E-3</v>
      </c>
      <c r="E37" s="1" t="s">
        <v>44</v>
      </c>
      <c r="F37" s="1">
        <f>F39*(F41-F40)+F36</f>
        <v>8.387516885353297E-3</v>
      </c>
      <c r="H37" s="19">
        <v>1.95</v>
      </c>
      <c r="I37" s="21">
        <f t="shared" si="7"/>
        <v>7.9329958584000007E-2</v>
      </c>
      <c r="J37" s="25">
        <v>8.8581400000000005E-3</v>
      </c>
      <c r="K37">
        <f t="shared" si="8"/>
        <v>0.96857623199999987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0.89900426799999988</v>
      </c>
      <c r="V37">
        <f t="shared" si="10"/>
        <v>1.6099831999999981E-2</v>
      </c>
      <c r="W37">
        <f t="shared" si="3"/>
        <v>0.14418365545919984</v>
      </c>
      <c r="Z37" s="19">
        <v>5.27</v>
      </c>
      <c r="AA37">
        <f t="shared" si="4"/>
        <v>0.14418365545919984</v>
      </c>
      <c r="AB37">
        <f t="shared" si="5"/>
        <v>8.7006478227328581E-3</v>
      </c>
      <c r="AC37">
        <f t="shared" si="11"/>
        <v>0.94542003321953239</v>
      </c>
    </row>
    <row r="38" spans="2:29" x14ac:dyDescent="0.25">
      <c r="B38" s="1" t="s">
        <v>41</v>
      </c>
      <c r="C38" s="1">
        <f>U10</f>
        <v>5.883873999999999E-3</v>
      </c>
      <c r="E38" s="1" t="s">
        <v>41</v>
      </c>
      <c r="F38" s="1">
        <f>U12</f>
        <v>9.4400619999999991E-3</v>
      </c>
      <c r="H38" s="19">
        <v>1.65</v>
      </c>
      <c r="I38" s="21">
        <f t="shared" si="7"/>
        <v>6.7748943843600001E-2</v>
      </c>
      <c r="J38" s="25">
        <v>7.5649810000000001E-3</v>
      </c>
      <c r="K38">
        <f t="shared" si="8"/>
        <v>0.9761412129999999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0.91348765099999985</v>
      </c>
      <c r="V38">
        <f t="shared" si="10"/>
        <v>1.4483382999999961E-2</v>
      </c>
      <c r="W38">
        <f t="shared" si="3"/>
        <v>0.12970738479479965</v>
      </c>
      <c r="Z38" s="19">
        <v>4.46</v>
      </c>
      <c r="AA38">
        <f t="shared" si="4"/>
        <v>0.12970738479479965</v>
      </c>
      <c r="AB38">
        <f t="shared" si="5"/>
        <v>7.8270888022158175E-3</v>
      </c>
      <c r="AC38">
        <f t="shared" si="11"/>
        <v>0.95324712202174822</v>
      </c>
    </row>
    <row r="39" spans="2:29" x14ac:dyDescent="0.25">
      <c r="B39" s="1" t="s">
        <v>46</v>
      </c>
      <c r="C39" s="1">
        <f>(C38-C36)/(C42-C40)</f>
        <v>-5.0003172714653955E-5</v>
      </c>
      <c r="E39" s="1" t="s">
        <v>46</v>
      </c>
      <c r="F39" s="1">
        <f>(F38-F36)/(F42-F40)</f>
        <v>-8.32051474029013E-5</v>
      </c>
      <c r="H39" s="19">
        <v>1.4</v>
      </c>
      <c r="I39" s="21">
        <f t="shared" si="7"/>
        <v>5.3851724364E-2</v>
      </c>
      <c r="J39" s="25">
        <v>6.0131899999999999E-3</v>
      </c>
      <c r="K39">
        <f t="shared" si="8"/>
        <v>0.9821544029999999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0.92648390099999989</v>
      </c>
      <c r="V39">
        <f t="shared" si="10"/>
        <v>1.2996250000000042E-2</v>
      </c>
      <c r="W39">
        <f t="shared" si="3"/>
        <v>0.11638921650000039</v>
      </c>
      <c r="Z39" s="19">
        <v>3.78</v>
      </c>
      <c r="AA39">
        <f t="shared" si="4"/>
        <v>0.11638921650000039</v>
      </c>
      <c r="AB39">
        <f t="shared" si="5"/>
        <v>7.0234145465736799E-3</v>
      </c>
      <c r="AC39">
        <f t="shared" si="11"/>
        <v>0.96027053656832184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3.64801977756E-2</v>
      </c>
      <c r="J40" s="25">
        <v>4.0734509999999996E-3</v>
      </c>
      <c r="K40">
        <f t="shared" si="8"/>
        <v>0.9862278539999999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0.9384456229999999</v>
      </c>
      <c r="V40">
        <f t="shared" si="10"/>
        <v>1.1961722000000008E-2</v>
      </c>
      <c r="W40">
        <f t="shared" si="3"/>
        <v>0.10712439754320008</v>
      </c>
      <c r="Z40" s="19">
        <v>3.2</v>
      </c>
      <c r="AA40">
        <f t="shared" si="4"/>
        <v>0.10712439754320008</v>
      </c>
      <c r="AB40">
        <f t="shared" si="5"/>
        <v>6.4643364275748915E-3</v>
      </c>
      <c r="AC40">
        <f t="shared" si="11"/>
        <v>0.96673487299589678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2.6057285404800002E-2</v>
      </c>
      <c r="J41" s="25">
        <v>2.9096080000000002E-3</v>
      </c>
      <c r="K41">
        <f t="shared" si="8"/>
        <v>0.98913746199999986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0.94956679199999994</v>
      </c>
      <c r="V41">
        <f t="shared" si="10"/>
        <v>1.1121169000000042E-2</v>
      </c>
      <c r="W41">
        <f t="shared" si="3"/>
        <v>9.9596741096400376E-2</v>
      </c>
      <c r="Z41" s="19">
        <v>2.72</v>
      </c>
      <c r="AA41">
        <f t="shared" si="4"/>
        <v>9.9596741096400376E-2</v>
      </c>
      <c r="AB41">
        <f t="shared" si="5"/>
        <v>6.0100859963069572E-3</v>
      </c>
      <c r="AC41">
        <f t="shared" si="11"/>
        <v>0.9727449589922037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2.0845833697200004E-2</v>
      </c>
      <c r="J42" s="25">
        <v>2.3276870000000002E-3</v>
      </c>
      <c r="K42">
        <f t="shared" si="8"/>
        <v>0.99146514899999982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0.95971809199999991</v>
      </c>
      <c r="V42">
        <f t="shared" si="10"/>
        <v>1.0151299999999974E-2</v>
      </c>
      <c r="W42">
        <f t="shared" si="3"/>
        <v>9.0910982279999775E-2</v>
      </c>
      <c r="Z42" s="19">
        <v>2.2999999999999998</v>
      </c>
      <c r="AA42">
        <f t="shared" si="4"/>
        <v>9.0910982279999775E-2</v>
      </c>
      <c r="AB42">
        <f t="shared" si="5"/>
        <v>5.4859508001641223E-3</v>
      </c>
      <c r="AC42">
        <f t="shared" si="11"/>
        <v>0.97823090979236782</v>
      </c>
    </row>
    <row r="43" spans="2:29" x14ac:dyDescent="0.25">
      <c r="H43" s="19">
        <v>0.72</v>
      </c>
      <c r="I43" s="21">
        <f t="shared" si="7"/>
        <v>1.7950577773200003E-2</v>
      </c>
      <c r="J43" s="25">
        <v>2.0043970000000002E-3</v>
      </c>
      <c r="K43">
        <f t="shared" si="8"/>
        <v>0.99346954599999981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0.96857623199999987</v>
      </c>
      <c r="V43">
        <f t="shared" si="10"/>
        <v>8.8581399999999588E-3</v>
      </c>
      <c r="W43">
        <f t="shared" si="3"/>
        <v>7.9329958583999632E-2</v>
      </c>
      <c r="Z43" s="19">
        <v>1.95</v>
      </c>
      <c r="AA43">
        <f t="shared" si="4"/>
        <v>7.9329958583999632E-2</v>
      </c>
      <c r="AB43">
        <f t="shared" si="5"/>
        <v>4.7871031514156526E-3</v>
      </c>
      <c r="AC43">
        <f t="shared" si="11"/>
        <v>0.98301801294378344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1.62134242188E-2</v>
      </c>
      <c r="J44" s="25">
        <v>1.810423E-3</v>
      </c>
      <c r="K44">
        <f t="shared" si="8"/>
        <v>0.99527996899999982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0.9761412129999999</v>
      </c>
      <c r="V44">
        <f t="shared" si="10"/>
        <v>7.5649810000000262E-3</v>
      </c>
      <c r="W44">
        <f t="shared" si="3"/>
        <v>6.7748943843600237E-2</v>
      </c>
      <c r="Z44" s="19">
        <v>1.65</v>
      </c>
      <c r="AA44">
        <f t="shared" si="4"/>
        <v>6.7748943843600237E-2</v>
      </c>
      <c r="AB44">
        <f t="shared" si="5"/>
        <v>4.0882560430857756E-3</v>
      </c>
      <c r="AC44">
        <f t="shared" si="11"/>
        <v>0.98710626898686926</v>
      </c>
    </row>
    <row r="45" spans="2:29" x14ac:dyDescent="0.25">
      <c r="B45" s="1" t="s">
        <v>40</v>
      </c>
      <c r="C45" s="1">
        <f>U15</f>
        <v>3.8148196000000002E-2</v>
      </c>
      <c r="E45" s="1" t="s">
        <v>40</v>
      </c>
      <c r="F45" s="1">
        <f>U26</f>
        <v>0.59291348799999999</v>
      </c>
      <c r="H45" s="19">
        <v>0.52</v>
      </c>
      <c r="I45" s="21">
        <f t="shared" si="7"/>
        <v>1.5055321849200002E-2</v>
      </c>
      <c r="J45" s="25">
        <v>1.681107E-3</v>
      </c>
      <c r="K45">
        <f t="shared" si="8"/>
        <v>0.99696107599999984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0.9821544029999999</v>
      </c>
      <c r="V45">
        <f t="shared" si="10"/>
        <v>6.0131900000000016E-3</v>
      </c>
      <c r="W45">
        <f t="shared" si="3"/>
        <v>5.3851724364000014E-2</v>
      </c>
      <c r="Z45" s="19">
        <v>1.4</v>
      </c>
      <c r="AA45">
        <f t="shared" si="4"/>
        <v>5.3851724364000014E-2</v>
      </c>
      <c r="AB45">
        <f t="shared" si="5"/>
        <v>3.2496394050061561E-3</v>
      </c>
      <c r="AC45">
        <f t="shared" si="11"/>
        <v>0.99035590839187537</v>
      </c>
    </row>
    <row r="46" spans="2:29" x14ac:dyDescent="0.25">
      <c r="B46" s="1" t="s">
        <v>44</v>
      </c>
      <c r="C46" s="1">
        <f>C48*(C50-C49)+C45</f>
        <v>5.6046539855263158E-2</v>
      </c>
      <c r="E46" s="1" t="s">
        <v>44</v>
      </c>
      <c r="F46" s="1">
        <f>F48*(F50-F49)+F45</f>
        <v>0.62687135668883609</v>
      </c>
      <c r="H46" s="19">
        <v>0.44</v>
      </c>
      <c r="I46" s="21">
        <f t="shared" si="7"/>
        <v>1.3897219479600001E-2</v>
      </c>
      <c r="J46" s="25">
        <v>1.5517910000000001E-3</v>
      </c>
      <c r="K46">
        <f t="shared" si="8"/>
        <v>0.99851286699999986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0.9862278539999999</v>
      </c>
      <c r="V46">
        <f t="shared" si="10"/>
        <v>4.0734510000000057E-3</v>
      </c>
      <c r="W46">
        <f t="shared" si="3"/>
        <v>3.6480197775600055E-2</v>
      </c>
      <c r="Z46" s="19">
        <v>1.19</v>
      </c>
      <c r="AA46">
        <f t="shared" si="4"/>
        <v>3.6480197775600055E-2</v>
      </c>
      <c r="AB46">
        <f t="shared" si="5"/>
        <v>2.2013684723020139E-3</v>
      </c>
      <c r="AC46">
        <f t="shared" si="11"/>
        <v>0.99255727686417738</v>
      </c>
    </row>
    <row r="47" spans="2:29" x14ac:dyDescent="0.25">
      <c r="B47" s="1" t="s">
        <v>41</v>
      </c>
      <c r="C47" s="1">
        <f>U17</f>
        <v>5.8450795E-2</v>
      </c>
      <c r="E47" s="1" t="s">
        <v>41</v>
      </c>
      <c r="F47" s="1">
        <f>U28</f>
        <v>0.64832535899999999</v>
      </c>
      <c r="H47" s="19">
        <v>0.37</v>
      </c>
      <c r="I47" s="21">
        <f t="shared" si="7"/>
        <v>1.3318168294800002E-2</v>
      </c>
      <c r="J47" s="25">
        <v>1.4871330000000001E-3</v>
      </c>
      <c r="K47">
        <f t="shared" si="8"/>
        <v>0.99999999999999989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0.98913746199999986</v>
      </c>
      <c r="V47">
        <f t="shared" si="10"/>
        <v>2.9096079999999525E-3</v>
      </c>
      <c r="W47">
        <f t="shared" si="3"/>
        <v>2.6057285404799575E-2</v>
      </c>
      <c r="Z47" s="19">
        <v>1.01</v>
      </c>
      <c r="AA47">
        <f t="shared" si="4"/>
        <v>2.6057285404799575E-2</v>
      </c>
      <c r="AB47">
        <f t="shared" si="5"/>
        <v>1.5724061288469172E-3</v>
      </c>
      <c r="AC47">
        <f t="shared" si="11"/>
        <v>0.99412968299302429</v>
      </c>
    </row>
    <row r="48" spans="2:29" x14ac:dyDescent="0.25">
      <c r="B48" s="1" t="s">
        <v>46</v>
      </c>
      <c r="C48" s="1">
        <f>(C47-C45)/(C51-C49)</f>
        <v>-9.2117055353901954E-4</v>
      </c>
      <c r="E48" s="1" t="s">
        <v>46</v>
      </c>
      <c r="F48" s="1">
        <f>(F47-F45)/(F51-F49)</f>
        <v>-1.3161964608076018E-2</v>
      </c>
      <c r="I48" s="21">
        <f>SUM(I4:I47)</f>
        <v>8.9556000000000022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0.99146514899999982</v>
      </c>
      <c r="V48">
        <f t="shared" si="10"/>
        <v>2.3276869999999672E-3</v>
      </c>
      <c r="W48">
        <f t="shared" si="3"/>
        <v>2.0845833697199709E-2</v>
      </c>
      <c r="Z48" s="19">
        <v>0.85</v>
      </c>
      <c r="AA48">
        <f t="shared" si="4"/>
        <v>2.0845833697199709E-2</v>
      </c>
      <c r="AB48">
        <f t="shared" si="5"/>
        <v>1.2579252273286652E-3</v>
      </c>
      <c r="AC48">
        <f t="shared" si="11"/>
        <v>0.99538760822035299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0.99346954599999981</v>
      </c>
      <c r="V49">
        <f t="shared" si="10"/>
        <v>2.0043969999999911E-3</v>
      </c>
      <c r="W49">
        <f t="shared" si="3"/>
        <v>1.795057777319992E-2</v>
      </c>
      <c r="Z49" s="19">
        <v>0.72</v>
      </c>
      <c r="AA49">
        <f t="shared" si="4"/>
        <v>1.795057777319992E-2</v>
      </c>
      <c r="AB49">
        <f t="shared" si="5"/>
        <v>1.0832133151415626E-3</v>
      </c>
      <c r="AC49">
        <f t="shared" si="11"/>
        <v>0.9964708215354946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0.99527996899999982</v>
      </c>
      <c r="V50">
        <f t="shared" si="10"/>
        <v>1.8104230000000054E-3</v>
      </c>
      <c r="W50">
        <f t="shared" si="3"/>
        <v>1.6213424218800048E-2</v>
      </c>
      <c r="Z50" s="19">
        <v>0.61</v>
      </c>
      <c r="AA50">
        <f t="shared" si="4"/>
        <v>1.6213424218800048E-2</v>
      </c>
      <c r="AB50">
        <f t="shared" si="5"/>
        <v>9.7838616782930116E-4</v>
      </c>
      <c r="AC50">
        <f t="shared" si="11"/>
        <v>0.9974492077033239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0.99696107599999984</v>
      </c>
      <c r="V51">
        <f t="shared" si="10"/>
        <v>1.681107000000015E-3</v>
      </c>
      <c r="W51">
        <f t="shared" si="3"/>
        <v>1.5055321849200136E-2</v>
      </c>
      <c r="Z51" s="19">
        <v>0.52</v>
      </c>
      <c r="AA51">
        <f t="shared" si="4"/>
        <v>1.5055321849200136E-2</v>
      </c>
      <c r="AB51">
        <f t="shared" si="5"/>
        <v>9.0850140295446042E-4</v>
      </c>
      <c r="AC51">
        <f t="shared" si="11"/>
        <v>0.99835770910627841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0.99851286699999986</v>
      </c>
      <c r="V52">
        <f t="shared" si="10"/>
        <v>1.5517910000000246E-3</v>
      </c>
      <c r="W52">
        <f t="shared" si="3"/>
        <v>1.3897219479600221E-2</v>
      </c>
      <c r="Z52" s="19">
        <v>0.44</v>
      </c>
      <c r="AA52">
        <f t="shared" si="4"/>
        <v>1.3897219479600221E-2</v>
      </c>
      <c r="AB52">
        <f t="shared" si="5"/>
        <v>8.3861663807961945E-4</v>
      </c>
      <c r="AC52">
        <f t="shared" si="11"/>
        <v>0.99919632574435802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0.99999999999999989</v>
      </c>
      <c r="V53">
        <f t="shared" si="10"/>
        <v>1.4871330000000293E-3</v>
      </c>
      <c r="W53">
        <f t="shared" si="3"/>
        <v>1.3318168294800264E-2</v>
      </c>
      <c r="Z53" s="19">
        <v>0.37</v>
      </c>
      <c r="AA53">
        <f t="shared" si="4"/>
        <v>1.3318168294800264E-2</v>
      </c>
      <c r="AB53">
        <f t="shared" si="5"/>
        <v>8.0367425564219891E-4</v>
      </c>
      <c r="AC53">
        <f t="shared" si="11"/>
        <v>1.0000000000000002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9BCE-911C-4640-A257-1F8B9A94D2CB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Summer!E60</f>
        <v>8.5109999999999992</v>
      </c>
      <c r="H2" t="s">
        <v>36</v>
      </c>
      <c r="I2" s="26">
        <f>Summer!E61</f>
        <v>5.9919999999999991</v>
      </c>
      <c r="M2">
        <f>D2-I2</f>
        <v>2.5190000000000001</v>
      </c>
      <c r="N2" t="s">
        <v>49</v>
      </c>
      <c r="S2" s="26">
        <f>I2</f>
        <v>5.9919999999999991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0.57740000000000002</v>
      </c>
      <c r="E4" s="26">
        <v>6.7841616731288926E-2</v>
      </c>
      <c r="F4" s="1">
        <f>F3+E4</f>
        <v>6.7841616731288926E-2</v>
      </c>
      <c r="G4" s="20"/>
      <c r="H4" s="19">
        <v>460.27</v>
      </c>
      <c r="I4" s="21">
        <f>J4*$I$2</f>
        <v>3.0251151279999996E-3</v>
      </c>
      <c r="J4" s="25">
        <v>5.0485899999999997E-4</v>
      </c>
      <c r="K4">
        <f>K3+J4</f>
        <v>5.0485899999999997E-4</v>
      </c>
      <c r="N4" s="28">
        <v>1000</v>
      </c>
      <c r="O4">
        <f>O3+P4</f>
        <v>0.22921794362842399</v>
      </c>
      <c r="P4">
        <f>Q4/$M$2</f>
        <v>0.22921794362842399</v>
      </c>
      <c r="Q4">
        <f>D4</f>
        <v>0.57740000000000002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0.57740000000000002</v>
      </c>
      <c r="AB4">
        <f t="shared" ref="AB4:AB53" si="5">AA4/$D$2</f>
        <v>6.7841616731288926E-2</v>
      </c>
      <c r="AC4">
        <f>AC3+AB4</f>
        <v>6.7841616731288926E-2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0.1191</v>
      </c>
      <c r="E5" s="26">
        <v>1.399365526965104E-2</v>
      </c>
      <c r="F5" s="1">
        <f t="shared" ref="F5:F13" si="6">F4+E5</f>
        <v>8.1835272000939971E-2</v>
      </c>
      <c r="G5" s="20"/>
      <c r="H5" s="19">
        <v>390.04</v>
      </c>
      <c r="I5" s="21">
        <f t="shared" ref="I5:I47" si="7">J5*$I$2</f>
        <v>5.6720931119999991E-3</v>
      </c>
      <c r="J5" s="25">
        <v>9.4661099999999998E-4</v>
      </c>
      <c r="K5">
        <f t="shared" ref="K5:K47" si="8">K4+J5</f>
        <v>1.4514699999999998E-3</v>
      </c>
      <c r="N5" s="28">
        <v>850</v>
      </c>
      <c r="O5">
        <f>O4+P5</f>
        <v>0.27649861055974595</v>
      </c>
      <c r="P5">
        <f t="shared" ref="P5" si="9">Q5/$M$2</f>
        <v>4.7280666931321949E-2</v>
      </c>
      <c r="Q5">
        <f>D5</f>
        <v>0.1191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0.1191</v>
      </c>
      <c r="AB5">
        <f t="shared" si="5"/>
        <v>1.399365526965104E-2</v>
      </c>
      <c r="AC5">
        <f t="shared" ref="AC5:AC53" si="11">AC4+AB5</f>
        <v>8.1835272000939971E-2</v>
      </c>
    </row>
    <row r="6" spans="2:29" x14ac:dyDescent="0.25">
      <c r="B6" s="20">
        <v>0.3</v>
      </c>
      <c r="C6" s="28">
        <f t="shared" si="0"/>
        <v>300</v>
      </c>
      <c r="D6">
        <f t="shared" si="1"/>
        <v>1.8225</v>
      </c>
      <c r="E6" s="26">
        <v>0.21413464927740572</v>
      </c>
      <c r="F6" s="1">
        <f t="shared" si="6"/>
        <v>0.2959699212783457</v>
      </c>
      <c r="G6" s="9"/>
      <c r="H6" s="19">
        <v>330.52</v>
      </c>
      <c r="I6" s="21">
        <f t="shared" si="7"/>
        <v>9.8316316559999978E-3</v>
      </c>
      <c r="J6" s="25">
        <v>1.640793E-3</v>
      </c>
      <c r="K6">
        <f t="shared" si="8"/>
        <v>3.0922629999999996E-3</v>
      </c>
      <c r="N6" s="19">
        <v>460.27</v>
      </c>
      <c r="O6" s="24">
        <f>C18</f>
        <v>0.78917169511710994</v>
      </c>
      <c r="P6" s="24">
        <f>O6-O5</f>
        <v>0.51267308455736393</v>
      </c>
      <c r="Q6" s="24">
        <f>P6*$M$2</f>
        <v>1.2914234999999998</v>
      </c>
      <c r="T6" s="19">
        <v>460.27</v>
      </c>
      <c r="U6">
        <f>K4</f>
        <v>5.0485899999999997E-4</v>
      </c>
      <c r="V6">
        <f t="shared" si="10"/>
        <v>5.0485899999999997E-4</v>
      </c>
      <c r="W6">
        <f t="shared" si="3"/>
        <v>3.0251151279999996E-3</v>
      </c>
      <c r="Z6" s="19">
        <v>460.27</v>
      </c>
      <c r="AA6">
        <f t="shared" si="4"/>
        <v>1.2944486151279999</v>
      </c>
      <c r="AB6">
        <f t="shared" si="5"/>
        <v>0.15209124839948301</v>
      </c>
      <c r="AC6">
        <f t="shared" si="11"/>
        <v>0.233926520400423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0.57999999999999985</v>
      </c>
      <c r="E7" s="26">
        <v>6.8147103748090701E-2</v>
      </c>
      <c r="F7" s="1">
        <f t="shared" si="6"/>
        <v>0.36411702502643639</v>
      </c>
      <c r="G7" s="9"/>
      <c r="H7" s="19">
        <v>280.08999999999997</v>
      </c>
      <c r="I7" s="21">
        <f t="shared" si="7"/>
        <v>1.4369307343999998E-2</v>
      </c>
      <c r="J7" s="25">
        <v>2.3980820000000002E-3</v>
      </c>
      <c r="K7">
        <f t="shared" si="8"/>
        <v>5.4903449999999998E-3</v>
      </c>
      <c r="N7" s="19">
        <v>390.04</v>
      </c>
      <c r="O7" s="24">
        <f>F18</f>
        <v>0.8815562452632717</v>
      </c>
      <c r="P7" s="24">
        <f t="shared" ref="P7:P8" si="12">O7-O6</f>
        <v>9.2384550146161759E-2</v>
      </c>
      <c r="Q7" s="24">
        <f t="shared" ref="Q7:Q8" si="13">P7*$M$2</f>
        <v>0.23271668181818148</v>
      </c>
      <c r="T7" s="19">
        <v>390.04</v>
      </c>
      <c r="U7">
        <f t="shared" ref="U7:U8" si="14">K5</f>
        <v>1.4514699999999998E-3</v>
      </c>
      <c r="V7">
        <f t="shared" si="10"/>
        <v>9.4661099999999987E-4</v>
      </c>
      <c r="W7">
        <f t="shared" si="3"/>
        <v>5.6720931119999983E-3</v>
      </c>
      <c r="Z7" s="19">
        <v>390.04</v>
      </c>
      <c r="AA7">
        <f t="shared" si="4"/>
        <v>0.23838877493018149</v>
      </c>
      <c r="AB7">
        <f t="shared" si="5"/>
        <v>2.8009490650943662E-2</v>
      </c>
      <c r="AC7">
        <f t="shared" si="11"/>
        <v>0.26193601105136666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1.8762000000000001</v>
      </c>
      <c r="E8" s="26">
        <v>0.22044413112442723</v>
      </c>
      <c r="F8" s="1">
        <f t="shared" si="6"/>
        <v>0.58456115615086368</v>
      </c>
      <c r="G8" s="9"/>
      <c r="H8" s="19">
        <v>237.35</v>
      </c>
      <c r="I8" s="21">
        <f t="shared" si="7"/>
        <v>2.0797674743999996E-2</v>
      </c>
      <c r="J8" s="25">
        <v>3.4709070000000001E-3</v>
      </c>
      <c r="K8">
        <f t="shared" si="8"/>
        <v>8.9612519999999994E-3</v>
      </c>
      <c r="N8" s="19">
        <v>330.52</v>
      </c>
      <c r="O8" s="24">
        <f>C27</f>
        <v>0.95985225017142439</v>
      </c>
      <c r="P8" s="24">
        <f t="shared" si="12"/>
        <v>7.8296004908152694E-2</v>
      </c>
      <c r="Q8" s="24">
        <f t="shared" si="13"/>
        <v>0.19722763636363666</v>
      </c>
      <c r="T8" s="19">
        <v>330.52</v>
      </c>
      <c r="U8">
        <f t="shared" si="14"/>
        <v>3.0922629999999996E-3</v>
      </c>
      <c r="V8">
        <f t="shared" si="10"/>
        <v>1.6407929999999998E-3</v>
      </c>
      <c r="W8">
        <f t="shared" si="3"/>
        <v>9.8316316559999978E-3</v>
      </c>
      <c r="Z8" s="19">
        <v>330.52</v>
      </c>
      <c r="AA8">
        <f t="shared" si="4"/>
        <v>0.20705926801963664</v>
      </c>
      <c r="AB8">
        <f t="shared" si="5"/>
        <v>2.4328430034030863E-2</v>
      </c>
      <c r="AC8">
        <f t="shared" si="11"/>
        <v>0.2862644410853975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1.4990000000000001</v>
      </c>
      <c r="E9" s="26">
        <v>0.17612501468687583</v>
      </c>
      <c r="F9" s="1">
        <f t="shared" si="6"/>
        <v>0.76068617083773948</v>
      </c>
      <c r="G9" s="9"/>
      <c r="H9" s="19">
        <v>201.13</v>
      </c>
      <c r="I9" s="21">
        <f t="shared" si="7"/>
        <v>3.3276284383999995E-2</v>
      </c>
      <c r="J9" s="25">
        <v>5.5534520000000004E-3</v>
      </c>
      <c r="K9">
        <f t="shared" si="8"/>
        <v>1.4514704E-2</v>
      </c>
      <c r="N9" s="28">
        <v>300</v>
      </c>
      <c r="O9" s="1">
        <v>1</v>
      </c>
      <c r="P9">
        <f>O9-O8</f>
        <v>4.0147749828575607E-2</v>
      </c>
      <c r="Q9">
        <f>P9*$M$2</f>
        <v>0.10113218181818195</v>
      </c>
      <c r="T9" s="28">
        <f>B6*1000</f>
        <v>300</v>
      </c>
      <c r="U9" s="24">
        <f>C37</f>
        <v>4.5435710039658916E-3</v>
      </c>
      <c r="V9">
        <f t="shared" si="10"/>
        <v>1.451308003965892E-3</v>
      </c>
      <c r="W9">
        <f t="shared" si="3"/>
        <v>8.6962375597636234E-3</v>
      </c>
      <c r="Z9" s="28">
        <v>300</v>
      </c>
      <c r="AA9">
        <f t="shared" si="4"/>
        <v>0.10982841937794557</v>
      </c>
      <c r="AB9">
        <f t="shared" si="5"/>
        <v>1.2904290844547714E-2</v>
      </c>
      <c r="AC9">
        <f t="shared" si="11"/>
        <v>0.2991687319299452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0.32079999999999997</v>
      </c>
      <c r="E10" s="26">
        <v>3.7692398073081897E-2</v>
      </c>
      <c r="F10" s="1">
        <f t="shared" si="6"/>
        <v>0.79837856891082137</v>
      </c>
      <c r="G10" s="9"/>
      <c r="H10" s="19">
        <v>170.44</v>
      </c>
      <c r="I10" s="21">
        <f t="shared" si="7"/>
        <v>5.5208382543999998E-2</v>
      </c>
      <c r="J10" s="25">
        <v>9.2136820000000008E-3</v>
      </c>
      <c r="K10">
        <f t="shared" si="8"/>
        <v>2.3728386000000001E-2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5.4903449999999998E-3</v>
      </c>
      <c r="V10">
        <f t="shared" si="10"/>
        <v>9.467739960341082E-4</v>
      </c>
      <c r="W10">
        <f t="shared" si="3"/>
        <v>5.6730697842363757E-3</v>
      </c>
      <c r="Z10" s="19">
        <v>280.08999999999997</v>
      </c>
      <c r="AA10">
        <f t="shared" si="4"/>
        <v>5.6730697842363757E-3</v>
      </c>
      <c r="AB10">
        <f t="shared" si="5"/>
        <v>6.6655737095950847E-4</v>
      </c>
      <c r="AC10">
        <f t="shared" si="11"/>
        <v>0.29983528930090469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0.85819999999999996</v>
      </c>
      <c r="E11" s="26">
        <v>0.1008342145458818</v>
      </c>
      <c r="F11" s="1">
        <f t="shared" si="6"/>
        <v>0.89921278345670319</v>
      </c>
      <c r="G11" s="9"/>
      <c r="H11" s="19">
        <v>144.43</v>
      </c>
      <c r="I11" s="21">
        <f t="shared" si="7"/>
        <v>8.281257381599999E-2</v>
      </c>
      <c r="J11" s="25">
        <v>1.3820522999999999E-2</v>
      </c>
      <c r="K11">
        <f t="shared" si="8"/>
        <v>3.7548908999999998E-2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7.9339479861955994E-3</v>
      </c>
      <c r="V11">
        <f t="shared" si="10"/>
        <v>2.4436029861955996E-3</v>
      </c>
      <c r="W11">
        <f t="shared" si="3"/>
        <v>1.464206909328403E-2</v>
      </c>
      <c r="Z11" s="28">
        <v>250</v>
      </c>
      <c r="AA11">
        <f t="shared" si="4"/>
        <v>1.464206909328403E-2</v>
      </c>
      <c r="AB11">
        <f t="shared" si="5"/>
        <v>1.7203700027357575E-3</v>
      </c>
      <c r="AC11">
        <f t="shared" si="11"/>
        <v>0.30155565930364048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0.8377</v>
      </c>
      <c r="E12" s="26">
        <v>9.842556691340619E-2</v>
      </c>
      <c r="F12" s="1">
        <f t="shared" si="6"/>
        <v>0.99763835037010939</v>
      </c>
      <c r="G12" s="9"/>
      <c r="H12" s="19">
        <v>122.39</v>
      </c>
      <c r="I12" s="21">
        <f t="shared" si="7"/>
        <v>0.12100467103199998</v>
      </c>
      <c r="J12" s="25">
        <v>2.0194370999999999E-2</v>
      </c>
      <c r="K12">
        <f t="shared" si="8"/>
        <v>5.7743279999999994E-2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8.9612519999999994E-3</v>
      </c>
      <c r="V12">
        <f t="shared" si="10"/>
        <v>1.0273040138044E-3</v>
      </c>
      <c r="W12">
        <f t="shared" si="3"/>
        <v>6.1556056507159644E-3</v>
      </c>
      <c r="Z12" s="19">
        <v>237.35</v>
      </c>
      <c r="AA12">
        <f t="shared" si="4"/>
        <v>6.1556056507159644E-3</v>
      </c>
      <c r="AB12">
        <f t="shared" si="5"/>
        <v>7.2325292570978321E-4</v>
      </c>
      <c r="AC12">
        <f t="shared" si="11"/>
        <v>0.30227891222935027</v>
      </c>
    </row>
    <row r="13" spans="2:29" x14ac:dyDescent="0.25">
      <c r="B13" t="s">
        <v>50</v>
      </c>
      <c r="E13">
        <v>2.3616496298906522E-3</v>
      </c>
      <c r="F13" s="1">
        <f t="shared" si="6"/>
        <v>1</v>
      </c>
      <c r="H13" s="19">
        <v>103.72</v>
      </c>
      <c r="I13" s="21">
        <f t="shared" si="7"/>
        <v>0.17129723475199998</v>
      </c>
      <c r="J13" s="25">
        <v>2.8587655999999999E-2</v>
      </c>
      <c r="K13">
        <f t="shared" si="8"/>
        <v>8.6330935999999997E-2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1.4514704E-2</v>
      </c>
      <c r="V13">
        <f t="shared" si="10"/>
        <v>5.5534520000000004E-3</v>
      </c>
      <c r="W13">
        <f t="shared" si="3"/>
        <v>3.3276284383999995E-2</v>
      </c>
      <c r="Z13" s="19">
        <v>201.13</v>
      </c>
      <c r="AA13">
        <f t="shared" si="4"/>
        <v>3.3276284383999995E-2</v>
      </c>
      <c r="AB13">
        <f t="shared" si="5"/>
        <v>3.9097972487369282E-3</v>
      </c>
      <c r="AC13">
        <f t="shared" si="11"/>
        <v>0.30618870947808718</v>
      </c>
    </row>
    <row r="14" spans="2:29" x14ac:dyDescent="0.25">
      <c r="H14" s="19">
        <v>87.89</v>
      </c>
      <c r="I14" s="21">
        <f t="shared" si="7"/>
        <v>0.24768143517599994</v>
      </c>
      <c r="J14" s="25">
        <v>4.1335352999999998E-2</v>
      </c>
      <c r="K14">
        <f t="shared" si="8"/>
        <v>0.12766628899999999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2.3728386000000001E-2</v>
      </c>
      <c r="V14">
        <f t="shared" si="10"/>
        <v>9.2136820000000008E-3</v>
      </c>
      <c r="W14">
        <f t="shared" si="3"/>
        <v>5.5208382543999998E-2</v>
      </c>
      <c r="Z14" s="19">
        <v>170.44</v>
      </c>
      <c r="AA14">
        <f t="shared" si="4"/>
        <v>5.5208382543999998E-2</v>
      </c>
      <c r="AB14">
        <f t="shared" si="5"/>
        <v>6.4867092637762901E-3</v>
      </c>
      <c r="AC14">
        <f t="shared" si="11"/>
        <v>0.3126754187418635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0.33162842641599993</v>
      </c>
      <c r="J15" s="25">
        <v>5.5345197999999998E-2</v>
      </c>
      <c r="K15">
        <f t="shared" si="8"/>
        <v>0.18301148699999997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3.7548908999999998E-2</v>
      </c>
      <c r="V15">
        <f t="shared" si="10"/>
        <v>1.3820522999999998E-2</v>
      </c>
      <c r="W15">
        <f t="shared" si="3"/>
        <v>8.2812573815999976E-2</v>
      </c>
      <c r="Z15" s="19">
        <v>144.43</v>
      </c>
      <c r="AA15">
        <f t="shared" si="4"/>
        <v>8.2812573815999976E-2</v>
      </c>
      <c r="AB15">
        <f t="shared" si="5"/>
        <v>9.7300638956644321E-3</v>
      </c>
      <c r="AC15">
        <f t="shared" si="11"/>
        <v>0.32240548263752794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0.40498750571999997</v>
      </c>
      <c r="J16" s="25">
        <v>6.7588035000000005E-2</v>
      </c>
      <c r="K16">
        <f t="shared" si="8"/>
        <v>0.25059952199999996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5.5351841328947368E-2</v>
      </c>
      <c r="V16">
        <f t="shared" si="10"/>
        <v>1.780293232894737E-2</v>
      </c>
      <c r="W16">
        <f t="shared" si="3"/>
        <v>0.10667517051505263</v>
      </c>
      <c r="Z16" s="23">
        <v>125</v>
      </c>
      <c r="AA16">
        <f t="shared" si="4"/>
        <v>0.10667517051505263</v>
      </c>
      <c r="AB16">
        <f t="shared" si="5"/>
        <v>1.25337998490251E-2</v>
      </c>
      <c r="AC16">
        <f t="shared" si="11"/>
        <v>0.33493928248655302</v>
      </c>
    </row>
    <row r="17" spans="2:29" x14ac:dyDescent="0.25">
      <c r="B17" s="1" t="s">
        <v>40</v>
      </c>
      <c r="C17" s="1">
        <f>O5</f>
        <v>0.27649861055974595</v>
      </c>
      <c r="D17" s="1"/>
      <c r="E17" s="1" t="s">
        <v>40</v>
      </c>
      <c r="F17" s="1">
        <f>O5</f>
        <v>0.27649861055974595</v>
      </c>
      <c r="H17" s="19">
        <v>53.48</v>
      </c>
      <c r="I17" s="21">
        <f t="shared" si="7"/>
        <v>0.44355774607199994</v>
      </c>
      <c r="J17" s="25">
        <v>7.4024990999999998E-2</v>
      </c>
      <c r="K17">
        <f t="shared" si="8"/>
        <v>0.32462451299999995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5.7743279999999994E-2</v>
      </c>
      <c r="V17">
        <f t="shared" si="10"/>
        <v>2.3914386710526259E-3</v>
      </c>
      <c r="W17">
        <f t="shared" si="3"/>
        <v>1.4329500516947332E-2</v>
      </c>
      <c r="Z17" s="19">
        <v>122.39</v>
      </c>
      <c r="AA17">
        <f t="shared" si="4"/>
        <v>1.4329500516947332E-2</v>
      </c>
      <c r="AB17">
        <f t="shared" si="5"/>
        <v>1.6836447558391885E-3</v>
      </c>
      <c r="AC17">
        <f t="shared" si="11"/>
        <v>0.33662292724239223</v>
      </c>
    </row>
    <row r="18" spans="2:29" x14ac:dyDescent="0.25">
      <c r="B18" s="1" t="s">
        <v>44</v>
      </c>
      <c r="C18" s="1">
        <f>C20*(C22-C21)+C17</f>
        <v>0.78917169511710994</v>
      </c>
      <c r="D18" s="1"/>
      <c r="E18" s="1" t="s">
        <v>44</v>
      </c>
      <c r="F18" s="1">
        <f>F20*(F22-F21)+F17</f>
        <v>0.8815562452632717</v>
      </c>
      <c r="H18" s="19">
        <v>45.32</v>
      </c>
      <c r="I18" s="21">
        <f t="shared" si="7"/>
        <v>0.46246472311199993</v>
      </c>
      <c r="J18" s="25">
        <v>7.7180361000000003E-2</v>
      </c>
      <c r="K18">
        <f t="shared" si="8"/>
        <v>0.40180487399999998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8.6330935999999997E-2</v>
      </c>
      <c r="V18">
        <f t="shared" si="10"/>
        <v>2.8587656000000003E-2</v>
      </c>
      <c r="W18">
        <f t="shared" si="3"/>
        <v>0.17129723475199998</v>
      </c>
      <c r="Z18" s="19">
        <v>103.72</v>
      </c>
      <c r="AA18">
        <f t="shared" si="4"/>
        <v>0.17129723475199998</v>
      </c>
      <c r="AB18">
        <f t="shared" si="5"/>
        <v>2.0126569704147574E-2</v>
      </c>
      <c r="AC18">
        <f t="shared" si="11"/>
        <v>0.35674949694653979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0.44847355890399992</v>
      </c>
      <c r="J19" s="25">
        <v>7.4845386999999999E-2</v>
      </c>
      <c r="K19">
        <f t="shared" si="8"/>
        <v>0.47665026099999996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0.12766628899999999</v>
      </c>
      <c r="V19">
        <f t="shared" si="10"/>
        <v>4.1335352999999991E-2</v>
      </c>
      <c r="W19">
        <f t="shared" si="3"/>
        <v>0.24768143517599991</v>
      </c>
      <c r="Z19" s="19">
        <v>87.89</v>
      </c>
      <c r="AA19">
        <f t="shared" si="4"/>
        <v>0.24768143517599991</v>
      </c>
      <c r="AB19">
        <f t="shared" si="5"/>
        <v>2.9101331826577363E-2</v>
      </c>
      <c r="AC19">
        <f t="shared" si="11"/>
        <v>0.38585082877311716</v>
      </c>
    </row>
    <row r="20" spans="2:29" x14ac:dyDescent="0.25">
      <c r="B20" s="1" t="s">
        <v>46</v>
      </c>
      <c r="C20" s="1">
        <f>(C19-C17)/(C23-C21)</f>
        <v>-1.3154570717095527E-3</v>
      </c>
      <c r="D20" s="1"/>
      <c r="E20" s="1" t="s">
        <v>46</v>
      </c>
      <c r="F20" s="1">
        <f>(F19-F17)/(F23-F21)</f>
        <v>-1.3154570717095527E-3</v>
      </c>
      <c r="H20" s="19">
        <v>32.549999999999997</v>
      </c>
      <c r="I20" s="21">
        <f t="shared" si="7"/>
        <v>0.41860053278399995</v>
      </c>
      <c r="J20" s="25">
        <v>6.9859902000000001E-2</v>
      </c>
      <c r="K20">
        <f t="shared" si="8"/>
        <v>0.54651016299999999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0.18301148699999997</v>
      </c>
      <c r="V20">
        <f t="shared" si="10"/>
        <v>5.5345197999999984E-2</v>
      </c>
      <c r="W20">
        <f t="shared" si="3"/>
        <v>0.33162842641599988</v>
      </c>
      <c r="Z20" s="19">
        <v>74.48</v>
      </c>
      <c r="AA20">
        <f t="shared" si="4"/>
        <v>0.33162842641599988</v>
      </c>
      <c r="AB20">
        <f t="shared" si="5"/>
        <v>3.8964684104805532E-2</v>
      </c>
      <c r="AC20">
        <f t="shared" si="11"/>
        <v>0.42481551287792269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0.37435819931999997</v>
      </c>
      <c r="J21" s="25">
        <v>6.2476335000000001E-2</v>
      </c>
      <c r="K21">
        <f t="shared" si="8"/>
        <v>0.60898649800000004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0.25059952199999996</v>
      </c>
      <c r="V21">
        <f t="shared" si="10"/>
        <v>6.7588034999999991E-2</v>
      </c>
      <c r="W21">
        <f t="shared" si="3"/>
        <v>0.40498750571999986</v>
      </c>
      <c r="Z21" s="19">
        <v>63.11</v>
      </c>
      <c r="AA21">
        <f t="shared" si="4"/>
        <v>0.40498750571999986</v>
      </c>
      <c r="AB21">
        <f t="shared" si="5"/>
        <v>4.7584009601691915E-2</v>
      </c>
      <c r="AC21">
        <f t="shared" si="11"/>
        <v>0.47239952247961459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0.31990609705599993</v>
      </c>
      <c r="J22" s="25">
        <v>5.3388867999999999E-2</v>
      </c>
      <c r="K22">
        <f t="shared" si="8"/>
        <v>0.66237536600000002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0.32462451299999995</v>
      </c>
      <c r="V22">
        <f t="shared" si="10"/>
        <v>7.4024990999999984E-2</v>
      </c>
      <c r="W22">
        <f t="shared" si="3"/>
        <v>0.44355774607199983</v>
      </c>
      <c r="Z22" s="19">
        <v>53.48</v>
      </c>
      <c r="AA22">
        <f t="shared" si="4"/>
        <v>0.44355774607199983</v>
      </c>
      <c r="AB22">
        <f t="shared" si="5"/>
        <v>5.2115820241099738E-2</v>
      </c>
      <c r="AC22">
        <f t="shared" si="11"/>
        <v>0.52451534272071432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0.27188236818399997</v>
      </c>
      <c r="J23" s="25">
        <v>4.5374227000000003E-2</v>
      </c>
      <c r="K23">
        <f t="shared" si="8"/>
        <v>0.70774959300000007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0.40180487399999998</v>
      </c>
      <c r="V23">
        <f t="shared" si="10"/>
        <v>7.7180361000000031E-2</v>
      </c>
      <c r="W23">
        <f t="shared" si="3"/>
        <v>0.4624647231120001</v>
      </c>
      <c r="Z23" s="19">
        <v>45.32</v>
      </c>
      <c r="AA23">
        <f t="shared" si="4"/>
        <v>0.4624647231120001</v>
      </c>
      <c r="AB23">
        <f t="shared" si="5"/>
        <v>5.4337295630595715E-2</v>
      </c>
      <c r="AC23">
        <f t="shared" si="11"/>
        <v>0.57885263835131007</v>
      </c>
    </row>
    <row r="24" spans="2:29" x14ac:dyDescent="0.25">
      <c r="H24" s="19">
        <v>16.78</v>
      </c>
      <c r="I24" s="21">
        <f t="shared" si="7"/>
        <v>0.22764003471999997</v>
      </c>
      <c r="J24" s="25">
        <v>3.7990660000000002E-2</v>
      </c>
      <c r="K24">
        <f t="shared" si="8"/>
        <v>0.74574025300000002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0.47665026099999996</v>
      </c>
      <c r="V24">
        <f t="shared" si="10"/>
        <v>7.4845386999999985E-2</v>
      </c>
      <c r="W24">
        <f t="shared" si="3"/>
        <v>0.44847355890399987</v>
      </c>
      <c r="Z24" s="19">
        <v>38.409999999999997</v>
      </c>
      <c r="AA24">
        <f t="shared" si="4"/>
        <v>0.44847355890399987</v>
      </c>
      <c r="AB24">
        <f t="shared" si="5"/>
        <v>5.2693403701562676E-2</v>
      </c>
      <c r="AC24">
        <f t="shared" si="11"/>
        <v>0.63154604205287279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0.19171677235199996</v>
      </c>
      <c r="J25" s="25">
        <v>3.1995455999999999E-2</v>
      </c>
      <c r="K25">
        <f t="shared" si="8"/>
        <v>0.777735709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0.54651016299999999</v>
      </c>
      <c r="V25">
        <f t="shared" si="10"/>
        <v>6.9859902000000029E-2</v>
      </c>
      <c r="W25">
        <f t="shared" si="3"/>
        <v>0.41860053278400011</v>
      </c>
      <c r="Z25" s="19">
        <v>32.549999999999997</v>
      </c>
      <c r="AA25">
        <f t="shared" si="4"/>
        <v>0.41860053278400011</v>
      </c>
      <c r="AB25">
        <f t="shared" si="5"/>
        <v>4.9183472304547074E-2</v>
      </c>
      <c r="AC25">
        <f t="shared" si="11"/>
        <v>0.68072951435741991</v>
      </c>
    </row>
    <row r="26" spans="2:29" x14ac:dyDescent="0.25">
      <c r="B26" s="1" t="s">
        <v>40</v>
      </c>
      <c r="C26" s="1">
        <f>C17</f>
        <v>0.27649861055974595</v>
      </c>
      <c r="H26" s="19">
        <v>12.05</v>
      </c>
      <c r="I26" s="21">
        <f t="shared" si="7"/>
        <v>0.16222188337599996</v>
      </c>
      <c r="J26" s="25">
        <v>2.7073078E-2</v>
      </c>
      <c r="K26">
        <f t="shared" si="8"/>
        <v>0.80480878700000003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0.60898649800000004</v>
      </c>
      <c r="V26">
        <f t="shared" si="10"/>
        <v>6.2476335000000049E-2</v>
      </c>
      <c r="W26">
        <f t="shared" si="3"/>
        <v>0.37435819932000025</v>
      </c>
      <c r="Z26" s="19">
        <v>27.58</v>
      </c>
      <c r="AA26">
        <f t="shared" si="4"/>
        <v>0.37435819932000025</v>
      </c>
      <c r="AB26">
        <f t="shared" si="5"/>
        <v>4.3985219048290482E-2</v>
      </c>
      <c r="AC26">
        <f t="shared" si="11"/>
        <v>0.72471473340571035</v>
      </c>
    </row>
    <row r="27" spans="2:29" x14ac:dyDescent="0.25">
      <c r="B27" s="1" t="s">
        <v>44</v>
      </c>
      <c r="C27" s="1">
        <f>C29*(C31-C30)+C26</f>
        <v>0.95985225017142439</v>
      </c>
      <c r="H27" s="19">
        <v>10.210000000000001</v>
      </c>
      <c r="I27" s="21">
        <f t="shared" si="7"/>
        <v>0.14218048891199997</v>
      </c>
      <c r="J27" s="25">
        <v>2.3728386000000001E-2</v>
      </c>
      <c r="K27">
        <f t="shared" si="8"/>
        <v>0.82853717300000007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0.64170461663182898</v>
      </c>
      <c r="V27">
        <f t="shared" si="10"/>
        <v>3.2718118631828941E-2</v>
      </c>
      <c r="W27">
        <f t="shared" si="3"/>
        <v>0.196046966841919</v>
      </c>
      <c r="Z27" s="23">
        <v>25</v>
      </c>
      <c r="AA27">
        <f t="shared" si="4"/>
        <v>0.196046966841919</v>
      </c>
      <c r="AB27">
        <f t="shared" si="5"/>
        <v>2.3034539635990954E-2</v>
      </c>
      <c r="AC27">
        <f t="shared" si="11"/>
        <v>0.74774927304170136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0.12554234671999998</v>
      </c>
      <c r="J28" s="25">
        <v>2.095166E-2</v>
      </c>
      <c r="K28">
        <f t="shared" si="8"/>
        <v>0.84948883300000011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0.66237536600000002</v>
      </c>
      <c r="V28">
        <f t="shared" si="10"/>
        <v>2.0670749368171037E-2</v>
      </c>
      <c r="W28">
        <f t="shared" si="3"/>
        <v>0.12385913021408083</v>
      </c>
      <c r="Z28" s="19">
        <v>23.37</v>
      </c>
      <c r="AA28">
        <f t="shared" si="4"/>
        <v>0.12385913021408083</v>
      </c>
      <c r="AB28">
        <f t="shared" si="5"/>
        <v>1.455282930490904E-2</v>
      </c>
      <c r="AC28">
        <f t="shared" si="11"/>
        <v>0.76230210234661044</v>
      </c>
    </row>
    <row r="29" spans="2:29" x14ac:dyDescent="0.25">
      <c r="B29" s="1" t="s">
        <v>46</v>
      </c>
      <c r="C29" s="1">
        <f>(C28-C26)/(C32-C30)</f>
        <v>-1.3154570717095527E-3</v>
      </c>
      <c r="H29" s="19">
        <v>7.33</v>
      </c>
      <c r="I29" s="21">
        <f t="shared" si="7"/>
        <v>0.11230745679999998</v>
      </c>
      <c r="J29" s="25">
        <v>1.87429E-2</v>
      </c>
      <c r="K29">
        <f t="shared" si="8"/>
        <v>0.86823173300000012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0.70774959300000007</v>
      </c>
      <c r="V29">
        <f t="shared" si="10"/>
        <v>4.5374227000000045E-2</v>
      </c>
      <c r="W29">
        <f t="shared" si="3"/>
        <v>0.27188236818400024</v>
      </c>
      <c r="Z29" s="19">
        <v>19.809999999999999</v>
      </c>
      <c r="AA29">
        <f t="shared" si="4"/>
        <v>0.27188236818400024</v>
      </c>
      <c r="AB29">
        <f t="shared" si="5"/>
        <v>3.1944820606744244E-2</v>
      </c>
      <c r="AC29">
        <f t="shared" si="11"/>
        <v>0.79424692295335464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0.10058513343199998</v>
      </c>
      <c r="J30" s="25">
        <v>1.6786571E-2</v>
      </c>
      <c r="K30">
        <f t="shared" si="8"/>
        <v>0.88501830400000014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0.74574025300000002</v>
      </c>
      <c r="V30">
        <f t="shared" si="10"/>
        <v>3.7990659999999954E-2</v>
      </c>
      <c r="W30">
        <f t="shared" si="3"/>
        <v>0.22764003471999969</v>
      </c>
      <c r="Z30" s="19">
        <v>16.78</v>
      </c>
      <c r="AA30">
        <f t="shared" si="4"/>
        <v>0.22764003471999969</v>
      </c>
      <c r="AB30">
        <f t="shared" si="5"/>
        <v>2.6746567350487572E-2</v>
      </c>
      <c r="AC30">
        <f t="shared" si="11"/>
        <v>0.82099349030384217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9.0753501775999987E-2</v>
      </c>
      <c r="J31" s="25">
        <v>1.5145778E-2</v>
      </c>
      <c r="K31">
        <f t="shared" si="8"/>
        <v>0.9001640820000002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0.777735709</v>
      </c>
      <c r="V31">
        <f t="shared" si="10"/>
        <v>3.1995455999999978E-2</v>
      </c>
      <c r="W31">
        <f t="shared" si="3"/>
        <v>0.19171677235199983</v>
      </c>
      <c r="Z31" s="19">
        <v>14.22</v>
      </c>
      <c r="AA31">
        <f t="shared" si="4"/>
        <v>0.19171677235199983</v>
      </c>
      <c r="AB31">
        <f t="shared" si="5"/>
        <v>2.2525763406415208E-2</v>
      </c>
      <c r="AC31">
        <f t="shared" si="11"/>
        <v>0.84351925371025738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8.243443067999999E-2</v>
      </c>
      <c r="J32" s="25">
        <v>1.3757415E-2</v>
      </c>
      <c r="K32">
        <f t="shared" si="8"/>
        <v>0.91392149700000025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0.80480878700000003</v>
      </c>
      <c r="V32">
        <f t="shared" si="10"/>
        <v>2.7073078000000028E-2</v>
      </c>
      <c r="W32">
        <f t="shared" si="3"/>
        <v>0.16222188337600013</v>
      </c>
      <c r="Z32" s="19">
        <v>12.05</v>
      </c>
      <c r="AA32">
        <f t="shared" si="4"/>
        <v>0.16222188337600013</v>
      </c>
      <c r="AB32">
        <f t="shared" si="5"/>
        <v>1.9060261235577504E-2</v>
      </c>
      <c r="AC32">
        <f t="shared" si="11"/>
        <v>0.86257951494583485</v>
      </c>
    </row>
    <row r="33" spans="2:29" x14ac:dyDescent="0.25">
      <c r="H33" s="19">
        <v>3.78</v>
      </c>
      <c r="I33" s="21">
        <f t="shared" si="7"/>
        <v>7.4871639863999986E-2</v>
      </c>
      <c r="J33" s="25">
        <v>1.2495266999999999E-2</v>
      </c>
      <c r="K33">
        <f t="shared" si="8"/>
        <v>0.92641676400000028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0.82853717300000007</v>
      </c>
      <c r="V33">
        <f t="shared" si="10"/>
        <v>2.3728386000000046E-2</v>
      </c>
      <c r="W33">
        <f t="shared" si="3"/>
        <v>0.14218048891200025</v>
      </c>
      <c r="Z33" s="19">
        <v>10.210000000000001</v>
      </c>
      <c r="AA33">
        <f t="shared" si="4"/>
        <v>0.14218048891200025</v>
      </c>
      <c r="AB33">
        <f t="shared" si="5"/>
        <v>1.6705497463517831E-2</v>
      </c>
      <c r="AC33">
        <f t="shared" si="11"/>
        <v>0.87928501240935264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6.9199546751999991E-2</v>
      </c>
      <c r="J34" s="25">
        <v>1.1548655999999999E-2</v>
      </c>
      <c r="K34">
        <f t="shared" si="8"/>
        <v>0.93796542000000027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0.84948883300000011</v>
      </c>
      <c r="V34">
        <f t="shared" si="10"/>
        <v>2.0951660000000039E-2</v>
      </c>
      <c r="W34">
        <f t="shared" si="3"/>
        <v>0.12554234672000023</v>
      </c>
      <c r="Z34" s="19">
        <v>8.65</v>
      </c>
      <c r="AA34">
        <f t="shared" si="4"/>
        <v>0.12554234672000023</v>
      </c>
      <c r="AB34">
        <f t="shared" si="5"/>
        <v>1.4750598839149365E-2</v>
      </c>
      <c r="AC34">
        <f t="shared" si="11"/>
        <v>0.89403561124850195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6.4661871063999982E-2</v>
      </c>
      <c r="J35" s="25">
        <v>1.0791367E-2</v>
      </c>
      <c r="K35">
        <f t="shared" si="8"/>
        <v>0.94875678700000032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0.86823173300000012</v>
      </c>
      <c r="V35">
        <f t="shared" si="10"/>
        <v>1.8742900000000007E-2</v>
      </c>
      <c r="W35">
        <f t="shared" si="3"/>
        <v>0.11230745680000002</v>
      </c>
      <c r="Z35" s="19">
        <v>7.33</v>
      </c>
      <c r="AA35">
        <f t="shared" si="4"/>
        <v>0.11230745680000002</v>
      </c>
      <c r="AB35">
        <f t="shared" si="5"/>
        <v>1.3195565362472099E-2</v>
      </c>
      <c r="AC35">
        <f t="shared" si="11"/>
        <v>0.90723117661097408</v>
      </c>
    </row>
    <row r="36" spans="2:29" x14ac:dyDescent="0.25">
      <c r="B36" s="1" t="s">
        <v>40</v>
      </c>
      <c r="C36" s="1">
        <f>U8</f>
        <v>3.0922629999999996E-3</v>
      </c>
      <c r="E36" s="1" t="s">
        <v>40</v>
      </c>
      <c r="F36" s="1">
        <f>U10</f>
        <v>5.4903449999999998E-3</v>
      </c>
      <c r="H36" s="19">
        <v>2.2999999999999998</v>
      </c>
      <c r="I36" s="21">
        <f t="shared" si="7"/>
        <v>5.9367915095999986E-2</v>
      </c>
      <c r="J36" s="25">
        <v>9.9078629999999994E-3</v>
      </c>
      <c r="K36">
        <f t="shared" si="8"/>
        <v>0.95866465000000034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0.88501830400000014</v>
      </c>
      <c r="V36">
        <f t="shared" si="10"/>
        <v>1.6786571000000028E-2</v>
      </c>
      <c r="W36">
        <f t="shared" si="3"/>
        <v>0.10058513343200015</v>
      </c>
      <c r="Z36" s="19">
        <v>6.21</v>
      </c>
      <c r="AA36">
        <f t="shared" si="4"/>
        <v>0.10058513343200015</v>
      </c>
      <c r="AB36">
        <f t="shared" si="5"/>
        <v>1.1818250902596658E-2</v>
      </c>
      <c r="AC36">
        <f t="shared" si="11"/>
        <v>0.91904942751357077</v>
      </c>
    </row>
    <row r="37" spans="2:29" x14ac:dyDescent="0.25">
      <c r="B37" s="1" t="s">
        <v>44</v>
      </c>
      <c r="C37" s="1">
        <f>C39*(C41-C40)+C36</f>
        <v>4.5435710039658916E-3</v>
      </c>
      <c r="E37" s="1" t="s">
        <v>44</v>
      </c>
      <c r="F37" s="1">
        <f>F39*(F41-F40)+F36</f>
        <v>7.9339479861955994E-3</v>
      </c>
      <c r="H37" s="19">
        <v>1.95</v>
      </c>
      <c r="I37" s="21">
        <f t="shared" si="7"/>
        <v>5.2561404559999997E-2</v>
      </c>
      <c r="J37" s="25">
        <v>8.7719300000000007E-3</v>
      </c>
      <c r="K37">
        <f t="shared" si="8"/>
        <v>0.96743658000000032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0.9001640820000002</v>
      </c>
      <c r="V37">
        <f t="shared" si="10"/>
        <v>1.5145778000000054E-2</v>
      </c>
      <c r="W37">
        <f t="shared" si="3"/>
        <v>9.0753501776000306E-2</v>
      </c>
      <c r="Z37" s="19">
        <v>5.27</v>
      </c>
      <c r="AA37">
        <f t="shared" si="4"/>
        <v>9.0753501776000306E-2</v>
      </c>
      <c r="AB37">
        <f t="shared" si="5"/>
        <v>1.0663083277640737E-2</v>
      </c>
      <c r="AC37">
        <f t="shared" si="11"/>
        <v>0.92971251079121153</v>
      </c>
    </row>
    <row r="38" spans="2:29" x14ac:dyDescent="0.25">
      <c r="B38" s="1" t="s">
        <v>41</v>
      </c>
      <c r="C38" s="1">
        <f>U10</f>
        <v>5.4903449999999998E-3</v>
      </c>
      <c r="E38" s="1" t="s">
        <v>41</v>
      </c>
      <c r="F38" s="1">
        <f>U12</f>
        <v>8.9612519999999994E-3</v>
      </c>
      <c r="H38" s="19">
        <v>1.65</v>
      </c>
      <c r="I38" s="21">
        <f t="shared" si="7"/>
        <v>4.4998613743999993E-2</v>
      </c>
      <c r="J38" s="25">
        <v>7.5097819999999996E-3</v>
      </c>
      <c r="K38">
        <f t="shared" si="8"/>
        <v>0.97494636200000029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0.91392149700000025</v>
      </c>
      <c r="V38">
        <f t="shared" si="10"/>
        <v>1.3757415000000051E-2</v>
      </c>
      <c r="W38">
        <f t="shared" si="3"/>
        <v>8.2434430680000295E-2</v>
      </c>
      <c r="Z38" s="19">
        <v>4.46</v>
      </c>
      <c r="AA38">
        <f t="shared" si="4"/>
        <v>8.2434430680000295E-2</v>
      </c>
      <c r="AB38">
        <f t="shared" si="5"/>
        <v>9.6856339654565037E-3</v>
      </c>
      <c r="AC38">
        <f t="shared" si="11"/>
        <v>0.93939814475666805</v>
      </c>
    </row>
    <row r="39" spans="2:29" x14ac:dyDescent="0.25">
      <c r="B39" s="1" t="s">
        <v>46</v>
      </c>
      <c r="C39" s="1">
        <f>(C38-C36)/(C42-C40)</f>
        <v>-4.755268689272258E-5</v>
      </c>
      <c r="E39" s="1" t="s">
        <v>46</v>
      </c>
      <c r="F39" s="1">
        <f>(F38-F36)/(F42-F40)</f>
        <v>-8.1209803462798343E-5</v>
      </c>
      <c r="H39" s="19">
        <v>1.4</v>
      </c>
      <c r="I39" s="21">
        <f t="shared" si="7"/>
        <v>3.6301399511999996E-2</v>
      </c>
      <c r="J39" s="25">
        <v>6.0583110000000003E-3</v>
      </c>
      <c r="K39">
        <f t="shared" si="8"/>
        <v>0.98100467300000027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0.92641676400000028</v>
      </c>
      <c r="V39">
        <f t="shared" si="10"/>
        <v>1.2495267000000032E-2</v>
      </c>
      <c r="W39">
        <f t="shared" si="3"/>
        <v>7.4871639864000181E-2</v>
      </c>
      <c r="Z39" s="19">
        <v>3.78</v>
      </c>
      <c r="AA39">
        <f t="shared" si="4"/>
        <v>7.4871639864000181E-2</v>
      </c>
      <c r="AB39">
        <f t="shared" si="5"/>
        <v>8.7970438096581123E-3</v>
      </c>
      <c r="AC39">
        <f t="shared" si="11"/>
        <v>0.94819518856632612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2.4957213287999998E-2</v>
      </c>
      <c r="J40" s="25">
        <v>4.1650890000000003E-3</v>
      </c>
      <c r="K40">
        <f t="shared" si="8"/>
        <v>0.98516976200000028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0.93796542000000027</v>
      </c>
      <c r="V40">
        <f t="shared" si="10"/>
        <v>1.154865599999999E-2</v>
      </c>
      <c r="W40">
        <f t="shared" si="3"/>
        <v>6.9199546751999935E-2</v>
      </c>
      <c r="Z40" s="19">
        <v>3.2</v>
      </c>
      <c r="AA40">
        <f t="shared" si="4"/>
        <v>6.9199546751999935E-2</v>
      </c>
      <c r="AB40">
        <f t="shared" si="5"/>
        <v>8.1306011928092992E-3</v>
      </c>
      <c r="AC40">
        <f t="shared" si="11"/>
        <v>0.9563257897591354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1.7772559615999998E-2</v>
      </c>
      <c r="J41" s="25">
        <v>2.9660480000000002E-3</v>
      </c>
      <c r="K41">
        <f t="shared" si="8"/>
        <v>0.98813581000000028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0.94875678700000032</v>
      </c>
      <c r="V41">
        <f t="shared" si="10"/>
        <v>1.0791367000000052E-2</v>
      </c>
      <c r="W41">
        <f t="shared" si="3"/>
        <v>6.4661871064000301E-2</v>
      </c>
      <c r="Z41" s="19">
        <v>2.72</v>
      </c>
      <c r="AA41">
        <f t="shared" si="4"/>
        <v>6.4661871064000301E-2</v>
      </c>
      <c r="AB41">
        <f t="shared" si="5"/>
        <v>7.5974469585242989E-3</v>
      </c>
      <c r="AC41">
        <f t="shared" si="11"/>
        <v>0.96392323671765967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1.4747444487999996E-2</v>
      </c>
      <c r="J42" s="25">
        <v>2.4611889999999999E-3</v>
      </c>
      <c r="K42">
        <f t="shared" si="8"/>
        <v>0.99059699900000031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0.95866465000000034</v>
      </c>
      <c r="V42">
        <f t="shared" si="10"/>
        <v>9.9078630000000167E-3</v>
      </c>
      <c r="W42">
        <f t="shared" si="3"/>
        <v>5.936791509600009E-2</v>
      </c>
      <c r="Z42" s="19">
        <v>2.2999999999999998</v>
      </c>
      <c r="AA42">
        <f t="shared" si="4"/>
        <v>5.936791509600009E-2</v>
      </c>
      <c r="AB42">
        <f t="shared" si="5"/>
        <v>6.9754335678533777E-3</v>
      </c>
      <c r="AC42">
        <f t="shared" si="11"/>
        <v>0.97089867028551302</v>
      </c>
    </row>
    <row r="43" spans="2:29" x14ac:dyDescent="0.25">
      <c r="H43" s="19">
        <v>0.72</v>
      </c>
      <c r="I43" s="21">
        <f t="shared" si="7"/>
        <v>1.2856746783999999E-2</v>
      </c>
      <c r="J43" s="25">
        <v>2.1456520000000001E-3</v>
      </c>
      <c r="K43">
        <f t="shared" si="8"/>
        <v>0.99274265100000036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0.96743658000000032</v>
      </c>
      <c r="V43">
        <f t="shared" si="10"/>
        <v>8.7719299999999834E-3</v>
      </c>
      <c r="W43">
        <f t="shared" si="3"/>
        <v>5.2561404559999893E-2</v>
      </c>
      <c r="Z43" s="19">
        <v>1.95</v>
      </c>
      <c r="AA43">
        <f t="shared" si="4"/>
        <v>5.2561404559999893E-2</v>
      </c>
      <c r="AB43">
        <f t="shared" si="5"/>
        <v>6.1757025684408291E-3</v>
      </c>
      <c r="AC43">
        <f t="shared" si="11"/>
        <v>0.97707437285395382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1.1722329359999999E-2</v>
      </c>
      <c r="J44" s="25">
        <v>1.95633E-3</v>
      </c>
      <c r="K44">
        <f t="shared" si="8"/>
        <v>0.99469898100000032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0.97494636200000029</v>
      </c>
      <c r="V44">
        <f t="shared" si="10"/>
        <v>7.5097819999999649E-3</v>
      </c>
      <c r="W44">
        <f t="shared" si="3"/>
        <v>4.4998613743999785E-2</v>
      </c>
      <c r="Z44" s="19">
        <v>1.65</v>
      </c>
      <c r="AA44">
        <f t="shared" si="4"/>
        <v>4.4998613743999785E-2</v>
      </c>
      <c r="AB44">
        <f t="shared" si="5"/>
        <v>5.2871124126424376E-3</v>
      </c>
      <c r="AC44">
        <f t="shared" si="11"/>
        <v>0.98236148526659628</v>
      </c>
    </row>
    <row r="45" spans="2:29" x14ac:dyDescent="0.25">
      <c r="B45" s="1" t="s">
        <v>40</v>
      </c>
      <c r="C45" s="1">
        <f>U15</f>
        <v>3.7548908999999998E-2</v>
      </c>
      <c r="E45" s="1" t="s">
        <v>40</v>
      </c>
      <c r="F45" s="1">
        <f>U26</f>
        <v>0.60898649800000004</v>
      </c>
      <c r="H45" s="19">
        <v>0.52</v>
      </c>
      <c r="I45" s="21">
        <f t="shared" si="7"/>
        <v>1.0966049079999998E-2</v>
      </c>
      <c r="J45" s="25">
        <v>1.830115E-3</v>
      </c>
      <c r="K45">
        <f t="shared" si="8"/>
        <v>0.99652909600000028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0.98100467300000027</v>
      </c>
      <c r="V45">
        <f t="shared" si="10"/>
        <v>6.0583109999999829E-3</v>
      </c>
      <c r="W45">
        <f t="shared" si="3"/>
        <v>3.6301399511999892E-2</v>
      </c>
      <c r="Z45" s="19">
        <v>1.4</v>
      </c>
      <c r="AA45">
        <f t="shared" si="4"/>
        <v>3.6301399511999892E-2</v>
      </c>
      <c r="AB45">
        <f t="shared" si="5"/>
        <v>4.2652331702502525E-3</v>
      </c>
      <c r="AC45">
        <f t="shared" si="11"/>
        <v>0.98662671843684657</v>
      </c>
    </row>
    <row r="46" spans="2:29" x14ac:dyDescent="0.25">
      <c r="B46" s="1" t="s">
        <v>44</v>
      </c>
      <c r="C46" s="1">
        <f>C48*(C50-C49)+C45</f>
        <v>5.5351841328947368E-2</v>
      </c>
      <c r="E46" s="1" t="s">
        <v>44</v>
      </c>
      <c r="F46" s="1">
        <f>F48*(F50-F49)+F45</f>
        <v>0.64170461663182898</v>
      </c>
      <c r="H46" s="19">
        <v>0.44</v>
      </c>
      <c r="I46" s="21">
        <f t="shared" si="7"/>
        <v>1.0587905943999998E-2</v>
      </c>
      <c r="J46" s="25">
        <v>1.7670069999999999E-3</v>
      </c>
      <c r="K46">
        <f t="shared" si="8"/>
        <v>0.99829610300000027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0.98516976200000028</v>
      </c>
      <c r="V46">
        <f t="shared" si="10"/>
        <v>4.1650890000000107E-3</v>
      </c>
      <c r="W46">
        <f t="shared" si="3"/>
        <v>2.495721328800006E-2</v>
      </c>
      <c r="Z46" s="19">
        <v>1.19</v>
      </c>
      <c r="AA46">
        <f t="shared" si="4"/>
        <v>2.495721328800006E-2</v>
      </c>
      <c r="AB46">
        <f t="shared" si="5"/>
        <v>2.932347936552704E-3</v>
      </c>
      <c r="AC46">
        <f t="shared" si="11"/>
        <v>0.9895590663733993</v>
      </c>
    </row>
    <row r="47" spans="2:29" x14ac:dyDescent="0.25">
      <c r="B47" s="1" t="s">
        <v>41</v>
      </c>
      <c r="C47" s="1">
        <f>U17</f>
        <v>5.7743279999999994E-2</v>
      </c>
      <c r="E47" s="1" t="s">
        <v>41</v>
      </c>
      <c r="F47" s="1">
        <f>U28</f>
        <v>0.66237536600000002</v>
      </c>
      <c r="H47" s="19">
        <v>0.37</v>
      </c>
      <c r="I47" s="21">
        <f t="shared" si="7"/>
        <v>1.0209768799999998E-2</v>
      </c>
      <c r="J47" s="25">
        <v>1.7038999999999999E-3</v>
      </c>
      <c r="K47">
        <f t="shared" si="8"/>
        <v>1.0000000030000002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0.98813581000000028</v>
      </c>
      <c r="V47">
        <f t="shared" si="10"/>
        <v>2.9660479999999989E-3</v>
      </c>
      <c r="W47">
        <f t="shared" si="3"/>
        <v>1.7772559615999991E-2</v>
      </c>
      <c r="Z47" s="19">
        <v>1.01</v>
      </c>
      <c r="AA47">
        <f t="shared" si="4"/>
        <v>1.7772559615999991E-2</v>
      </c>
      <c r="AB47">
        <f t="shared" si="5"/>
        <v>2.0881870069322044E-3</v>
      </c>
      <c r="AC47">
        <f t="shared" si="11"/>
        <v>0.99164725338033155</v>
      </c>
    </row>
    <row r="48" spans="2:29" x14ac:dyDescent="0.25">
      <c r="B48" s="1" t="s">
        <v>46</v>
      </c>
      <c r="C48" s="1">
        <f>(C47-C45)/(C51-C49)</f>
        <v>-9.1626002722323008E-4</v>
      </c>
      <c r="E48" s="1" t="s">
        <v>46</v>
      </c>
      <c r="F48" s="1">
        <f>(F47-F45)/(F51-F49)</f>
        <v>-1.2681441330166274E-2</v>
      </c>
      <c r="I48" s="21">
        <f>SUM(I4:I47)</f>
        <v>5.9920000179759993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0.99059699900000031</v>
      </c>
      <c r="V48">
        <f t="shared" si="10"/>
        <v>2.4611890000000303E-3</v>
      </c>
      <c r="W48">
        <f t="shared" si="3"/>
        <v>1.4747444488000179E-2</v>
      </c>
      <c r="Z48" s="19">
        <v>0.85</v>
      </c>
      <c r="AA48">
        <f t="shared" si="4"/>
        <v>1.4747444488000179E-2</v>
      </c>
      <c r="AB48">
        <f t="shared" si="5"/>
        <v>1.7327510854188908E-3</v>
      </c>
      <c r="AC48">
        <f t="shared" si="11"/>
        <v>0.99338000446575048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0.99274265100000036</v>
      </c>
      <c r="V49">
        <f t="shared" si="10"/>
        <v>2.1456520000000534E-3</v>
      </c>
      <c r="W49">
        <f t="shared" si="3"/>
        <v>1.2856746784000318E-2</v>
      </c>
      <c r="Z49" s="19">
        <v>0.72</v>
      </c>
      <c r="AA49">
        <f t="shared" si="4"/>
        <v>1.2856746784000318E-2</v>
      </c>
      <c r="AB49">
        <f t="shared" si="5"/>
        <v>1.5106035464693126E-3</v>
      </c>
      <c r="AC49">
        <f t="shared" si="11"/>
        <v>0.99489060801221973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0.99469898100000032</v>
      </c>
      <c r="V50">
        <f t="shared" si="10"/>
        <v>1.9563299999999506E-3</v>
      </c>
      <c r="W50">
        <f t="shared" si="3"/>
        <v>1.1722329359999702E-2</v>
      </c>
      <c r="Z50" s="19">
        <v>0.61</v>
      </c>
      <c r="AA50">
        <f t="shared" si="4"/>
        <v>1.1722329359999702E-2</v>
      </c>
      <c r="AB50">
        <f t="shared" si="5"/>
        <v>1.377315163905499E-3</v>
      </c>
      <c r="AC50">
        <f t="shared" si="11"/>
        <v>0.99626792317612523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0.99652909600000028</v>
      </c>
      <c r="V51">
        <f t="shared" si="10"/>
        <v>1.8301149999999655E-3</v>
      </c>
      <c r="W51">
        <f t="shared" si="3"/>
        <v>1.0966049079999792E-2</v>
      </c>
      <c r="Z51" s="19">
        <v>0.52</v>
      </c>
      <c r="AA51">
        <f t="shared" si="4"/>
        <v>1.0966049079999792E-2</v>
      </c>
      <c r="AB51">
        <f t="shared" si="5"/>
        <v>1.288456007519656E-3</v>
      </c>
      <c r="AC51">
        <f t="shared" si="11"/>
        <v>0.99755637918364493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0.99829610300000027</v>
      </c>
      <c r="V52">
        <f t="shared" si="10"/>
        <v>1.7670069999999871E-3</v>
      </c>
      <c r="W52">
        <f t="shared" si="3"/>
        <v>1.0587905943999922E-2</v>
      </c>
      <c r="Z52" s="19">
        <v>0.44</v>
      </c>
      <c r="AA52">
        <f t="shared" si="4"/>
        <v>1.0587905943999922E-2</v>
      </c>
      <c r="AB52">
        <f t="shared" si="5"/>
        <v>1.2440260773117051E-3</v>
      </c>
      <c r="AC52">
        <f t="shared" si="11"/>
        <v>0.99880040526095659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1.0000000030000002</v>
      </c>
      <c r="V53">
        <f t="shared" si="10"/>
        <v>1.7038999999999804E-3</v>
      </c>
      <c r="W53">
        <f t="shared" si="3"/>
        <v>1.0209768799999882E-2</v>
      </c>
      <c r="Z53" s="19">
        <v>0.37</v>
      </c>
      <c r="AA53">
        <f t="shared" si="4"/>
        <v>1.0209768799999882E-2</v>
      </c>
      <c r="AB53">
        <f t="shared" si="5"/>
        <v>1.199596851133813E-3</v>
      </c>
      <c r="AC53">
        <f t="shared" si="11"/>
        <v>1.0000000021120905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BBC-F640-48B2-AECF-9CFFA7327BF4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Summer!F60</f>
        <v>10.304</v>
      </c>
      <c r="H2" t="s">
        <v>36</v>
      </c>
      <c r="I2" s="26">
        <f>Summer!F61</f>
        <v>4.8148000000000017</v>
      </c>
      <c r="M2">
        <f>D2-I2</f>
        <v>5.4891999999999985</v>
      </c>
      <c r="N2" t="s">
        <v>49</v>
      </c>
      <c r="S2" s="26">
        <f>I2</f>
        <v>4.8148000000000017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Summer!F65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1.1468</v>
      </c>
      <c r="E4" s="26">
        <f>Summer!F66</f>
        <v>0.11129658385093168</v>
      </c>
      <c r="F4" s="1">
        <f>F3+E4</f>
        <v>0.11129658385093168</v>
      </c>
      <c r="G4" s="20"/>
      <c r="H4" s="19">
        <v>460.27</v>
      </c>
      <c r="I4" s="21">
        <f>J4*$I$2</f>
        <v>7.6259739428000024E-3</v>
      </c>
      <c r="J4" s="25">
        <v>1.583861E-3</v>
      </c>
      <c r="K4">
        <f>K3+J4</f>
        <v>1.583861E-3</v>
      </c>
      <c r="N4" s="28">
        <v>1000</v>
      </c>
      <c r="O4">
        <f>O3+P4</f>
        <v>0.20891933250746927</v>
      </c>
      <c r="P4">
        <f>Q4/$M$2</f>
        <v>0.20891933250746927</v>
      </c>
      <c r="Q4">
        <f>D4</f>
        <v>1.1468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1.1468</v>
      </c>
      <c r="AB4">
        <f t="shared" ref="AB4:AB53" si="5">AA4/$D$2</f>
        <v>0.11129658385093168</v>
      </c>
      <c r="AC4">
        <f>AC3+AB4</f>
        <v>0.11129658385093168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0.41270000000000001</v>
      </c>
      <c r="E5" s="26">
        <f>Summer!F67</f>
        <v>4.0052406832298139E-2</v>
      </c>
      <c r="F5" s="1">
        <f t="shared" ref="F5:F13" si="6">F4+E5</f>
        <v>0.15134899068322982</v>
      </c>
      <c r="G5" s="20"/>
      <c r="H5" s="19">
        <v>390.04</v>
      </c>
      <c r="I5" s="21">
        <f t="shared" ref="I5:I47" si="7">J5*$I$2</f>
        <v>1.3245115171600003E-2</v>
      </c>
      <c r="J5" s="25">
        <v>2.7509169999999999E-3</v>
      </c>
      <c r="K5">
        <f t="shared" ref="K5:K47" si="8">K4+J5</f>
        <v>4.3347780000000001E-3</v>
      </c>
      <c r="N5" s="28">
        <v>850</v>
      </c>
      <c r="O5">
        <f>O4+P5</f>
        <v>0.28410333017561767</v>
      </c>
      <c r="P5">
        <f t="shared" ref="P5" si="9">Q5/$M$2</f>
        <v>7.5183997668148386E-2</v>
      </c>
      <c r="Q5">
        <f>D5</f>
        <v>0.41270000000000001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0.41270000000000001</v>
      </c>
      <c r="AB5">
        <f t="shared" si="5"/>
        <v>4.0052406832298139E-2</v>
      </c>
      <c r="AC5">
        <f t="shared" ref="AC5:AC53" si="11">AC4+AB5</f>
        <v>0.15134899068322982</v>
      </c>
    </row>
    <row r="6" spans="2:29" x14ac:dyDescent="0.25">
      <c r="B6" s="20">
        <v>0.3</v>
      </c>
      <c r="C6" s="28">
        <f t="shared" si="0"/>
        <v>300</v>
      </c>
      <c r="D6">
        <f t="shared" si="1"/>
        <v>3.9297</v>
      </c>
      <c r="E6" s="26">
        <f>Summer!F68</f>
        <v>0.38137616459627327</v>
      </c>
      <c r="F6" s="1">
        <f t="shared" si="6"/>
        <v>0.53272515527950315</v>
      </c>
      <c r="G6" s="9"/>
      <c r="H6" s="19">
        <v>330.52</v>
      </c>
      <c r="I6" s="21">
        <f t="shared" si="7"/>
        <v>1.9265622943200004E-2</v>
      </c>
      <c r="J6" s="25">
        <v>4.0013339999999996E-3</v>
      </c>
      <c r="K6">
        <f t="shared" si="8"/>
        <v>8.3361119999999997E-3</v>
      </c>
      <c r="N6" s="19">
        <v>460.27</v>
      </c>
      <c r="O6" s="24">
        <f>C18</f>
        <v>0.79138771041317502</v>
      </c>
      <c r="P6" s="24">
        <f>O6-O5</f>
        <v>0.50728438023755729</v>
      </c>
      <c r="Q6" s="24">
        <f>P6*$M$2</f>
        <v>2.7845854199999986</v>
      </c>
      <c r="T6" s="19">
        <v>460.27</v>
      </c>
      <c r="U6">
        <f>K4</f>
        <v>1.583861E-3</v>
      </c>
      <c r="V6">
        <f t="shared" si="10"/>
        <v>1.583861E-3</v>
      </c>
      <c r="W6">
        <f t="shared" si="3"/>
        <v>7.6259739428000024E-3</v>
      </c>
      <c r="Z6" s="19">
        <v>460.27</v>
      </c>
      <c r="AA6">
        <f t="shared" si="4"/>
        <v>2.7922113939427988</v>
      </c>
      <c r="AB6">
        <f t="shared" si="5"/>
        <v>0.27098324863575296</v>
      </c>
      <c r="AC6">
        <f t="shared" si="11"/>
        <v>0.42233223931898278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0.52429999999999999</v>
      </c>
      <c r="E7" s="26">
        <f>Summer!F69</f>
        <v>5.0883152173913038E-2</v>
      </c>
      <c r="F7" s="1">
        <f t="shared" si="6"/>
        <v>0.58360830745341619</v>
      </c>
      <c r="G7" s="9"/>
      <c r="H7" s="19">
        <v>280.08999999999997</v>
      </c>
      <c r="I7" s="21">
        <f t="shared" si="7"/>
        <v>2.2877926643200007E-2</v>
      </c>
      <c r="J7" s="25">
        <v>4.7515839999999997E-3</v>
      </c>
      <c r="K7">
        <f t="shared" si="8"/>
        <v>1.3087695999999999E-2</v>
      </c>
      <c r="N7" s="19">
        <v>390.04</v>
      </c>
      <c r="O7" s="24">
        <f>F18</f>
        <v>0.88280120699820475</v>
      </c>
      <c r="P7" s="24">
        <f t="shared" ref="P7:P8" si="12">O7-O6</f>
        <v>9.141349658502973E-2</v>
      </c>
      <c r="Q7" s="24">
        <f t="shared" ref="Q7:Q8" si="13">P7*$M$2</f>
        <v>0.50178696545454504</v>
      </c>
      <c r="T7" s="19">
        <v>390.04</v>
      </c>
      <c r="U7">
        <f t="shared" ref="U7:U8" si="14">K5</f>
        <v>4.3347780000000001E-3</v>
      </c>
      <c r="V7">
        <f t="shared" si="10"/>
        <v>2.7509170000000003E-3</v>
      </c>
      <c r="W7">
        <f t="shared" si="3"/>
        <v>1.3245115171600007E-2</v>
      </c>
      <c r="Z7" s="19">
        <v>390.04</v>
      </c>
      <c r="AA7">
        <f t="shared" si="4"/>
        <v>0.51503208062614503</v>
      </c>
      <c r="AB7">
        <f t="shared" si="5"/>
        <v>4.9983703476916247E-2</v>
      </c>
      <c r="AC7">
        <f t="shared" si="11"/>
        <v>0.47231594279589906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1.4875</v>
      </c>
      <c r="E8" s="26">
        <f>Summer!F70</f>
        <v>0.14436141304347827</v>
      </c>
      <c r="F8" s="1">
        <f t="shared" si="6"/>
        <v>0.72796972049689446</v>
      </c>
      <c r="G8" s="9"/>
      <c r="H8" s="19">
        <v>237.35</v>
      </c>
      <c r="I8" s="21">
        <f t="shared" si="7"/>
        <v>2.7694329971600009E-2</v>
      </c>
      <c r="J8" s="25">
        <v>5.7519169999999996E-3</v>
      </c>
      <c r="K8">
        <f t="shared" si="8"/>
        <v>1.8839612999999998E-2</v>
      </c>
      <c r="N8" s="19">
        <v>330.52</v>
      </c>
      <c r="O8" s="24">
        <f>C27</f>
        <v>0.96027424297629072</v>
      </c>
      <c r="P8" s="24">
        <f t="shared" si="12"/>
        <v>7.7473035978085969E-2</v>
      </c>
      <c r="Q8" s="24">
        <f t="shared" si="13"/>
        <v>0.42526498909090937</v>
      </c>
      <c r="T8" s="19">
        <v>330.52</v>
      </c>
      <c r="U8">
        <f t="shared" si="14"/>
        <v>8.3361119999999997E-3</v>
      </c>
      <c r="V8">
        <f t="shared" si="10"/>
        <v>4.0013339999999996E-3</v>
      </c>
      <c r="W8">
        <f t="shared" si="3"/>
        <v>1.9265622943200004E-2</v>
      </c>
      <c r="Z8" s="19">
        <v>330.52</v>
      </c>
      <c r="AA8">
        <f t="shared" si="4"/>
        <v>0.44453061203410937</v>
      </c>
      <c r="AB8">
        <f t="shared" si="5"/>
        <v>4.314155784492521E-2</v>
      </c>
      <c r="AC8">
        <f t="shared" si="11"/>
        <v>0.5154575006408243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1.0602</v>
      </c>
      <c r="E9" s="26">
        <f>Summer!F71</f>
        <v>0.10289208074534162</v>
      </c>
      <c r="F9" s="1">
        <f t="shared" si="6"/>
        <v>0.83086180124223608</v>
      </c>
      <c r="G9" s="9"/>
      <c r="H9" s="19">
        <v>201.13</v>
      </c>
      <c r="I9" s="21">
        <f t="shared" si="7"/>
        <v>4.0538078600400013E-2</v>
      </c>
      <c r="J9" s="25">
        <v>8.4194730000000002E-3</v>
      </c>
      <c r="K9">
        <f t="shared" si="8"/>
        <v>2.7259085999999998E-2</v>
      </c>
      <c r="N9" s="28">
        <v>300</v>
      </c>
      <c r="O9" s="1">
        <v>1</v>
      </c>
      <c r="P9">
        <f>O9-O8</f>
        <v>3.9725757023709285E-2</v>
      </c>
      <c r="Q9">
        <f>P9*$M$2</f>
        <v>0.21806262545454494</v>
      </c>
      <c r="T9" s="28">
        <f>B6*1000</f>
        <v>300</v>
      </c>
      <c r="U9" s="24">
        <f>C37</f>
        <v>1.1211748400555221E-2</v>
      </c>
      <c r="V9">
        <f t="shared" si="10"/>
        <v>2.8756364005552218E-3</v>
      </c>
      <c r="W9">
        <f t="shared" si="3"/>
        <v>1.3845614141393287E-2</v>
      </c>
      <c r="Z9" s="28">
        <v>300</v>
      </c>
      <c r="AA9">
        <f t="shared" si="4"/>
        <v>0.23190823959593823</v>
      </c>
      <c r="AB9">
        <f t="shared" si="5"/>
        <v>2.2506622631593382E-2</v>
      </c>
      <c r="AC9">
        <f t="shared" si="11"/>
        <v>0.53796412327241772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0.25940000000000002</v>
      </c>
      <c r="E10" s="26">
        <f>Summer!F72</f>
        <v>2.517468944099379E-2</v>
      </c>
      <c r="F10" s="1">
        <f t="shared" si="6"/>
        <v>0.85603649068322984</v>
      </c>
      <c r="G10" s="9"/>
      <c r="H10" s="19">
        <v>170.44</v>
      </c>
      <c r="I10" s="21">
        <f t="shared" si="7"/>
        <v>6.3416005243600027E-2</v>
      </c>
      <c r="J10" s="25">
        <v>1.3171057E-2</v>
      </c>
      <c r="K10">
        <f t="shared" si="8"/>
        <v>4.0430143000000002E-2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1.3087695999999999E-2</v>
      </c>
      <c r="V10">
        <f t="shared" si="10"/>
        <v>1.8759475994447779E-3</v>
      </c>
      <c r="W10">
        <f t="shared" si="3"/>
        <v>9.0323125018067201E-3</v>
      </c>
      <c r="Z10" s="19">
        <v>280.08999999999997</v>
      </c>
      <c r="AA10">
        <f t="shared" si="4"/>
        <v>9.0323125018067201E-3</v>
      </c>
      <c r="AB10">
        <f t="shared" si="5"/>
        <v>8.7658312323434786E-4</v>
      </c>
      <c r="AC10">
        <f t="shared" si="11"/>
        <v>0.53884070639565207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0.63660000000000005</v>
      </c>
      <c r="E11" s="26">
        <f>Summer!F73</f>
        <v>6.1781832298136649E-2</v>
      </c>
      <c r="F11" s="1">
        <f t="shared" si="6"/>
        <v>0.91781832298136645</v>
      </c>
      <c r="G11" s="9"/>
      <c r="H11" s="19">
        <v>144.43</v>
      </c>
      <c r="I11" s="21">
        <f t="shared" si="7"/>
        <v>9.2314439658400027E-2</v>
      </c>
      <c r="J11" s="25">
        <v>1.9173058E-2</v>
      </c>
      <c r="K11">
        <f t="shared" si="8"/>
        <v>5.9603201000000001E-2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1.7137185530416467E-2</v>
      </c>
      <c r="V11">
        <f t="shared" si="10"/>
        <v>4.0494895304164676E-3</v>
      </c>
      <c r="W11">
        <f t="shared" si="3"/>
        <v>1.9497482191049215E-2</v>
      </c>
      <c r="Z11" s="28">
        <v>250</v>
      </c>
      <c r="AA11">
        <f t="shared" si="4"/>
        <v>1.9497482191049215E-2</v>
      </c>
      <c r="AB11">
        <f t="shared" si="5"/>
        <v>1.8922245915226333E-3</v>
      </c>
      <c r="AC11">
        <f t="shared" si="11"/>
        <v>0.54073293098717468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0.67369999999999997</v>
      </c>
      <c r="E12" s="26">
        <f>Summer!F74</f>
        <v>6.5382375776397508E-2</v>
      </c>
      <c r="F12" s="1">
        <f t="shared" si="6"/>
        <v>0.98320069875776395</v>
      </c>
      <c r="G12" s="9"/>
      <c r="H12" s="19">
        <v>122.39</v>
      </c>
      <c r="I12" s="21">
        <f t="shared" si="7"/>
        <v>0.12763474357280005</v>
      </c>
      <c r="J12" s="25">
        <v>2.6508836000000001E-2</v>
      </c>
      <c r="K12">
        <f t="shared" si="8"/>
        <v>8.6112037000000002E-2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1.8839612999999998E-2</v>
      </c>
      <c r="V12">
        <f t="shared" si="10"/>
        <v>1.7024274695835312E-3</v>
      </c>
      <c r="W12">
        <f t="shared" si="3"/>
        <v>8.1968477805507891E-3</v>
      </c>
      <c r="Z12" s="19">
        <v>237.35</v>
      </c>
      <c r="AA12">
        <f t="shared" si="4"/>
        <v>8.1968477805507891E-3</v>
      </c>
      <c r="AB12">
        <f t="shared" si="5"/>
        <v>7.9550153149755322E-4</v>
      </c>
      <c r="AC12">
        <f t="shared" si="11"/>
        <v>0.54152843251867222</v>
      </c>
    </row>
    <row r="13" spans="2:29" x14ac:dyDescent="0.25">
      <c r="B13" t="s">
        <v>50</v>
      </c>
      <c r="E13" s="26">
        <f>Summer!F75</f>
        <v>1.6799301242236178E-2</v>
      </c>
      <c r="F13" s="1">
        <f t="shared" si="6"/>
        <v>1.0000000000000002</v>
      </c>
      <c r="H13" s="19">
        <v>103.72</v>
      </c>
      <c r="I13" s="21">
        <f t="shared" si="7"/>
        <v>0.16737008908760004</v>
      </c>
      <c r="J13" s="25">
        <v>3.4761586999999997E-2</v>
      </c>
      <c r="K13">
        <f t="shared" si="8"/>
        <v>0.120873624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2.7259085999999998E-2</v>
      </c>
      <c r="V13">
        <f t="shared" si="10"/>
        <v>8.4194730000000002E-3</v>
      </c>
      <c r="W13">
        <f t="shared" si="3"/>
        <v>4.0538078600400013E-2</v>
      </c>
      <c r="Z13" s="19">
        <v>201.13</v>
      </c>
      <c r="AA13">
        <f t="shared" si="4"/>
        <v>4.0538078600400013E-2</v>
      </c>
      <c r="AB13">
        <f t="shared" si="5"/>
        <v>3.9342079387034174E-3</v>
      </c>
      <c r="AC13">
        <f t="shared" si="11"/>
        <v>0.54546264045737569</v>
      </c>
    </row>
    <row r="14" spans="2:29" x14ac:dyDescent="0.25">
      <c r="H14" s="19">
        <v>87.89</v>
      </c>
      <c r="I14" s="21">
        <f t="shared" si="7"/>
        <v>0.22396285347400008</v>
      </c>
      <c r="J14" s="25">
        <v>4.6515504999999999E-2</v>
      </c>
      <c r="K14">
        <f t="shared" si="8"/>
        <v>0.167389129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4.0430143000000002E-2</v>
      </c>
      <c r="V14">
        <f t="shared" si="10"/>
        <v>1.3171057000000003E-2</v>
      </c>
      <c r="W14">
        <f t="shared" si="3"/>
        <v>6.341600524360004E-2</v>
      </c>
      <c r="Z14" s="19">
        <v>170.44</v>
      </c>
      <c r="AA14">
        <f t="shared" si="4"/>
        <v>6.341600524360004E-2</v>
      </c>
      <c r="AB14">
        <f t="shared" si="5"/>
        <v>6.1545036144798173E-3</v>
      </c>
      <c r="AC14">
        <f t="shared" si="11"/>
        <v>0.55161714407185547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0.28256245538920011</v>
      </c>
      <c r="J15" s="25">
        <v>5.8686228999999999E-2</v>
      </c>
      <c r="K15">
        <f t="shared" si="8"/>
        <v>0.226075358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5.9603201000000001E-2</v>
      </c>
      <c r="V15">
        <f t="shared" si="10"/>
        <v>1.9173058E-2</v>
      </c>
      <c r="W15">
        <f t="shared" si="3"/>
        <v>9.2314439658400027E-2</v>
      </c>
      <c r="Z15" s="19">
        <v>144.43</v>
      </c>
      <c r="AA15">
        <f t="shared" si="4"/>
        <v>9.2314439658400027E-2</v>
      </c>
      <c r="AB15">
        <f t="shared" si="5"/>
        <v>8.9590876997670838E-3</v>
      </c>
      <c r="AC15">
        <f t="shared" si="11"/>
        <v>0.56057623177162252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0.33634564916120008</v>
      </c>
      <c r="J16" s="25">
        <v>6.9856618999999995E-2</v>
      </c>
      <c r="K16">
        <f t="shared" si="8"/>
        <v>0.29593197700000001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8.2972832736842111E-2</v>
      </c>
      <c r="V16">
        <f t="shared" si="10"/>
        <v>2.336963173684211E-2</v>
      </c>
      <c r="W16">
        <f t="shared" si="3"/>
        <v>0.11252010288654743</v>
      </c>
      <c r="Z16" s="23">
        <v>125</v>
      </c>
      <c r="AA16">
        <f t="shared" si="4"/>
        <v>0.11252010288654743</v>
      </c>
      <c r="AB16">
        <f t="shared" si="5"/>
        <v>1.0920041041008096E-2</v>
      </c>
      <c r="AC16">
        <f t="shared" si="11"/>
        <v>0.5714962728126306</v>
      </c>
    </row>
    <row r="17" spans="2:29" x14ac:dyDescent="0.25">
      <c r="B17" s="1" t="s">
        <v>40</v>
      </c>
      <c r="C17" s="1">
        <f>O5</f>
        <v>0.28410333017561767</v>
      </c>
      <c r="D17" s="1"/>
      <c r="E17" s="1" t="s">
        <v>40</v>
      </c>
      <c r="F17" s="1">
        <f>O5</f>
        <v>0.28410333017561767</v>
      </c>
      <c r="H17" s="19">
        <v>53.48</v>
      </c>
      <c r="I17" s="21">
        <f t="shared" si="7"/>
        <v>0.36644818320440015</v>
      </c>
      <c r="J17" s="25">
        <v>7.6108703E-2</v>
      </c>
      <c r="K17">
        <f t="shared" si="8"/>
        <v>0.37204068000000001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8.6112037000000002E-2</v>
      </c>
      <c r="V17">
        <f t="shared" si="10"/>
        <v>3.1392042631578909E-3</v>
      </c>
      <c r="W17">
        <f t="shared" si="3"/>
        <v>1.5114640686252619E-2</v>
      </c>
      <c r="Z17" s="19">
        <v>122.39</v>
      </c>
      <c r="AA17">
        <f t="shared" si="4"/>
        <v>1.5114640686252619E-2</v>
      </c>
      <c r="AB17">
        <f t="shared" si="5"/>
        <v>1.4668711846130258E-3</v>
      </c>
      <c r="AC17">
        <f t="shared" si="11"/>
        <v>0.57296314399724357</v>
      </c>
    </row>
    <row r="18" spans="2:29" x14ac:dyDescent="0.25">
      <c r="B18" s="1" t="s">
        <v>44</v>
      </c>
      <c r="C18" s="1">
        <f>C20*(C22-C21)+C17</f>
        <v>0.79138771041317502</v>
      </c>
      <c r="D18" s="1"/>
      <c r="E18" s="1" t="s">
        <v>44</v>
      </c>
      <c r="F18" s="1">
        <f>F20*(F22-F21)+F17</f>
        <v>0.88280120699820475</v>
      </c>
      <c r="H18" s="19">
        <v>45.32</v>
      </c>
      <c r="I18" s="21">
        <f t="shared" si="7"/>
        <v>0.38089739800440015</v>
      </c>
      <c r="J18" s="25">
        <v>7.9109703000000003E-2</v>
      </c>
      <c r="K18">
        <f t="shared" si="8"/>
        <v>0.45115038299999999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0.120873624</v>
      </c>
      <c r="V18">
        <f t="shared" si="10"/>
        <v>3.4761586999999997E-2</v>
      </c>
      <c r="W18">
        <f t="shared" si="3"/>
        <v>0.16737008908760004</v>
      </c>
      <c r="Z18" s="19">
        <v>103.72</v>
      </c>
      <c r="AA18">
        <f t="shared" si="4"/>
        <v>0.16737008908760004</v>
      </c>
      <c r="AB18">
        <f t="shared" si="5"/>
        <v>1.6243215167663048E-2</v>
      </c>
      <c r="AC18">
        <f t="shared" si="11"/>
        <v>0.5892063591649066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0.36644818320440015</v>
      </c>
      <c r="J19" s="25">
        <v>7.6108703E-2</v>
      </c>
      <c r="K19">
        <f t="shared" si="8"/>
        <v>0.52725908599999993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0.167389129</v>
      </c>
      <c r="V19">
        <f t="shared" si="10"/>
        <v>4.6515504999999999E-2</v>
      </c>
      <c r="W19">
        <f t="shared" si="3"/>
        <v>0.22396285347400008</v>
      </c>
      <c r="Z19" s="19">
        <v>87.89</v>
      </c>
      <c r="AA19">
        <f t="shared" si="4"/>
        <v>0.22396285347400008</v>
      </c>
      <c r="AB19">
        <f t="shared" si="5"/>
        <v>2.1735525375970503E-2</v>
      </c>
      <c r="AC19">
        <f t="shared" si="11"/>
        <v>0.61094188454087706</v>
      </c>
    </row>
    <row r="20" spans="2:29" x14ac:dyDescent="0.25">
      <c r="B20" s="1" t="s">
        <v>46</v>
      </c>
      <c r="C20" s="1">
        <f>(C19-C17)/(C23-C21)</f>
        <v>-1.3016303087716042E-3</v>
      </c>
      <c r="D20" s="1"/>
      <c r="E20" s="1" t="s">
        <v>46</v>
      </c>
      <c r="F20" s="1">
        <f>(F19-F17)/(F23-F21)</f>
        <v>-1.3016303087716042E-3</v>
      </c>
      <c r="H20" s="19">
        <v>32.549999999999997</v>
      </c>
      <c r="I20" s="21">
        <f t="shared" si="7"/>
        <v>0.33313471200400013</v>
      </c>
      <c r="J20" s="25">
        <v>6.9189730000000005E-2</v>
      </c>
      <c r="K20">
        <f t="shared" si="8"/>
        <v>0.59644881599999988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0.226075358</v>
      </c>
      <c r="V20">
        <f t="shared" si="10"/>
        <v>5.8686229000000006E-2</v>
      </c>
      <c r="W20">
        <f t="shared" si="3"/>
        <v>0.28256245538920011</v>
      </c>
      <c r="Z20" s="19">
        <v>74.48</v>
      </c>
      <c r="AA20">
        <f t="shared" si="4"/>
        <v>0.28256245538920011</v>
      </c>
      <c r="AB20">
        <f t="shared" si="5"/>
        <v>2.7422598543206531E-2</v>
      </c>
      <c r="AC20">
        <f t="shared" si="11"/>
        <v>0.63836448308408356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0.28858296316080012</v>
      </c>
      <c r="J21" s="25">
        <v>5.9936646000000003E-2</v>
      </c>
      <c r="K21">
        <f t="shared" si="8"/>
        <v>0.65638546199999992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0.29593197700000001</v>
      </c>
      <c r="V21">
        <f t="shared" si="10"/>
        <v>6.9856619000000009E-2</v>
      </c>
      <c r="W21">
        <f t="shared" si="3"/>
        <v>0.33634564916120019</v>
      </c>
      <c r="Z21" s="19">
        <v>63.11</v>
      </c>
      <c r="AA21">
        <f t="shared" si="4"/>
        <v>0.33634564916120019</v>
      </c>
      <c r="AB21">
        <f t="shared" si="5"/>
        <v>3.2642240795923934E-2</v>
      </c>
      <c r="AC21">
        <f t="shared" si="11"/>
        <v>0.67100672388000748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0.24041890580280009</v>
      </c>
      <c r="J22" s="25">
        <v>4.9933311000000001E-2</v>
      </c>
      <c r="K22">
        <f t="shared" si="8"/>
        <v>0.7063187729999999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0.37204068000000001</v>
      </c>
      <c r="V22">
        <f t="shared" si="10"/>
        <v>7.6108703E-2</v>
      </c>
      <c r="W22">
        <f t="shared" si="3"/>
        <v>0.36644818320440015</v>
      </c>
      <c r="Z22" s="19">
        <v>53.48</v>
      </c>
      <c r="AA22">
        <f t="shared" si="4"/>
        <v>0.36644818320440015</v>
      </c>
      <c r="AB22">
        <f t="shared" si="5"/>
        <v>3.5563682376203429E-2</v>
      </c>
      <c r="AC22">
        <f t="shared" si="11"/>
        <v>0.70657040625621093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0.19867672757400007</v>
      </c>
      <c r="J23" s="25">
        <v>4.1263754999999999E-2</v>
      </c>
      <c r="K23">
        <f t="shared" si="8"/>
        <v>0.74758252799999991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0.45115038299999999</v>
      </c>
      <c r="V23">
        <f t="shared" si="10"/>
        <v>7.9109702999999976E-2</v>
      </c>
      <c r="W23">
        <f t="shared" si="3"/>
        <v>0.38089739800440003</v>
      </c>
      <c r="Z23" s="19">
        <v>45.32</v>
      </c>
      <c r="AA23">
        <f t="shared" si="4"/>
        <v>0.38089739800440003</v>
      </c>
      <c r="AB23">
        <f t="shared" si="5"/>
        <v>3.6965974185209631E-2</v>
      </c>
      <c r="AC23">
        <f t="shared" si="11"/>
        <v>0.74353638044142056</v>
      </c>
    </row>
    <row r="24" spans="2:29" x14ac:dyDescent="0.25">
      <c r="H24" s="19">
        <v>16.78</v>
      </c>
      <c r="I24" s="21">
        <f t="shared" si="7"/>
        <v>0.16134958131600005</v>
      </c>
      <c r="J24" s="25">
        <v>3.351117E-2</v>
      </c>
      <c r="K24">
        <f t="shared" si="8"/>
        <v>0.78109369799999995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0.52725908599999993</v>
      </c>
      <c r="V24">
        <f t="shared" si="10"/>
        <v>7.6108702999999944E-2</v>
      </c>
      <c r="W24">
        <f t="shared" si="3"/>
        <v>0.36644818320439987</v>
      </c>
      <c r="Z24" s="19">
        <v>38.409999999999997</v>
      </c>
      <c r="AA24">
        <f t="shared" si="4"/>
        <v>0.36644818320439987</v>
      </c>
      <c r="AB24">
        <f t="shared" si="5"/>
        <v>3.5563682376203401E-2</v>
      </c>
      <c r="AC24">
        <f t="shared" si="11"/>
        <v>0.77910006281762401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0.13245115171600005</v>
      </c>
      <c r="J25" s="25">
        <v>2.7509169999999999E-2</v>
      </c>
      <c r="K25">
        <f t="shared" si="8"/>
        <v>0.80860286799999992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0.59644881599999988</v>
      </c>
      <c r="V25">
        <f t="shared" si="10"/>
        <v>6.9189729999999949E-2</v>
      </c>
      <c r="W25">
        <f t="shared" si="3"/>
        <v>0.33313471200399986</v>
      </c>
      <c r="Z25" s="19">
        <v>32.549999999999997</v>
      </c>
      <c r="AA25">
        <f t="shared" si="4"/>
        <v>0.33313471200399986</v>
      </c>
      <c r="AB25">
        <f t="shared" si="5"/>
        <v>3.233062034200309E-2</v>
      </c>
      <c r="AC25">
        <f t="shared" si="11"/>
        <v>0.81143068315962708</v>
      </c>
    </row>
    <row r="26" spans="2:29" x14ac:dyDescent="0.25">
      <c r="B26" s="1" t="s">
        <v>40</v>
      </c>
      <c r="C26" s="1">
        <f>C17</f>
        <v>0.28410333017561767</v>
      </c>
      <c r="H26" s="19">
        <v>12.05</v>
      </c>
      <c r="I26" s="21">
        <f t="shared" si="7"/>
        <v>0.10957322507280004</v>
      </c>
      <c r="J26" s="25">
        <v>2.2757586E-2</v>
      </c>
      <c r="K26">
        <f t="shared" si="8"/>
        <v>0.83136045399999992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0.65638546199999992</v>
      </c>
      <c r="V26">
        <f t="shared" si="10"/>
        <v>5.9936646000000038E-2</v>
      </c>
      <c r="W26">
        <f t="shared" si="3"/>
        <v>0.28858296316080029</v>
      </c>
      <c r="Z26" s="19">
        <v>27.58</v>
      </c>
      <c r="AA26">
        <f t="shared" si="4"/>
        <v>0.28858296316080029</v>
      </c>
      <c r="AB26">
        <f t="shared" si="5"/>
        <v>2.8006886952717417E-2</v>
      </c>
      <c r="AC26">
        <f t="shared" si="11"/>
        <v>0.83943757011234454</v>
      </c>
    </row>
    <row r="27" spans="2:29" x14ac:dyDescent="0.25">
      <c r="B27" s="1" t="s">
        <v>44</v>
      </c>
      <c r="C27" s="1">
        <f>C29*(C31-C30)+C26</f>
        <v>0.96027424297629072</v>
      </c>
      <c r="H27" s="19">
        <v>10.210000000000001</v>
      </c>
      <c r="I27" s="21">
        <f t="shared" si="7"/>
        <v>9.4722638915200039E-2</v>
      </c>
      <c r="J27" s="25">
        <v>1.9673224E-2</v>
      </c>
      <c r="K27">
        <f t="shared" si="8"/>
        <v>0.85103367799999996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0.68698592337292153</v>
      </c>
      <c r="V27">
        <f t="shared" si="10"/>
        <v>3.0600461372921606E-2</v>
      </c>
      <c r="W27">
        <f t="shared" si="3"/>
        <v>0.147335101418343</v>
      </c>
      <c r="Z27" s="23">
        <v>25</v>
      </c>
      <c r="AA27">
        <f t="shared" si="4"/>
        <v>0.147335101418343</v>
      </c>
      <c r="AB27">
        <f t="shared" si="5"/>
        <v>1.429882583640751E-2</v>
      </c>
      <c r="AC27">
        <f t="shared" si="11"/>
        <v>0.85373639594875206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8.3484361272400026E-2</v>
      </c>
      <c r="J28" s="25">
        <v>1.7339113E-2</v>
      </c>
      <c r="K28">
        <f t="shared" si="8"/>
        <v>0.86837279099999998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0.7063187729999999</v>
      </c>
      <c r="V28">
        <f t="shared" si="10"/>
        <v>1.9332849627078375E-2</v>
      </c>
      <c r="W28">
        <f t="shared" si="3"/>
        <v>9.3083804384456986E-2</v>
      </c>
      <c r="Z28" s="19">
        <v>23.37</v>
      </c>
      <c r="AA28">
        <f t="shared" si="4"/>
        <v>9.3083804384456986E-2</v>
      </c>
      <c r="AB28">
        <f t="shared" si="5"/>
        <v>9.0337543074977666E-3</v>
      </c>
      <c r="AC28">
        <f t="shared" si="11"/>
        <v>0.86277015025624981</v>
      </c>
    </row>
    <row r="29" spans="2:29" x14ac:dyDescent="0.25">
      <c r="B29" s="1" t="s">
        <v>46</v>
      </c>
      <c r="C29" s="1">
        <f>(C28-C26)/(C32-C30)</f>
        <v>-1.3016303087716042E-3</v>
      </c>
      <c r="H29" s="19">
        <v>7.33</v>
      </c>
      <c r="I29" s="21">
        <f t="shared" si="7"/>
        <v>7.4654282886400025E-2</v>
      </c>
      <c r="J29" s="25">
        <v>1.5505168E-2</v>
      </c>
      <c r="K29">
        <f t="shared" si="8"/>
        <v>0.88387795899999999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0.74758252799999991</v>
      </c>
      <c r="V29">
        <f t="shared" si="10"/>
        <v>4.1263755000000013E-2</v>
      </c>
      <c r="W29">
        <f t="shared" si="3"/>
        <v>0.19867672757400012</v>
      </c>
      <c r="Z29" s="19">
        <v>19.809999999999999</v>
      </c>
      <c r="AA29">
        <f t="shared" si="4"/>
        <v>0.19867672757400012</v>
      </c>
      <c r="AB29">
        <f t="shared" si="5"/>
        <v>1.9281514710209637E-2</v>
      </c>
      <c r="AC29">
        <f t="shared" si="11"/>
        <v>0.88205166496645948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6.7429675486400026E-2</v>
      </c>
      <c r="J30" s="25">
        <v>1.4004668E-2</v>
      </c>
      <c r="K30">
        <f t="shared" si="8"/>
        <v>0.89788262699999999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0.78109369799999995</v>
      </c>
      <c r="V30">
        <f t="shared" si="10"/>
        <v>3.3511170000000035E-2</v>
      </c>
      <c r="W30">
        <f t="shared" si="3"/>
        <v>0.16134958131600022</v>
      </c>
      <c r="Z30" s="19">
        <v>16.78</v>
      </c>
      <c r="AA30">
        <f t="shared" si="4"/>
        <v>0.16134958131600022</v>
      </c>
      <c r="AB30">
        <f t="shared" si="5"/>
        <v>1.5658926758152194E-2</v>
      </c>
      <c r="AC30">
        <f t="shared" si="11"/>
        <v>0.89771059172461165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6.1409167714800018E-2</v>
      </c>
      <c r="J31" s="25">
        <v>1.2754250999999999E-2</v>
      </c>
      <c r="K31">
        <f t="shared" si="8"/>
        <v>0.91063687800000004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0.80860286799999992</v>
      </c>
      <c r="V31">
        <f t="shared" si="10"/>
        <v>2.7509169999999972E-2</v>
      </c>
      <c r="W31">
        <f t="shared" si="3"/>
        <v>0.13245115171599992</v>
      </c>
      <c r="Z31" s="19">
        <v>14.22</v>
      </c>
      <c r="AA31">
        <f t="shared" si="4"/>
        <v>0.13245115171599992</v>
      </c>
      <c r="AB31">
        <f t="shared" si="5"/>
        <v>1.2854343140139743E-2</v>
      </c>
      <c r="AC31">
        <f t="shared" si="11"/>
        <v>0.91056493486475143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5.619139784360002E-2</v>
      </c>
      <c r="J32" s="25">
        <v>1.1670557E-2</v>
      </c>
      <c r="K32">
        <f t="shared" si="8"/>
        <v>0.92230743500000001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0.83136045399999992</v>
      </c>
      <c r="V32">
        <f t="shared" si="10"/>
        <v>2.2757585999999996E-2</v>
      </c>
      <c r="W32">
        <f t="shared" si="3"/>
        <v>0.10957322507280003</v>
      </c>
      <c r="Z32" s="19">
        <v>12.05</v>
      </c>
      <c r="AA32">
        <f t="shared" si="4"/>
        <v>0.10957322507280003</v>
      </c>
      <c r="AB32">
        <f t="shared" si="5"/>
        <v>1.0634047464363356E-2</v>
      </c>
      <c r="AC32">
        <f t="shared" si="11"/>
        <v>0.92119898232911479</v>
      </c>
    </row>
    <row r="33" spans="2:29" x14ac:dyDescent="0.25">
      <c r="H33" s="19">
        <v>3.78</v>
      </c>
      <c r="I33" s="21">
        <f t="shared" si="7"/>
        <v>5.1374989700400019E-2</v>
      </c>
      <c r="J33" s="25">
        <v>1.0670223E-2</v>
      </c>
      <c r="K33">
        <f t="shared" si="8"/>
        <v>0.93297765799999999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0.85103367799999996</v>
      </c>
      <c r="V33">
        <f t="shared" si="10"/>
        <v>1.9673224000000045E-2</v>
      </c>
      <c r="W33">
        <f t="shared" si="3"/>
        <v>9.4722638915200247E-2</v>
      </c>
      <c r="Z33" s="19">
        <v>10.210000000000001</v>
      </c>
      <c r="AA33">
        <f t="shared" si="4"/>
        <v>9.4722638915200247E-2</v>
      </c>
      <c r="AB33">
        <f t="shared" si="5"/>
        <v>9.192802689751577E-3</v>
      </c>
      <c r="AC33">
        <f t="shared" si="11"/>
        <v>0.93039178501886632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4.8164052543200012E-2</v>
      </c>
      <c r="J34" s="25">
        <v>1.0003333999999999E-2</v>
      </c>
      <c r="K34">
        <f t="shared" si="8"/>
        <v>0.94298099199999996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0.86837279099999998</v>
      </c>
      <c r="V34">
        <f t="shared" si="10"/>
        <v>1.7339113000000017E-2</v>
      </c>
      <c r="W34">
        <f t="shared" si="3"/>
        <v>8.3484361272400109E-2</v>
      </c>
      <c r="Z34" s="19">
        <v>8.65</v>
      </c>
      <c r="AA34">
        <f t="shared" si="4"/>
        <v>8.3484361272400109E-2</v>
      </c>
      <c r="AB34">
        <f t="shared" si="5"/>
        <v>8.1021313346661596E-3</v>
      </c>
      <c r="AC34">
        <f t="shared" si="11"/>
        <v>0.93849391635353252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4.5354486743600021E-2</v>
      </c>
      <c r="J35" s="25">
        <v>9.4198070000000005E-3</v>
      </c>
      <c r="K35">
        <f t="shared" si="8"/>
        <v>0.95240079899999996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0.88387795899999999</v>
      </c>
      <c r="V35">
        <f t="shared" si="10"/>
        <v>1.5505168000000014E-2</v>
      </c>
      <c r="W35">
        <f t="shared" si="3"/>
        <v>7.4654282886400095E-2</v>
      </c>
      <c r="Z35" s="19">
        <v>7.33</v>
      </c>
      <c r="AA35">
        <f t="shared" si="4"/>
        <v>7.4654282886400095E-2</v>
      </c>
      <c r="AB35">
        <f t="shared" si="5"/>
        <v>7.2451749695652268E-3</v>
      </c>
      <c r="AC35">
        <f t="shared" si="11"/>
        <v>0.94573909132309775</v>
      </c>
    </row>
    <row r="36" spans="2:29" x14ac:dyDescent="0.25">
      <c r="B36" s="1" t="s">
        <v>40</v>
      </c>
      <c r="C36" s="1">
        <f>U8</f>
        <v>8.3361119999999997E-3</v>
      </c>
      <c r="E36" s="1" t="s">
        <v>40</v>
      </c>
      <c r="F36" s="1">
        <f>U10</f>
        <v>1.3087695999999999E-2</v>
      </c>
      <c r="H36" s="19">
        <v>2.2999999999999998</v>
      </c>
      <c r="I36" s="21">
        <f t="shared" si="7"/>
        <v>4.2143549586400014E-2</v>
      </c>
      <c r="J36" s="25">
        <v>8.7529180000000002E-3</v>
      </c>
      <c r="K36">
        <f t="shared" si="8"/>
        <v>0.96115371699999996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0.89788262699999999</v>
      </c>
      <c r="V36">
        <f t="shared" si="10"/>
        <v>1.4004667999999998E-2</v>
      </c>
      <c r="W36">
        <f t="shared" si="3"/>
        <v>6.7429675486400012E-2</v>
      </c>
      <c r="Z36" s="19">
        <v>6.21</v>
      </c>
      <c r="AA36">
        <f t="shared" si="4"/>
        <v>6.7429675486400012E-2</v>
      </c>
      <c r="AB36">
        <f t="shared" si="5"/>
        <v>6.5440290650621126E-3</v>
      </c>
      <c r="AC36">
        <f t="shared" si="11"/>
        <v>0.95228312038815988</v>
      </c>
    </row>
    <row r="37" spans="2:29" x14ac:dyDescent="0.25">
      <c r="B37" s="1" t="s">
        <v>44</v>
      </c>
      <c r="C37" s="1">
        <f>C39*(C41-C40)+C36</f>
        <v>1.1211748400555221E-2</v>
      </c>
      <c r="E37" s="1" t="s">
        <v>44</v>
      </c>
      <c r="F37" s="1">
        <f>F39*(F41-F40)+F36</f>
        <v>1.7137185530416467E-2</v>
      </c>
      <c r="H37" s="19">
        <v>1.95</v>
      </c>
      <c r="I37" s="21">
        <f t="shared" si="7"/>
        <v>3.8129874528800012E-2</v>
      </c>
      <c r="J37" s="25">
        <v>7.9193059999999992E-3</v>
      </c>
      <c r="K37">
        <f t="shared" si="8"/>
        <v>0.96907302299999998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0.91063687800000004</v>
      </c>
      <c r="V37">
        <f t="shared" si="10"/>
        <v>1.275425100000005E-2</v>
      </c>
      <c r="W37">
        <f t="shared" si="3"/>
        <v>6.1409167714800261E-2</v>
      </c>
      <c r="Z37" s="19">
        <v>5.27</v>
      </c>
      <c r="AA37">
        <f t="shared" si="4"/>
        <v>6.1409167714800261E-2</v>
      </c>
      <c r="AB37">
        <f t="shared" si="5"/>
        <v>5.9597406555512676E-3</v>
      </c>
      <c r="AC37">
        <f t="shared" si="11"/>
        <v>0.95824286104371115</v>
      </c>
    </row>
    <row r="38" spans="2:29" x14ac:dyDescent="0.25">
      <c r="B38" s="1" t="s">
        <v>41</v>
      </c>
      <c r="C38" s="1">
        <f>U10</f>
        <v>1.3087695999999999E-2</v>
      </c>
      <c r="E38" s="1" t="s">
        <v>41</v>
      </c>
      <c r="F38" s="1">
        <f>U12</f>
        <v>1.8839612999999998E-2</v>
      </c>
      <c r="H38" s="19">
        <v>1.65</v>
      </c>
      <c r="I38" s="21">
        <f t="shared" si="7"/>
        <v>3.3313471200400013E-2</v>
      </c>
      <c r="J38" s="25">
        <v>6.9189730000000001E-3</v>
      </c>
      <c r="K38">
        <f t="shared" si="8"/>
        <v>0.97599199599999997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0.92230743500000001</v>
      </c>
      <c r="V38">
        <f t="shared" si="10"/>
        <v>1.167055699999997E-2</v>
      </c>
      <c r="W38">
        <f t="shared" si="3"/>
        <v>5.6191397843599875E-2</v>
      </c>
      <c r="Z38" s="19">
        <v>4.46</v>
      </c>
      <c r="AA38">
        <f t="shared" si="4"/>
        <v>5.6191397843599875E-2</v>
      </c>
      <c r="AB38">
        <f t="shared" si="5"/>
        <v>5.4533577099766962E-3</v>
      </c>
      <c r="AC38">
        <f t="shared" si="11"/>
        <v>0.96369621875368783</v>
      </c>
    </row>
    <row r="39" spans="2:29" x14ac:dyDescent="0.25">
      <c r="B39" s="1" t="s">
        <v>46</v>
      </c>
      <c r="C39" s="1">
        <f>(C38-C36)/(C42-C40)</f>
        <v>-9.422137616498114E-5</v>
      </c>
      <c r="E39" s="1" t="s">
        <v>46</v>
      </c>
      <c r="F39" s="1">
        <f>(F38-F36)/(F42-F40)</f>
        <v>-1.3457924660739356E-4</v>
      </c>
      <c r="H39" s="19">
        <v>1.4</v>
      </c>
      <c r="I39" s="21">
        <f t="shared" si="7"/>
        <v>2.7292963428800009E-2</v>
      </c>
      <c r="J39" s="25">
        <v>5.6685559999999999E-3</v>
      </c>
      <c r="K39">
        <f t="shared" si="8"/>
        <v>0.98166055200000002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0.93297765799999999</v>
      </c>
      <c r="V39">
        <f t="shared" si="10"/>
        <v>1.0670222999999979E-2</v>
      </c>
      <c r="W39">
        <f t="shared" si="3"/>
        <v>5.1374989700399915E-2</v>
      </c>
      <c r="Z39" s="19">
        <v>3.78</v>
      </c>
      <c r="AA39">
        <f t="shared" si="4"/>
        <v>5.1374989700399915E-2</v>
      </c>
      <c r="AB39">
        <f t="shared" si="5"/>
        <v>4.9859267954580665E-3</v>
      </c>
      <c r="AC39">
        <f t="shared" si="11"/>
        <v>0.96868214554914589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1.9265622943200004E-2</v>
      </c>
      <c r="J40" s="25">
        <v>4.0013339999999996E-3</v>
      </c>
      <c r="K40">
        <f t="shared" si="8"/>
        <v>0.98566188600000004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0.94298099199999996</v>
      </c>
      <c r="V40">
        <f t="shared" si="10"/>
        <v>1.0003333999999975E-2</v>
      </c>
      <c r="W40">
        <f t="shared" si="3"/>
        <v>4.8164052543199894E-2</v>
      </c>
      <c r="Z40" s="19">
        <v>3.2</v>
      </c>
      <c r="AA40">
        <f t="shared" si="4"/>
        <v>4.8164052543199894E-2</v>
      </c>
      <c r="AB40">
        <f t="shared" si="5"/>
        <v>4.6743063415372564E-3</v>
      </c>
      <c r="AC40">
        <f t="shared" si="11"/>
        <v>0.97335645189068309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1.4047848257200006E-2</v>
      </c>
      <c r="J41" s="25">
        <v>2.9176390000000001E-3</v>
      </c>
      <c r="K41">
        <f t="shared" si="8"/>
        <v>0.98857952500000001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0.95240079899999996</v>
      </c>
      <c r="V41">
        <f t="shared" si="10"/>
        <v>9.4198070000000023E-3</v>
      </c>
      <c r="W41">
        <f t="shared" si="3"/>
        <v>4.5354486743600028E-2</v>
      </c>
      <c r="Z41" s="19">
        <v>2.72</v>
      </c>
      <c r="AA41">
        <f t="shared" si="4"/>
        <v>4.5354486743600028E-2</v>
      </c>
      <c r="AB41">
        <f t="shared" si="5"/>
        <v>4.4016388532220523E-3</v>
      </c>
      <c r="AC41">
        <f t="shared" si="11"/>
        <v>0.97775809074390518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1.1238277642800004E-2</v>
      </c>
      <c r="J42" s="25">
        <v>2.3341109999999998E-3</v>
      </c>
      <c r="K42">
        <f t="shared" si="8"/>
        <v>0.99091363600000004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0.96115371699999996</v>
      </c>
      <c r="V42">
        <f t="shared" si="10"/>
        <v>8.7529179999999984E-3</v>
      </c>
      <c r="W42">
        <f t="shared" si="3"/>
        <v>4.2143549586400007E-2</v>
      </c>
      <c r="Z42" s="19">
        <v>2.2999999999999998</v>
      </c>
      <c r="AA42">
        <f t="shared" si="4"/>
        <v>4.2143549586400007E-2</v>
      </c>
      <c r="AB42">
        <f t="shared" si="5"/>
        <v>4.0900183993012431E-3</v>
      </c>
      <c r="AC42">
        <f t="shared" si="11"/>
        <v>0.98184810914320642</v>
      </c>
    </row>
    <row r="43" spans="2:29" x14ac:dyDescent="0.25">
      <c r="H43" s="19">
        <v>0.72</v>
      </c>
      <c r="I43" s="21">
        <f t="shared" si="7"/>
        <v>1.0034178014400003E-2</v>
      </c>
      <c r="J43" s="25">
        <v>2.0840279999999999E-3</v>
      </c>
      <c r="K43">
        <f t="shared" si="8"/>
        <v>0.992997664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0.96907302299999998</v>
      </c>
      <c r="V43">
        <f t="shared" si="10"/>
        <v>7.9193060000000148E-3</v>
      </c>
      <c r="W43">
        <f t="shared" si="3"/>
        <v>3.8129874528800088E-2</v>
      </c>
      <c r="Z43" s="19">
        <v>1.95</v>
      </c>
      <c r="AA43">
        <f t="shared" si="4"/>
        <v>3.8129874528800088E-2</v>
      </c>
      <c r="AB43">
        <f t="shared" si="5"/>
        <v>3.7004924814441078E-3</v>
      </c>
      <c r="AC43">
        <f t="shared" si="11"/>
        <v>0.98554860162465052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9.2314449288000023E-3</v>
      </c>
      <c r="J44" s="25">
        <v>1.9173059999999999E-3</v>
      </c>
      <c r="K44">
        <f t="shared" si="8"/>
        <v>0.99491496999999995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0.97599199599999997</v>
      </c>
      <c r="V44">
        <f t="shared" si="10"/>
        <v>6.9189729999999949E-3</v>
      </c>
      <c r="W44">
        <f t="shared" si="3"/>
        <v>3.3313471200399986E-2</v>
      </c>
      <c r="Z44" s="19">
        <v>1.65</v>
      </c>
      <c r="AA44">
        <f t="shared" si="4"/>
        <v>3.3313471200399986E-2</v>
      </c>
      <c r="AB44">
        <f t="shared" si="5"/>
        <v>3.2330620342003089E-3</v>
      </c>
      <c r="AC44">
        <f t="shared" si="11"/>
        <v>0.98878166365885078</v>
      </c>
    </row>
    <row r="45" spans="2:29" x14ac:dyDescent="0.25">
      <c r="B45" s="1" t="s">
        <v>40</v>
      </c>
      <c r="C45" s="1">
        <f>U15</f>
        <v>5.9603201000000001E-2</v>
      </c>
      <c r="E45" s="1" t="s">
        <v>40</v>
      </c>
      <c r="F45" s="1">
        <f>U26</f>
        <v>0.65638546199999992</v>
      </c>
      <c r="H45" s="19">
        <v>0.52</v>
      </c>
      <c r="I45" s="21">
        <f t="shared" si="7"/>
        <v>8.4287118432000031E-3</v>
      </c>
      <c r="J45" s="25">
        <v>1.7505839999999999E-3</v>
      </c>
      <c r="K45">
        <f t="shared" si="8"/>
        <v>0.99666555400000001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0.98166055200000002</v>
      </c>
      <c r="V45">
        <f t="shared" si="10"/>
        <v>5.6685560000000468E-3</v>
      </c>
      <c r="W45">
        <f t="shared" si="3"/>
        <v>2.7292963428800235E-2</v>
      </c>
      <c r="Z45" s="19">
        <v>1.4</v>
      </c>
      <c r="AA45">
        <f t="shared" si="4"/>
        <v>2.7292963428800235E-2</v>
      </c>
      <c r="AB45">
        <f t="shared" si="5"/>
        <v>2.6487736246894639E-3</v>
      </c>
      <c r="AC45">
        <f t="shared" si="11"/>
        <v>0.9914304372835403</v>
      </c>
    </row>
    <row r="46" spans="2:29" x14ac:dyDescent="0.25">
      <c r="B46" s="1" t="s">
        <v>44</v>
      </c>
      <c r="C46" s="1">
        <f>C48*(C50-C49)+C45</f>
        <v>8.2972832736842111E-2</v>
      </c>
      <c r="E46" s="1" t="s">
        <v>44</v>
      </c>
      <c r="F46" s="1">
        <f>F48*(F50-F49)+F45</f>
        <v>0.68698592337292153</v>
      </c>
      <c r="H46" s="19">
        <v>0.44</v>
      </c>
      <c r="I46" s="21">
        <f t="shared" si="7"/>
        <v>8.0273404856000038E-3</v>
      </c>
      <c r="J46" s="25">
        <v>1.6672220000000001E-3</v>
      </c>
      <c r="K46">
        <f t="shared" si="8"/>
        <v>0.99833277600000003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0.98566188600000004</v>
      </c>
      <c r="V46">
        <f t="shared" si="10"/>
        <v>4.001334000000023E-3</v>
      </c>
      <c r="W46">
        <f t="shared" si="3"/>
        <v>1.9265622943200118E-2</v>
      </c>
      <c r="Z46" s="19">
        <v>1.19</v>
      </c>
      <c r="AA46">
        <f t="shared" si="4"/>
        <v>1.9265622943200118E-2</v>
      </c>
      <c r="AB46">
        <f t="shared" si="5"/>
        <v>1.8697227235248562E-3</v>
      </c>
      <c r="AC46">
        <f t="shared" si="11"/>
        <v>0.99330016000706511</v>
      </c>
    </row>
    <row r="47" spans="2:29" x14ac:dyDescent="0.25">
      <c r="B47" s="1" t="s">
        <v>41</v>
      </c>
      <c r="C47" s="1">
        <f>U17</f>
        <v>8.6112037000000002E-2</v>
      </c>
      <c r="E47" s="1" t="s">
        <v>41</v>
      </c>
      <c r="F47" s="1">
        <f>U28</f>
        <v>0.7063187729999999</v>
      </c>
      <c r="H47" s="19">
        <v>0.37</v>
      </c>
      <c r="I47" s="21">
        <f t="shared" si="7"/>
        <v>8.0273404856000038E-3</v>
      </c>
      <c r="J47" s="25">
        <v>1.6672220000000001E-3</v>
      </c>
      <c r="K47">
        <f t="shared" si="8"/>
        <v>0.99999999800000006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0.98857952500000001</v>
      </c>
      <c r="V47">
        <f t="shared" si="10"/>
        <v>2.9176389999999719E-3</v>
      </c>
      <c r="W47">
        <f t="shared" si="3"/>
        <v>1.4047848257199869E-2</v>
      </c>
      <c r="Z47" s="19">
        <v>1.01</v>
      </c>
      <c r="AA47">
        <f t="shared" si="4"/>
        <v>1.4047848257199869E-2</v>
      </c>
      <c r="AB47">
        <f t="shared" si="5"/>
        <v>1.3633393106754531E-3</v>
      </c>
      <c r="AC47">
        <f t="shared" si="11"/>
        <v>0.99466349931774056</v>
      </c>
    </row>
    <row r="48" spans="2:29" x14ac:dyDescent="0.25">
      <c r="B48" s="1" t="s">
        <v>46</v>
      </c>
      <c r="C48" s="1">
        <f>(C47-C45)/(C51-C49)</f>
        <v>-1.2027602540834843E-3</v>
      </c>
      <c r="E48" s="1" t="s">
        <v>46</v>
      </c>
      <c r="F48" s="1">
        <f>(F47-F45)/(F51-F49)</f>
        <v>-1.1860643942992877E-2</v>
      </c>
      <c r="I48" s="21">
        <f>SUM(I4:I47)</f>
        <v>4.8147999903703997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0.99091363600000004</v>
      </c>
      <c r="V48">
        <f t="shared" si="10"/>
        <v>2.3341110000000276E-3</v>
      </c>
      <c r="W48">
        <f t="shared" si="3"/>
        <v>1.1238277642800137E-2</v>
      </c>
      <c r="Z48" s="19">
        <v>0.85</v>
      </c>
      <c r="AA48">
        <f t="shared" si="4"/>
        <v>1.1238277642800137E-2</v>
      </c>
      <c r="AB48">
        <f t="shared" si="5"/>
        <v>1.0906713550854171E-3</v>
      </c>
      <c r="AC48">
        <f t="shared" si="11"/>
        <v>0.99575417067282601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0.992997664</v>
      </c>
      <c r="V49">
        <f t="shared" si="10"/>
        <v>2.08402799999996E-3</v>
      </c>
      <c r="W49">
        <f t="shared" si="3"/>
        <v>1.0034178014399811E-2</v>
      </c>
      <c r="Z49" s="19">
        <v>0.72</v>
      </c>
      <c r="AA49">
        <f t="shared" si="4"/>
        <v>1.0034178014399811E-2</v>
      </c>
      <c r="AB49">
        <f t="shared" si="5"/>
        <v>9.7381386009314929E-4</v>
      </c>
      <c r="AC49">
        <f t="shared" si="11"/>
        <v>0.99672798453291911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0.99491496999999995</v>
      </c>
      <c r="V50">
        <f t="shared" si="10"/>
        <v>1.917305999999952E-3</v>
      </c>
      <c r="W50">
        <f t="shared" si="3"/>
        <v>9.2314449287997716E-3</v>
      </c>
      <c r="Z50" s="19">
        <v>0.61</v>
      </c>
      <c r="AA50">
        <f t="shared" si="4"/>
        <v>9.2314449287997716E-3</v>
      </c>
      <c r="AB50">
        <f t="shared" si="5"/>
        <v>8.9590886343165479E-4</v>
      </c>
      <c r="AC50">
        <f t="shared" si="11"/>
        <v>0.99762389339635071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0.99666555400000001</v>
      </c>
      <c r="V51">
        <f t="shared" si="10"/>
        <v>1.750584000000055E-3</v>
      </c>
      <c r="W51">
        <f t="shared" si="3"/>
        <v>8.4287118432002685E-3</v>
      </c>
      <c r="Z51" s="19">
        <v>0.52</v>
      </c>
      <c r="AA51">
        <f t="shared" si="4"/>
        <v>8.4287118432002685E-3</v>
      </c>
      <c r="AB51">
        <f t="shared" si="5"/>
        <v>8.1800386677021233E-4</v>
      </c>
      <c r="AC51">
        <f t="shared" si="11"/>
        <v>0.99844189726312094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0.99833277600000003</v>
      </c>
      <c r="V52">
        <f t="shared" si="10"/>
        <v>1.6672220000000237E-3</v>
      </c>
      <c r="W52">
        <f t="shared" si="3"/>
        <v>8.0273404856001165E-3</v>
      </c>
      <c r="Z52" s="19">
        <v>0.44</v>
      </c>
      <c r="AA52">
        <f t="shared" si="4"/>
        <v>8.0273404856001165E-3</v>
      </c>
      <c r="AB52">
        <f t="shared" si="5"/>
        <v>7.7905090116460755E-4</v>
      </c>
      <c r="AC52">
        <f t="shared" si="11"/>
        <v>0.99922094816428553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0.99999999800000006</v>
      </c>
      <c r="V53">
        <f t="shared" si="10"/>
        <v>1.6672220000000237E-3</v>
      </c>
      <c r="W53">
        <f t="shared" si="3"/>
        <v>8.0273404856001165E-3</v>
      </c>
      <c r="Z53" s="19">
        <v>0.37</v>
      </c>
      <c r="AA53">
        <f t="shared" si="4"/>
        <v>8.0273404856001165E-3</v>
      </c>
      <c r="AB53">
        <f t="shared" si="5"/>
        <v>7.7905090116460755E-4</v>
      </c>
      <c r="AC53">
        <f t="shared" si="11"/>
        <v>0.99999999906545012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068B-D8AE-4597-80E3-09CB5D84539C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Summer!G60</f>
        <v>15.135</v>
      </c>
      <c r="H2" t="s">
        <v>36</v>
      </c>
      <c r="I2" s="26">
        <f>Summer!G61</f>
        <v>5.5904000000000025</v>
      </c>
      <c r="M2">
        <f>D2-I2</f>
        <v>9.5445999999999973</v>
      </c>
      <c r="N2" t="s">
        <v>49</v>
      </c>
      <c r="S2" s="26">
        <f>I2</f>
        <v>5.5904000000000025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Summer!G65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5.6570999999999998</v>
      </c>
      <c r="E4" s="26">
        <f>Summer!G66</f>
        <v>0.37377601585728443</v>
      </c>
      <c r="F4" s="1">
        <f>F3+E4</f>
        <v>0.37377601585728443</v>
      </c>
      <c r="G4" s="20"/>
      <c r="H4" s="19">
        <v>460.27</v>
      </c>
      <c r="I4" s="21">
        <f>J4*$I$2</f>
        <v>8.3077592704000041E-3</v>
      </c>
      <c r="J4" s="25">
        <v>1.486076E-3</v>
      </c>
      <c r="K4">
        <f>K3+J4</f>
        <v>1.486076E-3</v>
      </c>
      <c r="N4" s="28">
        <v>1000</v>
      </c>
      <c r="O4">
        <f>O3+P4</f>
        <v>0.59270163233660933</v>
      </c>
      <c r="P4">
        <f>Q4/$M$2</f>
        <v>0.59270163233660933</v>
      </c>
      <c r="Q4">
        <f>D4</f>
        <v>5.6570999999999998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5.6570999999999998</v>
      </c>
      <c r="AB4">
        <f t="shared" ref="AB4:AB53" si="5">AA4/$D$2</f>
        <v>0.37377601585728443</v>
      </c>
      <c r="AC4">
        <f>AC3+AB4</f>
        <v>0.37377601585728443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0.65210000000000001</v>
      </c>
      <c r="E5" s="26">
        <f>Summer!G67</f>
        <v>4.3085563263957717E-2</v>
      </c>
      <c r="F5" s="1">
        <f t="shared" ref="F5:F13" si="6">F4+E5</f>
        <v>0.41686157912124217</v>
      </c>
      <c r="G5" s="20"/>
      <c r="H5" s="19">
        <v>390.04</v>
      </c>
      <c r="I5" s="21">
        <f t="shared" ref="I5:I47" si="7">J5*$I$2</f>
        <v>1.2642242368000007E-2</v>
      </c>
      <c r="J5" s="25">
        <v>2.2614200000000001E-3</v>
      </c>
      <c r="K5">
        <f t="shared" ref="K5:K47" si="8">K4+J5</f>
        <v>3.7474960000000003E-3</v>
      </c>
      <c r="N5" s="28">
        <v>850</v>
      </c>
      <c r="O5">
        <f>O4+P5</f>
        <v>0.66102298681977256</v>
      </c>
      <c r="P5">
        <f t="shared" ref="P5" si="9">Q5/$M$2</f>
        <v>6.8321354483163274E-2</v>
      </c>
      <c r="Q5">
        <f>D5</f>
        <v>0.65210000000000001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0.65210000000000001</v>
      </c>
      <c r="AB5">
        <f t="shared" si="5"/>
        <v>4.3085563263957717E-2</v>
      </c>
      <c r="AC5">
        <f t="shared" ref="AC5:AC53" si="11">AC4+AB5</f>
        <v>0.41686157912124217</v>
      </c>
    </row>
    <row r="6" spans="2:29" x14ac:dyDescent="0.25">
      <c r="B6" s="20">
        <v>0.3</v>
      </c>
      <c r="C6" s="28">
        <f t="shared" si="0"/>
        <v>300</v>
      </c>
      <c r="D6">
        <f t="shared" si="1"/>
        <v>3.2353999999999998</v>
      </c>
      <c r="E6" s="26">
        <f>Summer!G68</f>
        <v>0.21376940865543442</v>
      </c>
      <c r="F6" s="1">
        <f t="shared" si="6"/>
        <v>0.63063098777667659</v>
      </c>
      <c r="G6" s="9"/>
      <c r="H6" s="19">
        <v>330.52</v>
      </c>
      <c r="I6" s="21">
        <f t="shared" si="7"/>
        <v>1.8421553164800007E-2</v>
      </c>
      <c r="J6" s="25">
        <v>3.2952120000000001E-3</v>
      </c>
      <c r="K6">
        <f t="shared" si="8"/>
        <v>7.042708E-3</v>
      </c>
      <c r="N6" s="19">
        <v>460.27</v>
      </c>
      <c r="O6" s="24">
        <f>C18</f>
        <v>0.9012220983592818</v>
      </c>
      <c r="P6" s="24">
        <f>O6-O5</f>
        <v>0.24019911153950924</v>
      </c>
      <c r="Q6" s="24">
        <f>P6*$M$2</f>
        <v>2.2926044399999994</v>
      </c>
      <c r="T6" s="19">
        <v>460.27</v>
      </c>
      <c r="U6">
        <f>K4</f>
        <v>1.486076E-3</v>
      </c>
      <c r="V6">
        <f t="shared" si="10"/>
        <v>1.486076E-3</v>
      </c>
      <c r="W6">
        <f t="shared" si="3"/>
        <v>8.3077592704000041E-3</v>
      </c>
      <c r="Z6" s="19">
        <v>460.27</v>
      </c>
      <c r="AA6">
        <f t="shared" si="4"/>
        <v>2.3009121992703996</v>
      </c>
      <c r="AB6">
        <f t="shared" si="5"/>
        <v>0.15202591339744959</v>
      </c>
      <c r="AC6">
        <f t="shared" si="11"/>
        <v>0.56888749251869175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0.48769999999999997</v>
      </c>
      <c r="E7" s="26">
        <f>Summer!G69</f>
        <v>3.2223323422530557E-2</v>
      </c>
      <c r="F7" s="1">
        <f t="shared" si="6"/>
        <v>0.66285431119920712</v>
      </c>
      <c r="G7" s="9"/>
      <c r="H7" s="19">
        <v>280.08999999999997</v>
      </c>
      <c r="I7" s="21">
        <f t="shared" si="7"/>
        <v>2.2033622412800009E-2</v>
      </c>
      <c r="J7" s="25">
        <v>3.9413319999999996E-3</v>
      </c>
      <c r="K7">
        <f t="shared" si="8"/>
        <v>1.098404E-2</v>
      </c>
      <c r="N7" s="19">
        <v>390.04</v>
      </c>
      <c r="O7" s="24">
        <f>F18</f>
        <v>0.94450638133318598</v>
      </c>
      <c r="P7" s="24">
        <f t="shared" ref="P7:P8" si="12">O7-O6</f>
        <v>4.3284282973904187E-2</v>
      </c>
      <c r="Q7" s="24">
        <f t="shared" ref="Q7:Q8" si="13">P7*$M$2</f>
        <v>0.41313116727272581</v>
      </c>
      <c r="T7" s="19">
        <v>390.04</v>
      </c>
      <c r="U7">
        <f t="shared" ref="U7:U8" si="14">K5</f>
        <v>3.7474960000000003E-3</v>
      </c>
      <c r="V7">
        <f t="shared" si="10"/>
        <v>2.2614200000000001E-3</v>
      </c>
      <c r="W7">
        <f t="shared" si="3"/>
        <v>1.2642242368000007E-2</v>
      </c>
      <c r="Z7" s="19">
        <v>390.04</v>
      </c>
      <c r="AA7">
        <f t="shared" si="4"/>
        <v>0.4257734096407258</v>
      </c>
      <c r="AB7">
        <f t="shared" si="5"/>
        <v>2.8131708598660442E-2</v>
      </c>
      <c r="AC7">
        <f t="shared" si="11"/>
        <v>0.59701920111735218</v>
      </c>
    </row>
    <row r="8" spans="2:29" x14ac:dyDescent="0.25">
      <c r="B8" s="20">
        <v>0.125</v>
      </c>
      <c r="C8" s="28">
        <f t="shared" si="0"/>
        <v>125</v>
      </c>
      <c r="D8">
        <f t="shared" si="1"/>
        <v>1.6032</v>
      </c>
      <c r="E8" s="26">
        <f>Summer!G70</f>
        <v>0.10592666005946481</v>
      </c>
      <c r="F8" s="1">
        <f t="shared" si="6"/>
        <v>0.76878097125867195</v>
      </c>
      <c r="G8" s="9"/>
      <c r="H8" s="19">
        <v>237.35</v>
      </c>
      <c r="I8" s="21">
        <f t="shared" si="7"/>
        <v>2.672931243520001E-2</v>
      </c>
      <c r="J8" s="25">
        <v>4.7812879999999999E-3</v>
      </c>
      <c r="K8">
        <f t="shared" si="8"/>
        <v>1.5765328000000002E-2</v>
      </c>
      <c r="N8" s="19">
        <v>330.52</v>
      </c>
      <c r="O8" s="24">
        <f>C27</f>
        <v>0.98118985737770814</v>
      </c>
      <c r="P8" s="24">
        <f t="shared" si="12"/>
        <v>3.6683476044522156E-2</v>
      </c>
      <c r="Q8" s="24">
        <f t="shared" si="13"/>
        <v>0.35012910545454606</v>
      </c>
      <c r="T8" s="19">
        <v>330.52</v>
      </c>
      <c r="U8">
        <f t="shared" si="14"/>
        <v>7.042708E-3</v>
      </c>
      <c r="V8">
        <f t="shared" si="10"/>
        <v>3.2952119999999996E-3</v>
      </c>
      <c r="W8">
        <f t="shared" si="3"/>
        <v>1.8421553164800007E-2</v>
      </c>
      <c r="Z8" s="19">
        <v>330.52</v>
      </c>
      <c r="AA8">
        <f t="shared" si="4"/>
        <v>0.36855065861934605</v>
      </c>
      <c r="AB8">
        <f t="shared" si="5"/>
        <v>2.4350885934545496E-2</v>
      </c>
      <c r="AC8">
        <f t="shared" si="11"/>
        <v>0.62137008705189767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1.2862</v>
      </c>
      <c r="E9" s="26">
        <f>Summer!G71</f>
        <v>8.4981830194912455E-2</v>
      </c>
      <c r="F9" s="1">
        <f t="shared" si="6"/>
        <v>0.85376280145358441</v>
      </c>
      <c r="G9" s="9"/>
      <c r="H9" s="19">
        <v>201.13</v>
      </c>
      <c r="I9" s="21">
        <f t="shared" si="7"/>
        <v>3.7565525769600018E-2</v>
      </c>
      <c r="J9" s="25">
        <v>6.7196490000000003E-3</v>
      </c>
      <c r="K9">
        <f t="shared" si="8"/>
        <v>2.2484977000000003E-2</v>
      </c>
      <c r="N9" s="28">
        <v>300</v>
      </c>
      <c r="O9" s="1">
        <v>1</v>
      </c>
      <c r="P9">
        <f>O9-O8</f>
        <v>1.8810142622291859E-2</v>
      </c>
      <c r="Q9">
        <f>P9*$M$2</f>
        <v>0.17953528727272683</v>
      </c>
      <c r="T9" s="28">
        <f>B6*1000</f>
        <v>300</v>
      </c>
      <c r="U9" s="24">
        <f>C37</f>
        <v>9.4279836819353546E-3</v>
      </c>
      <c r="V9">
        <f t="shared" si="10"/>
        <v>2.3852756819353546E-3</v>
      </c>
      <c r="W9">
        <f t="shared" si="3"/>
        <v>1.3334645172291413E-2</v>
      </c>
      <c r="Z9" s="28">
        <v>300</v>
      </c>
      <c r="AA9">
        <f t="shared" si="4"/>
        <v>0.19286993244501824</v>
      </c>
      <c r="AB9">
        <f t="shared" si="5"/>
        <v>1.2743305744632854E-2</v>
      </c>
      <c r="AC9">
        <f t="shared" si="11"/>
        <v>0.63411339279653056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0.3009</v>
      </c>
      <c r="E10" s="26">
        <f>Summer!G72</f>
        <v>1.9881070366699703E-2</v>
      </c>
      <c r="F10" s="1">
        <f t="shared" si="6"/>
        <v>0.87364387182028413</v>
      </c>
      <c r="G10" s="9"/>
      <c r="H10" s="19">
        <v>170.44</v>
      </c>
      <c r="I10" s="21">
        <f t="shared" si="7"/>
        <v>5.7070699708800021E-2</v>
      </c>
      <c r="J10" s="25">
        <v>1.0208696999999999E-2</v>
      </c>
      <c r="K10">
        <f t="shared" si="8"/>
        <v>3.2693674000000006E-2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1.098404E-2</v>
      </c>
      <c r="V10">
        <f t="shared" si="10"/>
        <v>1.5560563180646459E-3</v>
      </c>
      <c r="W10">
        <f t="shared" si="3"/>
        <v>8.698977240508601E-3</v>
      </c>
      <c r="Z10" s="19">
        <v>280.08999999999997</v>
      </c>
      <c r="AA10">
        <f t="shared" si="4"/>
        <v>8.698977240508601E-3</v>
      </c>
      <c r="AB10">
        <f t="shared" si="5"/>
        <v>5.7475898516740011E-4</v>
      </c>
      <c r="AC10">
        <f t="shared" si="11"/>
        <v>0.63468815178169791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0.78690000000000004</v>
      </c>
      <c r="E11" s="26">
        <f>Summer!G73</f>
        <v>5.1992071357779987E-2</v>
      </c>
      <c r="F11" s="1">
        <f t="shared" si="6"/>
        <v>0.92563594317806408</v>
      </c>
      <c r="G11" s="9"/>
      <c r="H11" s="19">
        <v>144.43</v>
      </c>
      <c r="I11" s="21">
        <f t="shared" si="7"/>
        <v>8.2355184444800028E-2</v>
      </c>
      <c r="J11" s="25">
        <v>1.4731536999999999E-2</v>
      </c>
      <c r="K11">
        <f t="shared" si="8"/>
        <v>4.7425211000000009E-2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1.4350183095928871E-2</v>
      </c>
      <c r="V11">
        <f t="shared" si="10"/>
        <v>3.366143095928871E-3</v>
      </c>
      <c r="W11">
        <f t="shared" si="3"/>
        <v>1.8818086363480768E-2</v>
      </c>
      <c r="Z11" s="28">
        <v>250</v>
      </c>
      <c r="AA11">
        <f t="shared" si="4"/>
        <v>1.8818086363480768E-2</v>
      </c>
      <c r="AB11">
        <f t="shared" si="5"/>
        <v>1.2433489503456074E-3</v>
      </c>
      <c r="AC11">
        <f t="shared" si="11"/>
        <v>0.63593150073204352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0.97399999999999998</v>
      </c>
      <c r="E12" s="26">
        <f>Summer!G74</f>
        <v>6.4354146019160882E-2</v>
      </c>
      <c r="F12" s="1">
        <f t="shared" si="6"/>
        <v>0.98999008919722498</v>
      </c>
      <c r="G12" s="9"/>
      <c r="H12" s="19">
        <v>122.39</v>
      </c>
      <c r="I12" s="21">
        <f t="shared" si="7"/>
        <v>0.11594743404160004</v>
      </c>
      <c r="J12" s="25">
        <v>2.0740453999999998E-2</v>
      </c>
      <c r="K12">
        <f t="shared" si="8"/>
        <v>6.8165665000000014E-2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1.5765328000000002E-2</v>
      </c>
      <c r="V12">
        <f t="shared" si="10"/>
        <v>1.4151449040711306E-3</v>
      </c>
      <c r="W12">
        <f t="shared" si="3"/>
        <v>7.9112260717192524E-3</v>
      </c>
      <c r="Z12" s="19">
        <v>237.35</v>
      </c>
      <c r="AA12">
        <f t="shared" si="4"/>
        <v>7.9112260717192524E-3</v>
      </c>
      <c r="AB12">
        <f t="shared" si="5"/>
        <v>5.2271067536962352E-4</v>
      </c>
      <c r="AC12">
        <f t="shared" si="11"/>
        <v>0.6364542114074131</v>
      </c>
    </row>
    <row r="13" spans="2:29" x14ac:dyDescent="0.25">
      <c r="B13" t="s">
        <v>50</v>
      </c>
      <c r="E13" s="26">
        <f>Summer!G75</f>
        <v>1.000991080277517E-2</v>
      </c>
      <c r="F13" s="1">
        <f t="shared" si="6"/>
        <v>1.0000000000000002</v>
      </c>
      <c r="H13" s="19">
        <v>103.72</v>
      </c>
      <c r="I13" s="21">
        <f t="shared" si="7"/>
        <v>0.15640260961920008</v>
      </c>
      <c r="J13" s="25">
        <v>2.7976997999999999E-2</v>
      </c>
      <c r="K13">
        <f t="shared" si="8"/>
        <v>9.6142663000000017E-2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2.2484977000000003E-2</v>
      </c>
      <c r="V13">
        <f t="shared" si="10"/>
        <v>6.7196490000000011E-3</v>
      </c>
      <c r="W13">
        <f t="shared" si="3"/>
        <v>3.7565525769600025E-2</v>
      </c>
      <c r="Z13" s="19">
        <v>201.13</v>
      </c>
      <c r="AA13">
        <f t="shared" si="4"/>
        <v>3.7565525769600025E-2</v>
      </c>
      <c r="AB13">
        <f t="shared" si="5"/>
        <v>2.4820301136174445E-3</v>
      </c>
      <c r="AC13">
        <f t="shared" si="11"/>
        <v>0.63893624152103057</v>
      </c>
    </row>
    <row r="14" spans="2:29" x14ac:dyDescent="0.25">
      <c r="H14" s="19">
        <v>87.89</v>
      </c>
      <c r="I14" s="21">
        <f t="shared" si="7"/>
        <v>0.2163629647264001</v>
      </c>
      <c r="J14" s="25">
        <v>3.8702591000000001E-2</v>
      </c>
      <c r="K14">
        <f t="shared" si="8"/>
        <v>0.13484525400000003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3.2693674000000006E-2</v>
      </c>
      <c r="V14">
        <f t="shared" si="10"/>
        <v>1.0208697000000003E-2</v>
      </c>
      <c r="W14">
        <f t="shared" si="3"/>
        <v>5.7070699708800042E-2</v>
      </c>
      <c r="Z14" s="19">
        <v>170.44</v>
      </c>
      <c r="AA14">
        <f t="shared" si="4"/>
        <v>5.7070699708800042E-2</v>
      </c>
      <c r="AB14">
        <f t="shared" si="5"/>
        <v>3.7707763269772079E-3</v>
      </c>
      <c r="AC14">
        <f t="shared" si="11"/>
        <v>0.64270701784800777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0.28138021678080011</v>
      </c>
      <c r="J15" s="25">
        <v>5.0332752000000001E-2</v>
      </c>
      <c r="K15">
        <f t="shared" si="8"/>
        <v>0.18517800600000003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4.7425211000000009E-2</v>
      </c>
      <c r="V15">
        <f t="shared" si="10"/>
        <v>1.4731537000000003E-2</v>
      </c>
      <c r="W15">
        <f t="shared" si="3"/>
        <v>8.2355184444800056E-2</v>
      </c>
      <c r="Z15" s="19">
        <v>144.43</v>
      </c>
      <c r="AA15">
        <f t="shared" si="4"/>
        <v>8.2355184444800056E-2</v>
      </c>
      <c r="AB15">
        <f t="shared" si="5"/>
        <v>5.4413732702213446E-3</v>
      </c>
      <c r="AC15">
        <f t="shared" si="11"/>
        <v>0.64814839111822908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0.34675867576000013</v>
      </c>
      <c r="J16" s="25">
        <v>6.2027525E-2</v>
      </c>
      <c r="K16">
        <f t="shared" si="8"/>
        <v>0.24720553100000003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6.5709558605263174E-2</v>
      </c>
      <c r="V16">
        <f t="shared" si="10"/>
        <v>1.8284347605263165E-2</v>
      </c>
      <c r="W16">
        <f t="shared" si="3"/>
        <v>0.10221681685246324</v>
      </c>
      <c r="Z16" s="23">
        <v>125</v>
      </c>
      <c r="AA16">
        <f t="shared" si="4"/>
        <v>0.10221681685246324</v>
      </c>
      <c r="AB16">
        <f t="shared" si="5"/>
        <v>6.7536714141039475E-3</v>
      </c>
      <c r="AC16">
        <f t="shared" si="11"/>
        <v>0.65490206253233307</v>
      </c>
    </row>
    <row r="17" spans="2:29" x14ac:dyDescent="0.25">
      <c r="B17" s="1" t="s">
        <v>40</v>
      </c>
      <c r="C17" s="1">
        <f>O5</f>
        <v>0.66102298681977256</v>
      </c>
      <c r="D17" s="1"/>
      <c r="E17" s="1" t="s">
        <v>40</v>
      </c>
      <c r="F17" s="1">
        <f>O5</f>
        <v>0.66102298681977256</v>
      </c>
      <c r="H17" s="19">
        <v>53.48</v>
      </c>
      <c r="I17" s="21">
        <f t="shared" si="7"/>
        <v>0.39082592058560017</v>
      </c>
      <c r="J17" s="25">
        <v>6.9910188999999998E-2</v>
      </c>
      <c r="K17">
        <f t="shared" si="8"/>
        <v>0.31711572000000005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6.8165665000000014E-2</v>
      </c>
      <c r="V17">
        <f t="shared" si="10"/>
        <v>2.45610639473684E-3</v>
      </c>
      <c r="W17">
        <f t="shared" si="3"/>
        <v>1.3730617189136837E-2</v>
      </c>
      <c r="Z17" s="19">
        <v>122.39</v>
      </c>
      <c r="AA17">
        <f t="shared" si="4"/>
        <v>1.3730617189136837E-2</v>
      </c>
      <c r="AB17">
        <f t="shared" si="5"/>
        <v>9.0720959293933508E-4</v>
      </c>
      <c r="AC17">
        <f t="shared" si="11"/>
        <v>0.6558092721252724</v>
      </c>
    </row>
    <row r="18" spans="2:29" x14ac:dyDescent="0.25">
      <c r="B18" s="1" t="s">
        <v>44</v>
      </c>
      <c r="C18" s="1">
        <f>C20*(C22-C21)+C17</f>
        <v>0.9012220983592818</v>
      </c>
      <c r="D18" s="1"/>
      <c r="E18" s="1" t="s">
        <v>44</v>
      </c>
      <c r="F18" s="1">
        <f>F20*(F22-F21)+F17</f>
        <v>0.94450638133318598</v>
      </c>
      <c r="H18" s="19">
        <v>45.32</v>
      </c>
      <c r="I18" s="21">
        <f t="shared" si="7"/>
        <v>0.42044489400960017</v>
      </c>
      <c r="J18" s="25">
        <v>7.5208373999999995E-2</v>
      </c>
      <c r="K18">
        <f t="shared" si="8"/>
        <v>0.39232409400000001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9.6142663000000017E-2</v>
      </c>
      <c r="V18">
        <f t="shared" si="10"/>
        <v>2.7976998000000003E-2</v>
      </c>
      <c r="W18">
        <f t="shared" si="3"/>
        <v>0.15640260961920008</v>
      </c>
      <c r="Z18" s="19">
        <v>103.72</v>
      </c>
      <c r="AA18">
        <f t="shared" si="4"/>
        <v>0.15640260961920008</v>
      </c>
      <c r="AB18">
        <f t="shared" si="5"/>
        <v>1.03338361162339E-2</v>
      </c>
      <c r="AC18">
        <f t="shared" si="11"/>
        <v>0.66614310824150635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0.41936127323520023</v>
      </c>
      <c r="J19" s="25">
        <v>7.5014538000000006E-2</v>
      </c>
      <c r="K19">
        <f t="shared" si="8"/>
        <v>0.46733863200000003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0.13484525400000003</v>
      </c>
      <c r="V19">
        <f t="shared" si="10"/>
        <v>3.8702591000000008E-2</v>
      </c>
      <c r="W19">
        <f t="shared" si="3"/>
        <v>0.21636296472640015</v>
      </c>
      <c r="Z19" s="19">
        <v>87.89</v>
      </c>
      <c r="AA19">
        <f t="shared" si="4"/>
        <v>0.21636296472640015</v>
      </c>
      <c r="AB19">
        <f t="shared" si="5"/>
        <v>1.4295537808153297E-2</v>
      </c>
      <c r="AC19">
        <f t="shared" si="11"/>
        <v>0.68043864604965965</v>
      </c>
    </row>
    <row r="20" spans="2:29" x14ac:dyDescent="0.25">
      <c r="B20" s="1" t="s">
        <v>46</v>
      </c>
      <c r="C20" s="1">
        <f>(C19-C17)/(C23-C21)</f>
        <v>-6.1632184214586809E-4</v>
      </c>
      <c r="D20" s="1"/>
      <c r="E20" s="1" t="s">
        <v>46</v>
      </c>
      <c r="F20" s="1">
        <f>(F19-F17)/(F23-F21)</f>
        <v>-6.1632184214586809E-4</v>
      </c>
      <c r="H20" s="19">
        <v>32.549999999999997</v>
      </c>
      <c r="I20" s="21">
        <f t="shared" si="7"/>
        <v>0.39552161060800017</v>
      </c>
      <c r="J20" s="25">
        <v>7.0750145E-2</v>
      </c>
      <c r="K20">
        <f t="shared" si="8"/>
        <v>0.53808877700000002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0.18517800600000003</v>
      </c>
      <c r="V20">
        <f t="shared" si="10"/>
        <v>5.0332752000000008E-2</v>
      </c>
      <c r="W20">
        <f t="shared" si="3"/>
        <v>0.28138021678080016</v>
      </c>
      <c r="Z20" s="19">
        <v>74.48</v>
      </c>
      <c r="AA20">
        <f t="shared" si="4"/>
        <v>0.28138021678080016</v>
      </c>
      <c r="AB20">
        <f t="shared" si="5"/>
        <v>1.8591358888721519E-2</v>
      </c>
      <c r="AC20">
        <f t="shared" si="11"/>
        <v>0.69903000493838119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0.35651126272960015</v>
      </c>
      <c r="J21" s="25">
        <v>6.3772048999999997E-2</v>
      </c>
      <c r="K21">
        <f t="shared" si="8"/>
        <v>0.60186082600000002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0.24720553100000003</v>
      </c>
      <c r="V21">
        <f t="shared" si="10"/>
        <v>6.2027525E-2</v>
      </c>
      <c r="W21">
        <f t="shared" si="3"/>
        <v>0.34675867576000013</v>
      </c>
      <c r="Z21" s="19">
        <v>63.11</v>
      </c>
      <c r="AA21">
        <f t="shared" si="4"/>
        <v>0.34675867576000013</v>
      </c>
      <c r="AB21">
        <f t="shared" si="5"/>
        <v>2.2911045639907507E-2</v>
      </c>
      <c r="AC21">
        <f t="shared" si="11"/>
        <v>0.72194105057828872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0.30738711536640012</v>
      </c>
      <c r="J22" s="25">
        <v>5.4984815999999999E-2</v>
      </c>
      <c r="K22">
        <f t="shared" si="8"/>
        <v>0.65684564200000006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0.31711572000000005</v>
      </c>
      <c r="V22">
        <f t="shared" si="10"/>
        <v>6.9910189000000011E-2</v>
      </c>
      <c r="W22">
        <f t="shared" si="3"/>
        <v>0.39082592058560023</v>
      </c>
      <c r="Z22" s="19">
        <v>53.48</v>
      </c>
      <c r="AA22">
        <f t="shared" si="4"/>
        <v>0.39082592058560023</v>
      </c>
      <c r="AB22">
        <f t="shared" si="5"/>
        <v>2.5822657455275864E-2</v>
      </c>
      <c r="AC22">
        <f t="shared" si="11"/>
        <v>0.74776370803356462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0.2625974566912001</v>
      </c>
      <c r="J23" s="25">
        <v>4.6972927999999997E-2</v>
      </c>
      <c r="K23">
        <f t="shared" si="8"/>
        <v>0.70381857000000003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0.39232409400000001</v>
      </c>
      <c r="V23">
        <f t="shared" si="10"/>
        <v>7.5208373999999967E-2</v>
      </c>
      <c r="W23">
        <f t="shared" si="3"/>
        <v>0.4204448940096</v>
      </c>
      <c r="Z23" s="19">
        <v>45.32</v>
      </c>
      <c r="AA23">
        <f t="shared" si="4"/>
        <v>0.4204448940096</v>
      </c>
      <c r="AB23">
        <f t="shared" si="5"/>
        <v>2.7779642815302281E-2</v>
      </c>
      <c r="AC23">
        <f t="shared" si="11"/>
        <v>0.77554335084886694</v>
      </c>
    </row>
    <row r="24" spans="2:29" x14ac:dyDescent="0.25">
      <c r="H24" s="19">
        <v>16.78</v>
      </c>
      <c r="I24" s="21">
        <f t="shared" si="7"/>
        <v>0.21889141320000008</v>
      </c>
      <c r="J24" s="25">
        <v>3.9154874999999999E-2</v>
      </c>
      <c r="K24">
        <f t="shared" si="8"/>
        <v>0.74297344500000007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0.46733863200000003</v>
      </c>
      <c r="V24">
        <f t="shared" si="10"/>
        <v>7.5014538000000019E-2</v>
      </c>
      <c r="W24">
        <f t="shared" si="3"/>
        <v>0.41936127323520028</v>
      </c>
      <c r="Z24" s="19">
        <v>38.409999999999997</v>
      </c>
      <c r="AA24">
        <f t="shared" si="4"/>
        <v>0.41936127323520028</v>
      </c>
      <c r="AB24">
        <f t="shared" si="5"/>
        <v>2.7708045803448978E-2</v>
      </c>
      <c r="AC24">
        <f t="shared" si="11"/>
        <v>0.80325139665231593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0.1820483012800001</v>
      </c>
      <c r="J25" s="25">
        <v>3.2564450000000002E-2</v>
      </c>
      <c r="K25">
        <f t="shared" si="8"/>
        <v>0.77553789500000003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0.53808877700000002</v>
      </c>
      <c r="V25">
        <f t="shared" si="10"/>
        <v>7.0750144999999987E-2</v>
      </c>
      <c r="W25">
        <f t="shared" si="3"/>
        <v>0.39552161060800012</v>
      </c>
      <c r="Z25" s="19">
        <v>32.549999999999997</v>
      </c>
      <c r="AA25">
        <f t="shared" si="4"/>
        <v>0.39552161060800012</v>
      </c>
      <c r="AB25">
        <f t="shared" si="5"/>
        <v>2.6132911173306912E-2</v>
      </c>
      <c r="AC25">
        <f t="shared" si="11"/>
        <v>0.82938430782562289</v>
      </c>
    </row>
    <row r="26" spans="2:29" x14ac:dyDescent="0.25">
      <c r="B26" s="1" t="s">
        <v>40</v>
      </c>
      <c r="C26" s="1">
        <f>C17</f>
        <v>0.66102298681977256</v>
      </c>
      <c r="H26" s="19">
        <v>12.05</v>
      </c>
      <c r="I26" s="21">
        <f t="shared" si="7"/>
        <v>0.15315174729600006</v>
      </c>
      <c r="J26" s="25">
        <v>2.7395490000000002E-2</v>
      </c>
      <c r="K26">
        <f t="shared" si="8"/>
        <v>0.802933385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0.60186082600000002</v>
      </c>
      <c r="V26">
        <f t="shared" si="10"/>
        <v>6.3772048999999997E-2</v>
      </c>
      <c r="W26">
        <f t="shared" si="3"/>
        <v>0.35651126272960015</v>
      </c>
      <c r="Z26" s="19">
        <v>27.58</v>
      </c>
      <c r="AA26">
        <f t="shared" si="4"/>
        <v>0.35651126272960015</v>
      </c>
      <c r="AB26">
        <f t="shared" si="5"/>
        <v>2.3555418746587391E-2</v>
      </c>
      <c r="AC26">
        <f t="shared" si="11"/>
        <v>0.85293972657221029</v>
      </c>
    </row>
    <row r="27" spans="2:29" x14ac:dyDescent="0.25">
      <c r="B27" s="1" t="s">
        <v>44</v>
      </c>
      <c r="C27" s="1">
        <f>C29*(C31-C30)+C26</f>
        <v>0.98118985737770814</v>
      </c>
      <c r="H27" s="19">
        <v>10.210000000000001</v>
      </c>
      <c r="I27" s="21">
        <f t="shared" si="7"/>
        <v>0.13364657335680005</v>
      </c>
      <c r="J27" s="25">
        <v>2.3906442E-2</v>
      </c>
      <c r="K27">
        <f t="shared" si="8"/>
        <v>0.82683982700000003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0.63555698402375305</v>
      </c>
      <c r="V27">
        <f t="shared" si="10"/>
        <v>3.3696158023753031E-2</v>
      </c>
      <c r="W27">
        <f t="shared" si="3"/>
        <v>0.18837500181598904</v>
      </c>
      <c r="Z27" s="23">
        <v>25</v>
      </c>
      <c r="AA27">
        <f t="shared" si="4"/>
        <v>0.18837500181598904</v>
      </c>
      <c r="AB27">
        <f t="shared" si="5"/>
        <v>1.2446316604954677E-2</v>
      </c>
      <c r="AC27">
        <f t="shared" si="11"/>
        <v>0.86538604317716494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0.11811467559040005</v>
      </c>
      <c r="J28" s="25">
        <v>2.1128126000000001E-2</v>
      </c>
      <c r="K28">
        <f t="shared" si="8"/>
        <v>0.84796795300000005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0.65684564200000006</v>
      </c>
      <c r="V28">
        <f t="shared" si="10"/>
        <v>2.1288657976247016E-2</v>
      </c>
      <c r="W28">
        <f t="shared" si="3"/>
        <v>0.11901211355041137</v>
      </c>
      <c r="Z28" s="19">
        <v>23.37</v>
      </c>
      <c r="AA28">
        <f t="shared" si="4"/>
        <v>0.11901211355041137</v>
      </c>
      <c r="AB28">
        <f t="shared" si="5"/>
        <v>7.8633705682465398E-3</v>
      </c>
      <c r="AC28">
        <f t="shared" si="11"/>
        <v>0.87324941374541143</v>
      </c>
    </row>
    <row r="29" spans="2:29" x14ac:dyDescent="0.25">
      <c r="B29" s="1" t="s">
        <v>46</v>
      </c>
      <c r="C29" s="1">
        <f>(C28-C26)/(C32-C30)</f>
        <v>-6.1632184214586809E-4</v>
      </c>
      <c r="H29" s="19">
        <v>7.33</v>
      </c>
      <c r="I29" s="21">
        <f t="shared" si="7"/>
        <v>0.10511122070720004</v>
      </c>
      <c r="J29" s="25">
        <v>1.8802092999999999E-2</v>
      </c>
      <c r="K29">
        <f t="shared" si="8"/>
        <v>0.86677004600000007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0.70381857000000003</v>
      </c>
      <c r="V29">
        <f t="shared" si="10"/>
        <v>4.6972927999999969E-2</v>
      </c>
      <c r="W29">
        <f t="shared" si="3"/>
        <v>0.26259745669119994</v>
      </c>
      <c r="Z29" s="19">
        <v>19.809999999999999</v>
      </c>
      <c r="AA29">
        <f t="shared" si="4"/>
        <v>0.26259745669119994</v>
      </c>
      <c r="AB29">
        <f t="shared" si="5"/>
        <v>1.7350344016597286E-2</v>
      </c>
      <c r="AC29">
        <f t="shared" si="11"/>
        <v>0.89059975776200873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9.4997426812800045E-2</v>
      </c>
      <c r="J30" s="25">
        <v>1.6992957E-2</v>
      </c>
      <c r="K30">
        <f t="shared" si="8"/>
        <v>0.8837630030000001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0.74297344500000007</v>
      </c>
      <c r="V30">
        <f t="shared" si="10"/>
        <v>3.9154875000000033E-2</v>
      </c>
      <c r="W30">
        <f t="shared" si="3"/>
        <v>0.21889141320000027</v>
      </c>
      <c r="Z30" s="19">
        <v>16.78</v>
      </c>
      <c r="AA30">
        <f t="shared" si="4"/>
        <v>0.21889141320000027</v>
      </c>
      <c r="AB30">
        <f t="shared" si="5"/>
        <v>1.446259750247772E-2</v>
      </c>
      <c r="AC30">
        <f t="shared" si="11"/>
        <v>0.90506235526448642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8.5606046768000044E-2</v>
      </c>
      <c r="J31" s="25">
        <v>1.5313045000000001E-2</v>
      </c>
      <c r="K31">
        <f t="shared" si="8"/>
        <v>0.89907604800000007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0.77553789500000003</v>
      </c>
      <c r="V31">
        <f t="shared" si="10"/>
        <v>3.2564449999999967E-2</v>
      </c>
      <c r="W31">
        <f t="shared" si="3"/>
        <v>0.18204830127999991</v>
      </c>
      <c r="Z31" s="19">
        <v>14.22</v>
      </c>
      <c r="AA31">
        <f t="shared" si="4"/>
        <v>0.18204830127999991</v>
      </c>
      <c r="AB31">
        <f t="shared" si="5"/>
        <v>1.2028298730095798E-2</v>
      </c>
      <c r="AC31">
        <f t="shared" si="11"/>
        <v>0.91709065399458223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7.7659494422400041E-2</v>
      </c>
      <c r="J32" s="25">
        <v>1.3891581E-2</v>
      </c>
      <c r="K32">
        <f t="shared" si="8"/>
        <v>0.91296762900000006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0.802933385</v>
      </c>
      <c r="V32">
        <f t="shared" si="10"/>
        <v>2.7395489999999967E-2</v>
      </c>
      <c r="W32">
        <f t="shared" si="3"/>
        <v>0.1531517472959999</v>
      </c>
      <c r="Z32" s="19">
        <v>12.05</v>
      </c>
      <c r="AA32">
        <f t="shared" si="4"/>
        <v>0.1531517472959999</v>
      </c>
      <c r="AB32">
        <f t="shared" si="5"/>
        <v>1.0119045080673928E-2</v>
      </c>
      <c r="AC32">
        <f t="shared" si="11"/>
        <v>0.92720969907525619</v>
      </c>
    </row>
    <row r="33" spans="2:29" x14ac:dyDescent="0.25">
      <c r="H33" s="19">
        <v>3.78</v>
      </c>
      <c r="I33" s="21">
        <f t="shared" si="7"/>
        <v>7.0435355926400031E-2</v>
      </c>
      <c r="J33" s="25">
        <v>1.2599341E-2</v>
      </c>
      <c r="K33">
        <f t="shared" si="8"/>
        <v>0.9255669700000001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0.82683982700000003</v>
      </c>
      <c r="V33">
        <f t="shared" si="10"/>
        <v>2.3906442000000028E-2</v>
      </c>
      <c r="W33">
        <f t="shared" si="3"/>
        <v>0.13364657335680022</v>
      </c>
      <c r="Z33" s="19">
        <v>10.210000000000001</v>
      </c>
      <c r="AA33">
        <f t="shared" si="4"/>
        <v>0.13364657335680022</v>
      </c>
      <c r="AB33">
        <f t="shared" si="5"/>
        <v>8.8302988673141878E-3</v>
      </c>
      <c r="AC33">
        <f t="shared" si="11"/>
        <v>0.93603999794257042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6.5017252054400024E-2</v>
      </c>
      <c r="J34" s="25">
        <v>1.1630161E-2</v>
      </c>
      <c r="K34">
        <f t="shared" si="8"/>
        <v>0.93719713100000013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0.84796795300000005</v>
      </c>
      <c r="V34">
        <f t="shared" si="10"/>
        <v>2.1128126000000025E-2</v>
      </c>
      <c r="W34">
        <f t="shared" si="3"/>
        <v>0.11811467559040019</v>
      </c>
      <c r="Z34" s="19">
        <v>8.65</v>
      </c>
      <c r="AA34">
        <f t="shared" si="4"/>
        <v>0.11811467559040019</v>
      </c>
      <c r="AB34">
        <f t="shared" si="5"/>
        <v>7.8040750307499301E-3</v>
      </c>
      <c r="AC34">
        <f t="shared" si="11"/>
        <v>0.9438440729733204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6.0682768956800026E-2</v>
      </c>
      <c r="J35" s="25">
        <v>1.0854816999999999E-2</v>
      </c>
      <c r="K35">
        <f t="shared" si="8"/>
        <v>0.94805194800000014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0.86677004600000007</v>
      </c>
      <c r="V35">
        <f t="shared" si="10"/>
        <v>1.880209300000002E-2</v>
      </c>
      <c r="W35">
        <f t="shared" si="3"/>
        <v>0.10511122070720015</v>
      </c>
      <c r="Z35" s="19">
        <v>7.33</v>
      </c>
      <c r="AA35">
        <f t="shared" si="4"/>
        <v>0.10511122070720015</v>
      </c>
      <c r="AB35">
        <f t="shared" si="5"/>
        <v>6.9449105191410742E-3</v>
      </c>
      <c r="AC35">
        <f t="shared" si="11"/>
        <v>0.95078898349246144</v>
      </c>
    </row>
    <row r="36" spans="2:29" x14ac:dyDescent="0.25">
      <c r="B36" s="1" t="s">
        <v>40</v>
      </c>
      <c r="C36" s="1">
        <f>U8</f>
        <v>7.042708E-3</v>
      </c>
      <c r="E36" s="1" t="s">
        <v>40</v>
      </c>
      <c r="F36" s="1">
        <f>U10</f>
        <v>1.098404E-2</v>
      </c>
      <c r="H36" s="19">
        <v>2.2999999999999998</v>
      </c>
      <c r="I36" s="21">
        <f t="shared" si="7"/>
        <v>5.5625872009600022E-2</v>
      </c>
      <c r="J36" s="25">
        <v>9.9502489999999996E-3</v>
      </c>
      <c r="K36">
        <f t="shared" si="8"/>
        <v>0.95800219700000011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0.8837630030000001</v>
      </c>
      <c r="V36">
        <f t="shared" si="10"/>
        <v>1.6992957000000031E-2</v>
      </c>
      <c r="W36">
        <f t="shared" si="3"/>
        <v>9.4997426812800212E-2</v>
      </c>
      <c r="Z36" s="19">
        <v>6.21</v>
      </c>
      <c r="AA36">
        <f t="shared" si="4"/>
        <v>9.4997426812800212E-2</v>
      </c>
      <c r="AB36">
        <f t="shared" si="5"/>
        <v>6.2766717418434237E-3</v>
      </c>
      <c r="AC36">
        <f t="shared" si="11"/>
        <v>0.95706565523430487</v>
      </c>
    </row>
    <row r="37" spans="2:29" x14ac:dyDescent="0.25">
      <c r="B37" s="1" t="s">
        <v>44</v>
      </c>
      <c r="C37" s="1">
        <f>C39*(C41-C40)+C36</f>
        <v>9.4279836819353546E-3</v>
      </c>
      <c r="E37" s="1" t="s">
        <v>44</v>
      </c>
      <c r="F37" s="1">
        <f>F39*(F41-F40)+F36</f>
        <v>1.4350183095928871E-2</v>
      </c>
      <c r="H37" s="19">
        <v>1.95</v>
      </c>
      <c r="I37" s="21">
        <f t="shared" si="7"/>
        <v>4.9485354288000022E-2</v>
      </c>
      <c r="J37" s="25">
        <v>8.8518450000000005E-3</v>
      </c>
      <c r="K37">
        <f t="shared" si="8"/>
        <v>0.96685404200000014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0.89907604800000007</v>
      </c>
      <c r="V37">
        <f t="shared" si="10"/>
        <v>1.531304499999997E-2</v>
      </c>
      <c r="W37">
        <f t="shared" si="3"/>
        <v>8.5606046767999863E-2</v>
      </c>
      <c r="Z37" s="19">
        <v>5.27</v>
      </c>
      <c r="AA37">
        <f t="shared" si="4"/>
        <v>8.5606046767999863E-2</v>
      </c>
      <c r="AB37">
        <f t="shared" si="5"/>
        <v>5.6561643057812926E-3</v>
      </c>
      <c r="AC37">
        <f t="shared" si="11"/>
        <v>0.96272181954008618</v>
      </c>
    </row>
    <row r="38" spans="2:29" x14ac:dyDescent="0.25">
      <c r="B38" s="1" t="s">
        <v>41</v>
      </c>
      <c r="C38" s="1">
        <f>U10</f>
        <v>1.098404E-2</v>
      </c>
      <c r="E38" s="1" t="s">
        <v>41</v>
      </c>
      <c r="F38" s="1">
        <f>U12</f>
        <v>1.5765328000000002E-2</v>
      </c>
      <c r="H38" s="19">
        <v>1.65</v>
      </c>
      <c r="I38" s="21">
        <f t="shared" si="7"/>
        <v>4.2983629641600019E-2</v>
      </c>
      <c r="J38" s="25">
        <v>7.6888290000000003E-3</v>
      </c>
      <c r="K38">
        <f t="shared" si="8"/>
        <v>0.97454287100000014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0.91296762900000006</v>
      </c>
      <c r="V38">
        <f t="shared" si="10"/>
        <v>1.3891580999999986E-2</v>
      </c>
      <c r="W38">
        <f t="shared" si="3"/>
        <v>7.7659494422399958E-2</v>
      </c>
      <c r="Z38" s="19">
        <v>4.46</v>
      </c>
      <c r="AA38">
        <f t="shared" si="4"/>
        <v>7.7659494422399958E-2</v>
      </c>
      <c r="AB38">
        <f t="shared" si="5"/>
        <v>5.1311195521902848E-3</v>
      </c>
      <c r="AC38">
        <f t="shared" si="11"/>
        <v>0.96785293909227643</v>
      </c>
    </row>
    <row r="39" spans="2:29" x14ac:dyDescent="0.25">
      <c r="B39" s="1" t="s">
        <v>46</v>
      </c>
      <c r="C39" s="1">
        <f>(C38-C36)/(C42-C40)</f>
        <v>-7.8154511203648623E-5</v>
      </c>
      <c r="E39" s="1" t="s">
        <v>46</v>
      </c>
      <c r="F39" s="1">
        <f>(F38-F36)/(F42-F40)</f>
        <v>-1.1186916237716434E-4</v>
      </c>
      <c r="H39" s="19">
        <v>1.4</v>
      </c>
      <c r="I39" s="21">
        <f t="shared" si="7"/>
        <v>3.4675864780800016E-2</v>
      </c>
      <c r="J39" s="25">
        <v>6.2027519999999997E-3</v>
      </c>
      <c r="K39">
        <f t="shared" si="8"/>
        <v>0.98074562300000012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0.9255669700000001</v>
      </c>
      <c r="V39">
        <f t="shared" si="10"/>
        <v>1.2599341000000042E-2</v>
      </c>
      <c r="W39">
        <f t="shared" si="3"/>
        <v>7.0435355926400267E-2</v>
      </c>
      <c r="Z39" s="19">
        <v>3.78</v>
      </c>
      <c r="AA39">
        <f t="shared" si="4"/>
        <v>7.0435355926400267E-2</v>
      </c>
      <c r="AB39">
        <f t="shared" si="5"/>
        <v>4.6538061398348381E-3</v>
      </c>
      <c r="AC39">
        <f t="shared" si="11"/>
        <v>0.97250674523211122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2.4200863961600011E-2</v>
      </c>
      <c r="J40" s="25">
        <v>4.329004E-3</v>
      </c>
      <c r="K40">
        <f t="shared" si="8"/>
        <v>0.98507462700000015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0.93719713100000013</v>
      </c>
      <c r="V40">
        <f t="shared" si="10"/>
        <v>1.1630161000000028E-2</v>
      </c>
      <c r="W40">
        <f t="shared" si="3"/>
        <v>6.501725205440019E-2</v>
      </c>
      <c r="Z40" s="19">
        <v>3.2</v>
      </c>
      <c r="AA40">
        <f t="shared" si="4"/>
        <v>6.501725205440019E-2</v>
      </c>
      <c r="AB40">
        <f t="shared" si="5"/>
        <v>4.2958210805682318E-3</v>
      </c>
      <c r="AC40">
        <f t="shared" si="11"/>
        <v>0.97680256631267948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1.7337932390400008E-2</v>
      </c>
      <c r="J41" s="25">
        <v>3.1013759999999999E-3</v>
      </c>
      <c r="K41">
        <f t="shared" si="8"/>
        <v>0.98817600300000019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0.94805194800000014</v>
      </c>
      <c r="V41">
        <f t="shared" si="10"/>
        <v>1.0854817000000017E-2</v>
      </c>
      <c r="W41">
        <f t="shared" si="3"/>
        <v>6.0682768956800116E-2</v>
      </c>
      <c r="Z41" s="19">
        <v>2.72</v>
      </c>
      <c r="AA41">
        <f t="shared" si="4"/>
        <v>6.0682768956800116E-2</v>
      </c>
      <c r="AB41">
        <f t="shared" si="5"/>
        <v>4.0094330331549464E-3</v>
      </c>
      <c r="AC41">
        <f t="shared" si="11"/>
        <v>0.98081199934583441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1.4087070067200008E-2</v>
      </c>
      <c r="J42" s="25">
        <v>2.5198680000000002E-3</v>
      </c>
      <c r="K42">
        <f t="shared" si="8"/>
        <v>0.99069587100000023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0.95800219700000011</v>
      </c>
      <c r="V42">
        <f t="shared" si="10"/>
        <v>9.9502489999999666E-3</v>
      </c>
      <c r="W42">
        <f t="shared" si="3"/>
        <v>5.5625872009599835E-2</v>
      </c>
      <c r="Z42" s="19">
        <v>2.2999999999999998</v>
      </c>
      <c r="AA42">
        <f t="shared" si="4"/>
        <v>5.5625872009599835E-2</v>
      </c>
      <c r="AB42">
        <f t="shared" si="5"/>
        <v>3.6753136445061008E-3</v>
      </c>
      <c r="AC42">
        <f t="shared" si="11"/>
        <v>0.98448731299034054</v>
      </c>
    </row>
    <row r="43" spans="2:29" x14ac:dyDescent="0.25">
      <c r="H43" s="19">
        <v>0.72</v>
      </c>
      <c r="I43" s="21">
        <f t="shared" si="7"/>
        <v>1.2281035443200007E-2</v>
      </c>
      <c r="J43" s="25">
        <v>2.1968080000000002E-3</v>
      </c>
      <c r="K43">
        <f t="shared" si="8"/>
        <v>0.99289267900000022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0.96685404200000014</v>
      </c>
      <c r="V43">
        <f t="shared" si="10"/>
        <v>8.8518450000000248E-3</v>
      </c>
      <c r="W43">
        <f t="shared" si="3"/>
        <v>4.9485354288000161E-2</v>
      </c>
      <c r="Z43" s="19">
        <v>1.95</v>
      </c>
      <c r="AA43">
        <f t="shared" si="4"/>
        <v>4.9485354288000161E-2</v>
      </c>
      <c r="AB43">
        <f t="shared" si="5"/>
        <v>3.269597244003975E-3</v>
      </c>
      <c r="AC43">
        <f t="shared" si="11"/>
        <v>0.98775691023434453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1.1197414668800004E-2</v>
      </c>
      <c r="J44" s="25">
        <v>2.002972E-3</v>
      </c>
      <c r="K44">
        <f t="shared" si="8"/>
        <v>0.99489565100000021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0.97454287100000014</v>
      </c>
      <c r="V44">
        <f t="shared" si="10"/>
        <v>7.6888290000000081E-3</v>
      </c>
      <c r="W44">
        <f t="shared" si="3"/>
        <v>4.2983629641600067E-2</v>
      </c>
      <c r="Z44" s="19">
        <v>1.65</v>
      </c>
      <c r="AA44">
        <f t="shared" si="4"/>
        <v>4.2983629641600067E-2</v>
      </c>
      <c r="AB44">
        <f t="shared" si="5"/>
        <v>2.8400151728840482E-3</v>
      </c>
      <c r="AC44">
        <f t="shared" si="11"/>
        <v>0.99059692540722855</v>
      </c>
    </row>
    <row r="45" spans="2:29" x14ac:dyDescent="0.25">
      <c r="B45" s="1" t="s">
        <v>40</v>
      </c>
      <c r="C45" s="1">
        <f>U15</f>
        <v>4.7425211000000009E-2</v>
      </c>
      <c r="E45" s="1" t="s">
        <v>40</v>
      </c>
      <c r="F45" s="1">
        <f>U26</f>
        <v>0.60186082600000002</v>
      </c>
      <c r="H45" s="19">
        <v>0.52</v>
      </c>
      <c r="I45" s="21">
        <f t="shared" si="7"/>
        <v>1.0113793894400005E-2</v>
      </c>
      <c r="J45" s="25">
        <v>1.809136E-3</v>
      </c>
      <c r="K45">
        <f t="shared" si="8"/>
        <v>0.9967047870000002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0.98074562300000012</v>
      </c>
      <c r="V45">
        <f t="shared" si="10"/>
        <v>6.2027519999999781E-3</v>
      </c>
      <c r="W45">
        <f t="shared" si="3"/>
        <v>3.4675864780799891E-2</v>
      </c>
      <c r="Z45" s="19">
        <v>1.4</v>
      </c>
      <c r="AA45">
        <f t="shared" si="4"/>
        <v>3.4675864780799891E-2</v>
      </c>
      <c r="AB45">
        <f t="shared" si="5"/>
        <v>2.2911043793062366E-3</v>
      </c>
      <c r="AC45">
        <f t="shared" si="11"/>
        <v>0.99288802978653479</v>
      </c>
    </row>
    <row r="46" spans="2:29" x14ac:dyDescent="0.25">
      <c r="B46" s="1" t="s">
        <v>44</v>
      </c>
      <c r="C46" s="1">
        <f>C48*(C50-C49)+C45</f>
        <v>6.5709558605263174E-2</v>
      </c>
      <c r="E46" s="1" t="s">
        <v>44</v>
      </c>
      <c r="F46" s="1">
        <f>F48*(F50-F49)+F45</f>
        <v>0.63555698402375305</v>
      </c>
      <c r="H46" s="19">
        <v>0.44</v>
      </c>
      <c r="I46" s="21">
        <f t="shared" si="7"/>
        <v>9.3913800448000035E-3</v>
      </c>
      <c r="J46" s="25">
        <v>1.679912E-3</v>
      </c>
      <c r="K46">
        <f t="shared" si="8"/>
        <v>0.99838469900000015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0.98507462700000015</v>
      </c>
      <c r="V46">
        <f t="shared" si="10"/>
        <v>4.3290040000000252E-3</v>
      </c>
      <c r="W46">
        <f t="shared" si="3"/>
        <v>2.420086396160015E-2</v>
      </c>
      <c r="Z46" s="19">
        <v>1.19</v>
      </c>
      <c r="AA46">
        <f t="shared" si="4"/>
        <v>2.420086396160015E-2</v>
      </c>
      <c r="AB46">
        <f t="shared" si="5"/>
        <v>1.5989999313908258E-3</v>
      </c>
      <c r="AC46">
        <f t="shared" si="11"/>
        <v>0.99448702971792557</v>
      </c>
    </row>
    <row r="47" spans="2:29" x14ac:dyDescent="0.25">
      <c r="B47" s="1" t="s">
        <v>41</v>
      </c>
      <c r="C47" s="1">
        <f>U17</f>
        <v>6.8165665000000014E-2</v>
      </c>
      <c r="E47" s="1" t="s">
        <v>41</v>
      </c>
      <c r="F47" s="1">
        <f>U28</f>
        <v>0.65684564200000006</v>
      </c>
      <c r="H47" s="19">
        <v>0.37</v>
      </c>
      <c r="I47" s="21">
        <f t="shared" si="7"/>
        <v>9.0301731200000037E-3</v>
      </c>
      <c r="J47" s="25">
        <v>1.6153000000000001E-3</v>
      </c>
      <c r="K47">
        <f t="shared" si="8"/>
        <v>0.99999999900000014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0.98817600300000019</v>
      </c>
      <c r="V47">
        <f t="shared" si="10"/>
        <v>3.1013760000000445E-3</v>
      </c>
      <c r="W47">
        <f t="shared" si="3"/>
        <v>1.7337932390400258E-2</v>
      </c>
      <c r="Z47" s="19">
        <v>1.01</v>
      </c>
      <c r="AA47">
        <f t="shared" si="4"/>
        <v>1.7337932390400258E-2</v>
      </c>
      <c r="AB47">
        <f t="shared" si="5"/>
        <v>1.1455521896531389E-3</v>
      </c>
      <c r="AC47">
        <f t="shared" si="11"/>
        <v>0.99563258190757875</v>
      </c>
    </row>
    <row r="48" spans="2:29" x14ac:dyDescent="0.25">
      <c r="B48" s="1" t="s">
        <v>46</v>
      </c>
      <c r="C48" s="1">
        <f>(C47-C45)/(C51-C49)</f>
        <v>-9.4103693284936472E-4</v>
      </c>
      <c r="E48" s="1" t="s">
        <v>46</v>
      </c>
      <c r="F48" s="1">
        <f>(F47-F45)/(F51-F49)</f>
        <v>-1.3060526365795744E-2</v>
      </c>
      <c r="I48" s="21">
        <f>SUM(I4:I47)</f>
        <v>5.5903999944096006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0.99069587100000023</v>
      </c>
      <c r="V48">
        <f t="shared" si="10"/>
        <v>2.5198680000000362E-3</v>
      </c>
      <c r="W48">
        <f t="shared" si="3"/>
        <v>1.4087070067200209E-2</v>
      </c>
      <c r="Z48" s="19">
        <v>0.85</v>
      </c>
      <c r="AA48">
        <f t="shared" si="4"/>
        <v>1.4087070067200209E-2</v>
      </c>
      <c r="AB48">
        <f t="shared" si="5"/>
        <v>9.307611540931754E-4</v>
      </c>
      <c r="AC48">
        <f t="shared" si="11"/>
        <v>0.99656334306167194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0.99289267900000022</v>
      </c>
      <c r="V49">
        <f t="shared" si="10"/>
        <v>2.1968079999999945E-3</v>
      </c>
      <c r="W49">
        <f t="shared" si="3"/>
        <v>1.2281035443199974E-2</v>
      </c>
      <c r="Z49" s="19">
        <v>0.72</v>
      </c>
      <c r="AA49">
        <f t="shared" si="4"/>
        <v>1.2281035443199974E-2</v>
      </c>
      <c r="AB49">
        <f t="shared" si="5"/>
        <v>8.1143280100429301E-4</v>
      </c>
      <c r="AC49">
        <f t="shared" si="11"/>
        <v>0.9973747758626762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0.99489565100000021</v>
      </c>
      <c r="V50">
        <f t="shared" si="10"/>
        <v>2.0029719999999918E-3</v>
      </c>
      <c r="W50">
        <f t="shared" si="3"/>
        <v>1.1197414668799959E-2</v>
      </c>
      <c r="Z50" s="19">
        <v>0.61</v>
      </c>
      <c r="AA50">
        <f t="shared" si="4"/>
        <v>1.1197414668799959E-2</v>
      </c>
      <c r="AB50">
        <f t="shared" si="5"/>
        <v>7.3983578915097188E-4</v>
      </c>
      <c r="AC50">
        <f t="shared" si="11"/>
        <v>0.99811461165182713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0.9967047870000002</v>
      </c>
      <c r="V51">
        <f t="shared" si="10"/>
        <v>1.809135999999989E-3</v>
      </c>
      <c r="W51">
        <f t="shared" si="3"/>
        <v>1.0113793894399942E-2</v>
      </c>
      <c r="Z51" s="19">
        <v>0.52</v>
      </c>
      <c r="AA51">
        <f t="shared" si="4"/>
        <v>1.0113793894399942E-2</v>
      </c>
      <c r="AB51">
        <f t="shared" si="5"/>
        <v>6.6823877729765065E-4</v>
      </c>
      <c r="AC51">
        <f t="shared" si="11"/>
        <v>0.99878285042912474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0.99838469900000015</v>
      </c>
      <c r="V52">
        <f t="shared" si="10"/>
        <v>1.6799119999999501E-3</v>
      </c>
      <c r="W52">
        <f t="shared" si="3"/>
        <v>9.3913800447997259E-3</v>
      </c>
      <c r="Z52" s="19">
        <v>0.44</v>
      </c>
      <c r="AA52">
        <f t="shared" si="4"/>
        <v>9.3913800447997259E-3</v>
      </c>
      <c r="AB52">
        <f t="shared" si="5"/>
        <v>6.2050743606208961E-4</v>
      </c>
      <c r="AC52">
        <f t="shared" si="11"/>
        <v>0.99940335786518686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0.99999999900000014</v>
      </c>
      <c r="V53">
        <f t="shared" si="10"/>
        <v>1.6152999999999862E-3</v>
      </c>
      <c r="W53">
        <f t="shared" si="3"/>
        <v>9.0301731199999274E-3</v>
      </c>
      <c r="Z53" s="19">
        <v>0.37</v>
      </c>
      <c r="AA53">
        <f t="shared" si="4"/>
        <v>9.0301731199999274E-3</v>
      </c>
      <c r="AB53">
        <f t="shared" si="5"/>
        <v>5.9664176544432952E-4</v>
      </c>
      <c r="AC53">
        <f t="shared" si="11"/>
        <v>0.99999999963063124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873E-2411-4C8F-8FE7-D0894A21C29F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Summer!H60</f>
        <v>4.6359000000000004</v>
      </c>
      <c r="H2" t="s">
        <v>36</v>
      </c>
      <c r="I2" s="26">
        <f>Summer!H61</f>
        <v>2.6214</v>
      </c>
      <c r="M2">
        <f>D2-I2</f>
        <v>2.0145000000000004</v>
      </c>
      <c r="N2" t="s">
        <v>49</v>
      </c>
      <c r="S2" s="26">
        <f>I2</f>
        <v>2.6214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Summer!H65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0.36509999999999998</v>
      </c>
      <c r="E4" s="26">
        <f>Summer!H66</f>
        <v>7.8754934316961095E-2</v>
      </c>
      <c r="F4" s="1">
        <f>F3+E4</f>
        <v>7.8754934316961095E-2</v>
      </c>
      <c r="G4" s="20"/>
      <c r="H4" s="19">
        <v>460.27</v>
      </c>
      <c r="I4" s="21">
        <f>J4*$I$2</f>
        <v>4.0197307805999996E-3</v>
      </c>
      <c r="J4" s="25">
        <v>1.533429E-3</v>
      </c>
      <c r="K4">
        <f>K3+J4</f>
        <v>1.533429E-3</v>
      </c>
      <c r="N4" s="28">
        <v>1000</v>
      </c>
      <c r="O4">
        <f>O3+P4</f>
        <v>0.18123603871928515</v>
      </c>
      <c r="P4">
        <f>Q4/$M$2</f>
        <v>0.18123603871928515</v>
      </c>
      <c r="Q4">
        <f>D4</f>
        <v>0.36509999999999998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0.36509999999999998</v>
      </c>
      <c r="AB4">
        <f t="shared" ref="AB4:AB53" si="5">AA4/$D$2</f>
        <v>7.8754934316961095E-2</v>
      </c>
      <c r="AC4">
        <f>AC3+AB4</f>
        <v>7.8754934316961095E-2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0.17979999999999999</v>
      </c>
      <c r="E5" s="26">
        <f>Summer!H67</f>
        <v>3.8784270583921129E-2</v>
      </c>
      <c r="F5" s="1">
        <f t="shared" ref="F5:F13" si="6">F4+E5</f>
        <v>0.11753920490088222</v>
      </c>
      <c r="G5" s="20"/>
      <c r="H5" s="19">
        <v>390.04</v>
      </c>
      <c r="I5" s="21">
        <f t="shared" ref="I5:I47" si="7">J5*$I$2</f>
        <v>1.25951533002E-2</v>
      </c>
      <c r="J5" s="25">
        <v>4.8047430000000002E-3</v>
      </c>
      <c r="K5">
        <f t="shared" ref="K5:K47" si="8">K4+J5</f>
        <v>6.3381720000000004E-3</v>
      </c>
      <c r="N5" s="28">
        <v>850</v>
      </c>
      <c r="O5">
        <f>O4+P5</f>
        <v>0.27048895507570109</v>
      </c>
      <c r="P5">
        <f t="shared" ref="P5" si="9">Q5/$M$2</f>
        <v>8.9252916356415954E-2</v>
      </c>
      <c r="Q5">
        <f>D5</f>
        <v>0.17979999999999999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0.17979999999999999</v>
      </c>
      <c r="AB5">
        <f t="shared" si="5"/>
        <v>3.8784270583921129E-2</v>
      </c>
      <c r="AC5">
        <f t="shared" ref="AC5:AC53" si="11">AC4+AB5</f>
        <v>0.11753920490088222</v>
      </c>
    </row>
    <row r="6" spans="2:29" x14ac:dyDescent="0.25">
      <c r="B6" s="20">
        <v>0.3</v>
      </c>
      <c r="C6" s="28">
        <f t="shared" si="0"/>
        <v>300</v>
      </c>
      <c r="D6">
        <f t="shared" si="1"/>
        <v>1.4696</v>
      </c>
      <c r="E6" s="26">
        <f>Summer!H68</f>
        <v>0.3170042494445523</v>
      </c>
      <c r="F6" s="1">
        <f t="shared" si="6"/>
        <v>0.43454345434543451</v>
      </c>
      <c r="G6" s="9"/>
      <c r="H6" s="19">
        <v>330.52</v>
      </c>
      <c r="I6" s="21">
        <f t="shared" si="7"/>
        <v>1.6346903601600002E-2</v>
      </c>
      <c r="J6" s="25">
        <v>6.2359440000000002E-3</v>
      </c>
      <c r="K6">
        <f t="shared" si="8"/>
        <v>1.2574116E-2</v>
      </c>
      <c r="N6" s="19">
        <v>460.27</v>
      </c>
      <c r="O6" s="24">
        <f>C18</f>
        <v>0.7874204815090593</v>
      </c>
      <c r="P6" s="24">
        <f>O6-O5</f>
        <v>0.51693152643335827</v>
      </c>
      <c r="Q6" s="24">
        <f>P6*$M$2</f>
        <v>1.0413585600000004</v>
      </c>
      <c r="T6" s="19">
        <v>460.27</v>
      </c>
      <c r="U6">
        <f>K4</f>
        <v>1.533429E-3</v>
      </c>
      <c r="V6">
        <f t="shared" si="10"/>
        <v>1.533429E-3</v>
      </c>
      <c r="W6">
        <f t="shared" si="3"/>
        <v>4.0197307805999996E-3</v>
      </c>
      <c r="Z6" s="19">
        <v>460.27</v>
      </c>
      <c r="AA6">
        <f t="shared" si="4"/>
        <v>1.0453782907806004</v>
      </c>
      <c r="AB6">
        <f t="shared" si="5"/>
        <v>0.22549629862175635</v>
      </c>
      <c r="AC6">
        <f t="shared" si="11"/>
        <v>0.34303550352263856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0.26450000000000001</v>
      </c>
      <c r="E7" s="26">
        <f>Summer!H69</f>
        <v>5.7054725080351171E-2</v>
      </c>
      <c r="F7" s="1">
        <f t="shared" si="6"/>
        <v>0.49159817942578565</v>
      </c>
      <c r="G7" s="9"/>
      <c r="H7" s="19">
        <v>280.08999999999997</v>
      </c>
      <c r="I7" s="21">
        <f t="shared" si="7"/>
        <v>1.09872625608E-2</v>
      </c>
      <c r="J7" s="25">
        <v>4.1913719999999996E-3</v>
      </c>
      <c r="K7">
        <f t="shared" si="8"/>
        <v>1.6765487999999999E-2</v>
      </c>
      <c r="N7" s="19">
        <v>390.04</v>
      </c>
      <c r="O7" s="24">
        <f>F18</f>
        <v>0.88057241002730202</v>
      </c>
      <c r="P7" s="24">
        <f t="shared" ref="P7:P8" si="12">O7-O6</f>
        <v>9.3151928518242721E-2</v>
      </c>
      <c r="Q7" s="24">
        <f t="shared" ref="Q7:Q8" si="13">P7*$M$2</f>
        <v>0.18765456</v>
      </c>
      <c r="T7" s="19">
        <v>390.04</v>
      </c>
      <c r="U7">
        <f t="shared" ref="U7:U8" si="14">K5</f>
        <v>6.3381720000000004E-3</v>
      </c>
      <c r="V7">
        <f t="shared" si="10"/>
        <v>4.8047430000000002E-3</v>
      </c>
      <c r="W7">
        <f t="shared" si="3"/>
        <v>1.25951533002E-2</v>
      </c>
      <c r="Z7" s="19">
        <v>390.04</v>
      </c>
      <c r="AA7">
        <f t="shared" si="4"/>
        <v>0.2002497133002</v>
      </c>
      <c r="AB7">
        <f t="shared" si="5"/>
        <v>4.3195434176794147E-2</v>
      </c>
      <c r="AC7">
        <f t="shared" si="11"/>
        <v>0.38623093769943273</v>
      </c>
    </row>
    <row r="8" spans="2:29" x14ac:dyDescent="0.25">
      <c r="B8" s="20">
        <v>0.125</v>
      </c>
      <c r="C8" s="28">
        <f t="shared" si="0"/>
        <v>125</v>
      </c>
      <c r="D8">
        <f t="shared" si="1"/>
        <v>0.79659999999999997</v>
      </c>
      <c r="E8" s="26">
        <f>Summer!H70</f>
        <v>0.17183286956146593</v>
      </c>
      <c r="F8" s="1">
        <f t="shared" si="6"/>
        <v>0.66343104898725158</v>
      </c>
      <c r="G8" s="9"/>
      <c r="H8" s="19">
        <v>237.35</v>
      </c>
      <c r="I8" s="21">
        <f t="shared" si="7"/>
        <v>6.9675317801999991E-3</v>
      </c>
      <c r="J8" s="25">
        <v>2.6579429999999999E-3</v>
      </c>
      <c r="K8">
        <f t="shared" si="8"/>
        <v>1.9423430999999998E-2</v>
      </c>
      <c r="N8" s="19">
        <v>330.52</v>
      </c>
      <c r="O8" s="24">
        <f>C27</f>
        <v>0.95951876892529175</v>
      </c>
      <c r="P8" s="24">
        <f t="shared" si="12"/>
        <v>7.8946358897989732E-2</v>
      </c>
      <c r="Q8" s="24">
        <f t="shared" si="13"/>
        <v>0.15903744000000034</v>
      </c>
      <c r="T8" s="19">
        <v>330.52</v>
      </c>
      <c r="U8">
        <f t="shared" si="14"/>
        <v>1.2574116E-2</v>
      </c>
      <c r="V8">
        <f t="shared" si="10"/>
        <v>6.2359439999999993E-3</v>
      </c>
      <c r="W8">
        <f t="shared" si="3"/>
        <v>1.6346903601599998E-2</v>
      </c>
      <c r="Z8" s="19">
        <v>330.52</v>
      </c>
      <c r="AA8">
        <f t="shared" si="4"/>
        <v>0.17538434360160032</v>
      </c>
      <c r="AB8">
        <f t="shared" si="5"/>
        <v>3.7831778856662203E-2</v>
      </c>
      <c r="AC8">
        <f t="shared" si="11"/>
        <v>0.42406271655609495</v>
      </c>
    </row>
    <row r="9" spans="2:29" x14ac:dyDescent="0.25">
      <c r="B9" s="20">
        <v>6.3E-2</v>
      </c>
      <c r="C9" s="28">
        <f t="shared" si="0"/>
        <v>63</v>
      </c>
      <c r="D9">
        <f t="shared" si="1"/>
        <v>0.59119999999999995</v>
      </c>
      <c r="E9" s="26">
        <f>Summer!H71</f>
        <v>0.12752647813800985</v>
      </c>
      <c r="F9" s="1">
        <f t="shared" si="6"/>
        <v>0.79095752712526146</v>
      </c>
      <c r="G9" s="9"/>
      <c r="H9" s="19">
        <v>201.13</v>
      </c>
      <c r="I9" s="21">
        <f t="shared" si="7"/>
        <v>7.2355148808E-3</v>
      </c>
      <c r="J9" s="25">
        <v>2.760172E-3</v>
      </c>
      <c r="K9">
        <f t="shared" si="8"/>
        <v>2.2183602999999996E-2</v>
      </c>
      <c r="N9" s="28">
        <v>300</v>
      </c>
      <c r="O9" s="1">
        <v>1</v>
      </c>
      <c r="P9">
        <f>O9-O8</f>
        <v>4.0481231074708246E-2</v>
      </c>
      <c r="Q9">
        <f>P9*$M$2</f>
        <v>8.1549439999999779E-2</v>
      </c>
      <c r="T9" s="28">
        <f>B6*1000</f>
        <v>300</v>
      </c>
      <c r="U9" s="24">
        <f>C37</f>
        <v>1.5110714719809635E-2</v>
      </c>
      <c r="V9">
        <f t="shared" si="10"/>
        <v>2.5365987198096348E-3</v>
      </c>
      <c r="W9">
        <f t="shared" si="3"/>
        <v>6.6494398841089762E-3</v>
      </c>
      <c r="Z9" s="28">
        <v>300</v>
      </c>
      <c r="AA9">
        <f t="shared" si="4"/>
        <v>8.8198879884108752E-2</v>
      </c>
      <c r="AB9">
        <f t="shared" si="5"/>
        <v>1.902519033717482E-2</v>
      </c>
      <c r="AC9">
        <f t="shared" si="11"/>
        <v>0.44308790689326977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0.16170000000000004</v>
      </c>
      <c r="E10" s="26">
        <f>Summer!H72</f>
        <v>3.4879958584093707E-2</v>
      </c>
      <c r="F10" s="1">
        <f t="shared" si="6"/>
        <v>0.82583748570935511</v>
      </c>
      <c r="G10" s="9"/>
      <c r="H10" s="19">
        <v>170.44</v>
      </c>
      <c r="I10" s="21">
        <f t="shared" si="7"/>
        <v>9.1113887207999993E-3</v>
      </c>
      <c r="J10" s="25">
        <v>3.4757719999999998E-3</v>
      </c>
      <c r="K10">
        <f t="shared" si="8"/>
        <v>2.5659374999999995E-2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1.6765487999999999E-2</v>
      </c>
      <c r="V10">
        <f t="shared" si="10"/>
        <v>1.654773280190364E-3</v>
      </c>
      <c r="W10">
        <f t="shared" si="3"/>
        <v>4.3378226766910199E-3</v>
      </c>
      <c r="Z10" s="19">
        <v>280.08999999999997</v>
      </c>
      <c r="AA10">
        <f t="shared" si="4"/>
        <v>4.3378226766910199E-3</v>
      </c>
      <c r="AB10">
        <f t="shared" si="5"/>
        <v>9.3570238285791741E-4</v>
      </c>
      <c r="AC10">
        <f t="shared" si="11"/>
        <v>0.44402360927612766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0.37519999999999998</v>
      </c>
      <c r="E11" s="26">
        <f>Summer!H73</f>
        <v>8.0933583554433863E-2</v>
      </c>
      <c r="F11" s="1">
        <f t="shared" si="6"/>
        <v>0.90677106926378892</v>
      </c>
      <c r="G11" s="9"/>
      <c r="H11" s="19">
        <v>144.43</v>
      </c>
      <c r="I11" s="21">
        <f t="shared" si="7"/>
        <v>1.1523226140600001E-2</v>
      </c>
      <c r="J11" s="25">
        <v>4.3958290000000004E-3</v>
      </c>
      <c r="K11">
        <f t="shared" si="8"/>
        <v>3.0055203999999995E-2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1.8636744548198407E-2</v>
      </c>
      <c r="V11">
        <f t="shared" si="10"/>
        <v>1.8712565481984085E-3</v>
      </c>
      <c r="W11">
        <f t="shared" si="3"/>
        <v>4.9053119154473081E-3</v>
      </c>
      <c r="Z11" s="28">
        <v>250</v>
      </c>
      <c r="AA11">
        <f t="shared" si="4"/>
        <v>4.9053119154473081E-3</v>
      </c>
      <c r="AB11">
        <f t="shared" si="5"/>
        <v>1.0581142637777579E-3</v>
      </c>
      <c r="AC11">
        <f t="shared" si="11"/>
        <v>0.44508172353990544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0.37409999999999993</v>
      </c>
      <c r="E12" s="26">
        <f>Summer!H74</f>
        <v>8.0696304924610093E-2</v>
      </c>
      <c r="F12" s="1">
        <f t="shared" si="6"/>
        <v>0.98746737418839903</v>
      </c>
      <c r="G12" s="9"/>
      <c r="H12" s="19">
        <v>122.39</v>
      </c>
      <c r="I12" s="21">
        <f t="shared" si="7"/>
        <v>1.4471027140199998E-2</v>
      </c>
      <c r="J12" s="25">
        <v>5.5203429999999996E-3</v>
      </c>
      <c r="K12">
        <f t="shared" si="8"/>
        <v>3.5575546999999992E-2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1.9423430999999998E-2</v>
      </c>
      <c r="V12">
        <f t="shared" si="10"/>
        <v>7.8668645180159091E-4</v>
      </c>
      <c r="W12">
        <f t="shared" si="3"/>
        <v>2.0622198647526906E-3</v>
      </c>
      <c r="Z12" s="19">
        <v>237.35</v>
      </c>
      <c r="AA12">
        <f t="shared" si="4"/>
        <v>2.0622198647526906E-3</v>
      </c>
      <c r="AB12">
        <f t="shared" si="5"/>
        <v>4.4483700354897438E-4</v>
      </c>
      <c r="AC12">
        <f t="shared" si="11"/>
        <v>0.44552656054345441</v>
      </c>
    </row>
    <row r="13" spans="2:29" x14ac:dyDescent="0.25">
      <c r="B13" t="s">
        <v>50</v>
      </c>
      <c r="E13" s="26">
        <f>Summer!H75</f>
        <v>1.2532625811600872E-2</v>
      </c>
      <c r="F13" s="1">
        <f t="shared" si="6"/>
        <v>0.99999999999999989</v>
      </c>
      <c r="H13" s="19">
        <v>103.72</v>
      </c>
      <c r="I13" s="21">
        <f t="shared" si="7"/>
        <v>1.8222777441599999E-2</v>
      </c>
      <c r="J13" s="25">
        <v>6.9515439999999996E-3</v>
      </c>
      <c r="K13">
        <f t="shared" si="8"/>
        <v>4.2527090999999989E-2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2.2183602999999996E-2</v>
      </c>
      <c r="V13">
        <f t="shared" si="10"/>
        <v>2.7601719999999982E-3</v>
      </c>
      <c r="W13">
        <f t="shared" si="3"/>
        <v>7.2355148807999956E-3</v>
      </c>
      <c r="Z13" s="19">
        <v>201.13</v>
      </c>
      <c r="AA13">
        <f t="shared" si="4"/>
        <v>7.2355148807999956E-3</v>
      </c>
      <c r="AB13">
        <f t="shared" si="5"/>
        <v>1.5607573245324522E-3</v>
      </c>
      <c r="AC13">
        <f t="shared" si="11"/>
        <v>0.44708731786798683</v>
      </c>
    </row>
    <row r="14" spans="2:29" x14ac:dyDescent="0.25">
      <c r="H14" s="19">
        <v>87.89</v>
      </c>
      <c r="I14" s="21">
        <f t="shared" si="7"/>
        <v>2.5458289700999996E-2</v>
      </c>
      <c r="J14" s="25">
        <v>9.7117149999999992E-3</v>
      </c>
      <c r="K14">
        <f t="shared" si="8"/>
        <v>5.2238805999999985E-2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2.5659374999999995E-2</v>
      </c>
      <c r="V14">
        <f t="shared" si="10"/>
        <v>3.4757719999999985E-3</v>
      </c>
      <c r="W14">
        <f t="shared" si="3"/>
        <v>9.1113887207999959E-3</v>
      </c>
      <c r="Z14" s="19">
        <v>170.44</v>
      </c>
      <c r="AA14">
        <f t="shared" si="4"/>
        <v>9.1113887207999959E-3</v>
      </c>
      <c r="AB14">
        <f t="shared" si="5"/>
        <v>1.9653980286028594E-3</v>
      </c>
      <c r="AC14">
        <f t="shared" si="11"/>
        <v>0.44905271589658968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3.6177571782599997E-2</v>
      </c>
      <c r="J15" s="25">
        <v>1.3800859E-2</v>
      </c>
      <c r="K15">
        <f t="shared" si="8"/>
        <v>6.6039664999999984E-2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3.0055203999999995E-2</v>
      </c>
      <c r="V15">
        <f t="shared" si="10"/>
        <v>4.3958290000000004E-3</v>
      </c>
      <c r="W15">
        <f t="shared" si="3"/>
        <v>1.1523226140600001E-2</v>
      </c>
      <c r="Z15" s="19">
        <v>144.43</v>
      </c>
      <c r="AA15">
        <f t="shared" si="4"/>
        <v>1.1523226140600001E-2</v>
      </c>
      <c r="AB15">
        <f t="shared" si="5"/>
        <v>2.4856502816281629E-3</v>
      </c>
      <c r="AC15">
        <f t="shared" si="11"/>
        <v>0.45153836617821785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5.1184562502599999E-2</v>
      </c>
      <c r="J16" s="25">
        <v>1.9525659000000001E-2</v>
      </c>
      <c r="K16">
        <f t="shared" si="8"/>
        <v>8.5565323999999984E-2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3.4921822171052622E-2</v>
      </c>
      <c r="V16">
        <f t="shared" si="10"/>
        <v>4.8666181710526266E-3</v>
      </c>
      <c r="W16">
        <f t="shared" si="3"/>
        <v>1.2757352873597355E-2</v>
      </c>
      <c r="Z16" s="23">
        <v>125</v>
      </c>
      <c r="AA16">
        <f t="shared" si="4"/>
        <v>1.2757352873597355E-2</v>
      </c>
      <c r="AB16">
        <f t="shared" si="5"/>
        <v>2.7518611000231573E-3</v>
      </c>
      <c r="AC16">
        <f t="shared" si="11"/>
        <v>0.45429022727824103</v>
      </c>
    </row>
    <row r="17" spans="2:29" x14ac:dyDescent="0.25">
      <c r="B17" s="1" t="s">
        <v>40</v>
      </c>
      <c r="C17" s="1">
        <f>O5</f>
        <v>0.27048895507570109</v>
      </c>
      <c r="D17" s="1"/>
      <c r="E17" s="1" t="s">
        <v>40</v>
      </c>
      <c r="F17" s="1">
        <f>O5</f>
        <v>0.27048895507570109</v>
      </c>
      <c r="H17" s="19">
        <v>53.48</v>
      </c>
      <c r="I17" s="21">
        <f t="shared" si="7"/>
        <v>6.8603393263799994E-2</v>
      </c>
      <c r="J17" s="25">
        <v>2.6170517000000001E-2</v>
      </c>
      <c r="K17">
        <f t="shared" si="8"/>
        <v>0.11173584099999999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3.5575546999999992E-2</v>
      </c>
      <c r="V17">
        <f t="shared" si="10"/>
        <v>6.5372482894737044E-4</v>
      </c>
      <c r="W17">
        <f t="shared" si="3"/>
        <v>1.7136742666026368E-3</v>
      </c>
      <c r="Z17" s="19">
        <v>122.39</v>
      </c>
      <c r="AA17">
        <f t="shared" si="4"/>
        <v>1.7136742666026368E-3</v>
      </c>
      <c r="AB17">
        <f t="shared" si="5"/>
        <v>3.6965298358520172E-4</v>
      </c>
      <c r="AC17">
        <f t="shared" si="11"/>
        <v>0.45465988026182624</v>
      </c>
    </row>
    <row r="18" spans="2:29" x14ac:dyDescent="0.25">
      <c r="B18" s="1" t="s">
        <v>44</v>
      </c>
      <c r="C18" s="1">
        <f>C20*(C22-C21)+C17</f>
        <v>0.7874204815090593</v>
      </c>
      <c r="D18" s="1"/>
      <c r="E18" s="1" t="s">
        <v>44</v>
      </c>
      <c r="F18" s="1">
        <f>F20*(F22-F21)+F17</f>
        <v>0.88057241002730202</v>
      </c>
      <c r="H18" s="19">
        <v>45.32</v>
      </c>
      <c r="I18" s="21">
        <f t="shared" si="7"/>
        <v>9.0845901485999997E-2</v>
      </c>
      <c r="J18" s="25">
        <v>3.4655489999999997E-2</v>
      </c>
      <c r="K18">
        <f t="shared" si="8"/>
        <v>0.14639133099999999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4.2527090999999989E-2</v>
      </c>
      <c r="V18">
        <f t="shared" si="10"/>
        <v>6.951543999999997E-3</v>
      </c>
      <c r="W18">
        <f t="shared" si="3"/>
        <v>1.8222777441599992E-2</v>
      </c>
      <c r="Z18" s="19">
        <v>103.72</v>
      </c>
      <c r="AA18">
        <f t="shared" si="4"/>
        <v>1.8222777441599992E-2</v>
      </c>
      <c r="AB18">
        <f t="shared" si="5"/>
        <v>3.9307960572057188E-3</v>
      </c>
      <c r="AC18">
        <f t="shared" si="11"/>
        <v>0.45859067631903194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0.1155002445066</v>
      </c>
      <c r="J19" s="25">
        <v>4.4060518999999999E-2</v>
      </c>
      <c r="K19">
        <f t="shared" si="8"/>
        <v>0.19045184999999998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5.2238805999999985E-2</v>
      </c>
      <c r="V19">
        <f t="shared" si="10"/>
        <v>9.7117149999999958E-3</v>
      </c>
      <c r="W19">
        <f t="shared" si="3"/>
        <v>2.5458289700999989E-2</v>
      </c>
      <c r="Z19" s="19">
        <v>87.89</v>
      </c>
      <c r="AA19">
        <f t="shared" si="4"/>
        <v>2.5458289700999989E-2</v>
      </c>
      <c r="AB19">
        <f t="shared" si="5"/>
        <v>5.491552816281625E-3</v>
      </c>
      <c r="AC19">
        <f t="shared" si="11"/>
        <v>0.46408222913531355</v>
      </c>
    </row>
    <row r="20" spans="2:29" x14ac:dyDescent="0.25">
      <c r="B20" s="1" t="s">
        <v>46</v>
      </c>
      <c r="C20" s="1">
        <f>(C19-C17)/(C23-C21)</f>
        <v>-1.3263837180441799E-3</v>
      </c>
      <c r="D20" s="1"/>
      <c r="E20" s="1" t="s">
        <v>46</v>
      </c>
      <c r="F20" s="1">
        <f>(F19-F17)/(F23-F21)</f>
        <v>-1.3263837180441799E-3</v>
      </c>
      <c r="H20" s="19">
        <v>32.549999999999997</v>
      </c>
      <c r="I20" s="21">
        <f t="shared" si="7"/>
        <v>0.1431023911482</v>
      </c>
      <c r="J20" s="25">
        <v>5.4590063000000001E-2</v>
      </c>
      <c r="K20">
        <f t="shared" si="8"/>
        <v>0.24504191299999997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6.6039664999999984E-2</v>
      </c>
      <c r="V20">
        <f t="shared" si="10"/>
        <v>1.3800858999999999E-2</v>
      </c>
      <c r="W20">
        <f t="shared" si="3"/>
        <v>3.6177571782599997E-2</v>
      </c>
      <c r="Z20" s="19">
        <v>74.48</v>
      </c>
      <c r="AA20">
        <f t="shared" si="4"/>
        <v>3.6177571782599997E-2</v>
      </c>
      <c r="AB20">
        <f t="shared" si="5"/>
        <v>7.8037860572057194E-3</v>
      </c>
      <c r="AC20">
        <f t="shared" si="11"/>
        <v>0.47188601519251927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0.16856068347059999</v>
      </c>
      <c r="J21" s="25">
        <v>6.4301779000000003E-2</v>
      </c>
      <c r="K21">
        <f t="shared" si="8"/>
        <v>0.309343692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8.5565323999999984E-2</v>
      </c>
      <c r="V21">
        <f t="shared" si="10"/>
        <v>1.9525659000000001E-2</v>
      </c>
      <c r="W21">
        <f t="shared" si="3"/>
        <v>5.1184562502599999E-2</v>
      </c>
      <c r="Z21" s="19">
        <v>63.11</v>
      </c>
      <c r="AA21">
        <f t="shared" si="4"/>
        <v>5.1184562502599999E-2</v>
      </c>
      <c r="AB21">
        <f t="shared" si="5"/>
        <v>1.1040911689768975E-2</v>
      </c>
      <c r="AC21">
        <f t="shared" si="11"/>
        <v>0.48292692688228822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0.18597951423180001</v>
      </c>
      <c r="J22" s="25">
        <v>7.0946637000000007E-2</v>
      </c>
      <c r="K22">
        <f t="shared" si="8"/>
        <v>0.38029032900000004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0.11173584099999999</v>
      </c>
      <c r="V22">
        <f t="shared" si="10"/>
        <v>2.6170517000000004E-2</v>
      </c>
      <c r="W22">
        <f t="shared" si="3"/>
        <v>6.8603393263800008E-2</v>
      </c>
      <c r="Z22" s="19">
        <v>53.48</v>
      </c>
      <c r="AA22">
        <f t="shared" si="4"/>
        <v>6.8603393263800008E-2</v>
      </c>
      <c r="AB22">
        <f t="shared" si="5"/>
        <v>1.4798290140814081E-2</v>
      </c>
      <c r="AC22">
        <f t="shared" si="11"/>
        <v>0.4977252170231023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0.192947046012</v>
      </c>
      <c r="J23" s="25">
        <v>7.3604580000000003E-2</v>
      </c>
      <c r="K23">
        <f t="shared" si="8"/>
        <v>0.45389490900000007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0.14639133099999999</v>
      </c>
      <c r="V23">
        <f t="shared" si="10"/>
        <v>3.4655489999999997E-2</v>
      </c>
      <c r="W23">
        <f t="shared" si="3"/>
        <v>9.0845901485999997E-2</v>
      </c>
      <c r="Z23" s="19">
        <v>45.32</v>
      </c>
      <c r="AA23">
        <f t="shared" si="4"/>
        <v>9.0845901485999997E-2</v>
      </c>
      <c r="AB23">
        <f t="shared" si="5"/>
        <v>1.9596173663366336E-2</v>
      </c>
      <c r="AC23">
        <f t="shared" si="11"/>
        <v>0.51732139068646865</v>
      </c>
    </row>
    <row r="24" spans="2:29" x14ac:dyDescent="0.25">
      <c r="H24" s="19">
        <v>16.78</v>
      </c>
      <c r="I24" s="21">
        <f t="shared" si="7"/>
        <v>0.18463960397160001</v>
      </c>
      <c r="J24" s="25">
        <v>7.0435494000000001E-2</v>
      </c>
      <c r="K24">
        <f t="shared" si="8"/>
        <v>0.52433040300000011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0.19045184999999998</v>
      </c>
      <c r="V24">
        <f t="shared" si="10"/>
        <v>4.4060518999999992E-2</v>
      </c>
      <c r="W24">
        <f t="shared" si="3"/>
        <v>0.11550024450659997</v>
      </c>
      <c r="Z24" s="19">
        <v>38.409999999999997</v>
      </c>
      <c r="AA24">
        <f t="shared" si="4"/>
        <v>0.11550024450659997</v>
      </c>
      <c r="AB24">
        <f t="shared" si="5"/>
        <v>2.4914308873487341E-2</v>
      </c>
      <c r="AC24">
        <f t="shared" si="11"/>
        <v>0.54223569955995599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0.16802471989080001</v>
      </c>
      <c r="J25" s="25">
        <v>6.4097321999999998E-2</v>
      </c>
      <c r="K25">
        <f t="shared" si="8"/>
        <v>0.58842772500000007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0.24504191299999997</v>
      </c>
      <c r="V25">
        <f t="shared" si="10"/>
        <v>5.4590062999999994E-2</v>
      </c>
      <c r="W25">
        <f t="shared" si="3"/>
        <v>0.14310239114819998</v>
      </c>
      <c r="Z25" s="19">
        <v>32.549999999999997</v>
      </c>
      <c r="AA25">
        <f t="shared" si="4"/>
        <v>0.14310239114819998</v>
      </c>
      <c r="AB25">
        <f t="shared" si="5"/>
        <v>3.0868308451045098E-2</v>
      </c>
      <c r="AC25">
        <f t="shared" si="11"/>
        <v>0.57310400801100103</v>
      </c>
    </row>
    <row r="26" spans="2:29" x14ac:dyDescent="0.25">
      <c r="B26" s="1" t="s">
        <v>40</v>
      </c>
      <c r="C26" s="1">
        <f>C17</f>
        <v>0.27048895507570109</v>
      </c>
      <c r="H26" s="19">
        <v>12.05</v>
      </c>
      <c r="I26" s="21">
        <f t="shared" si="7"/>
        <v>0.14658615834899999</v>
      </c>
      <c r="J26" s="25">
        <v>5.5919034999999999E-2</v>
      </c>
      <c r="K26">
        <f t="shared" si="8"/>
        <v>0.64434676000000002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0.309343692</v>
      </c>
      <c r="V26">
        <f t="shared" si="10"/>
        <v>6.4301779000000031E-2</v>
      </c>
      <c r="W26">
        <f t="shared" si="3"/>
        <v>0.16856068347060008</v>
      </c>
      <c r="Z26" s="19">
        <v>27.58</v>
      </c>
      <c r="AA26">
        <f t="shared" si="4"/>
        <v>0.16856068347060008</v>
      </c>
      <c r="AB26">
        <f t="shared" si="5"/>
        <v>3.6359861832783294E-2</v>
      </c>
      <c r="AC26">
        <f t="shared" si="11"/>
        <v>0.60946386984378431</v>
      </c>
    </row>
    <row r="27" spans="2:29" x14ac:dyDescent="0.25">
      <c r="B27" s="1" t="s">
        <v>44</v>
      </c>
      <c r="C27" s="1">
        <f>C29*(C31-C30)+C26</f>
        <v>0.95951876892529175</v>
      </c>
      <c r="H27" s="19">
        <v>10.210000000000001</v>
      </c>
      <c r="I27" s="21">
        <f t="shared" si="7"/>
        <v>0.1291673275878</v>
      </c>
      <c r="J27" s="25">
        <v>4.9274177000000002E-2</v>
      </c>
      <c r="K27">
        <f t="shared" si="8"/>
        <v>0.69362093700000005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0.3528216785700713</v>
      </c>
      <c r="V27">
        <f t="shared" si="10"/>
        <v>4.3477986570071292E-2</v>
      </c>
      <c r="W27">
        <f t="shared" si="3"/>
        <v>0.11397319399478488</v>
      </c>
      <c r="Z27" s="23">
        <v>25</v>
      </c>
      <c r="AA27">
        <f t="shared" si="4"/>
        <v>0.11397319399478488</v>
      </c>
      <c r="AB27">
        <f t="shared" si="5"/>
        <v>2.45849120979281E-2</v>
      </c>
      <c r="AC27">
        <f t="shared" si="11"/>
        <v>0.63404878194171244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0.112552443507</v>
      </c>
      <c r="J28" s="25">
        <v>4.2936004999999999E-2</v>
      </c>
      <c r="K28">
        <f t="shared" si="8"/>
        <v>0.73655694199999999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0.38029032900000004</v>
      </c>
      <c r="V28">
        <f t="shared" si="10"/>
        <v>2.7468650429928743E-2</v>
      </c>
      <c r="W28">
        <f t="shared" si="3"/>
        <v>7.2006320237015198E-2</v>
      </c>
      <c r="Z28" s="19">
        <v>23.37</v>
      </c>
      <c r="AA28">
        <f t="shared" si="4"/>
        <v>7.2006320237015198E-2</v>
      </c>
      <c r="AB28">
        <f t="shared" si="5"/>
        <v>1.5532328185900298E-2</v>
      </c>
      <c r="AC28">
        <f t="shared" si="11"/>
        <v>0.64958111012761277</v>
      </c>
    </row>
    <row r="29" spans="2:29" x14ac:dyDescent="0.25">
      <c r="B29" s="1" t="s">
        <v>46</v>
      </c>
      <c r="C29" s="1">
        <f>(C28-C26)/(C32-C30)</f>
        <v>-1.3263837180441799E-3</v>
      </c>
      <c r="H29" s="19">
        <v>7.33</v>
      </c>
      <c r="I29" s="21">
        <f t="shared" si="7"/>
        <v>9.7545450165599998E-2</v>
      </c>
      <c r="J29" s="25">
        <v>3.7211203999999998E-2</v>
      </c>
      <c r="K29">
        <f t="shared" si="8"/>
        <v>0.77376814599999999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0.45389490900000007</v>
      </c>
      <c r="V29">
        <f t="shared" si="10"/>
        <v>7.3604580000000031E-2</v>
      </c>
      <c r="W29">
        <f t="shared" si="3"/>
        <v>0.19294704601200008</v>
      </c>
      <c r="Z29" s="19">
        <v>19.809999999999999</v>
      </c>
      <c r="AA29">
        <f t="shared" si="4"/>
        <v>0.19294704601200008</v>
      </c>
      <c r="AB29">
        <f t="shared" si="5"/>
        <v>4.1620191551155129E-2</v>
      </c>
      <c r="AC29">
        <f t="shared" si="11"/>
        <v>0.69120130167876792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8.5218277344599996E-2</v>
      </c>
      <c r="J30" s="25">
        <v>3.2508689E-2</v>
      </c>
      <c r="K30">
        <f t="shared" si="8"/>
        <v>0.80627683500000003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0.52433040300000011</v>
      </c>
      <c r="V30">
        <f t="shared" si="10"/>
        <v>7.0435494000000043E-2</v>
      </c>
      <c r="W30">
        <f t="shared" si="3"/>
        <v>0.18463960397160012</v>
      </c>
      <c r="Z30" s="19">
        <v>16.78</v>
      </c>
      <c r="AA30">
        <f t="shared" si="4"/>
        <v>0.18463960397160012</v>
      </c>
      <c r="AB30">
        <f t="shared" si="5"/>
        <v>3.9828211128712897E-2</v>
      </c>
      <c r="AC30">
        <f t="shared" si="11"/>
        <v>0.73102951280748085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7.3695051203999995E-2</v>
      </c>
      <c r="J31" s="25">
        <v>2.811286E-2</v>
      </c>
      <c r="K31">
        <f t="shared" si="8"/>
        <v>0.83438969500000004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0.58842772500000007</v>
      </c>
      <c r="V31">
        <f t="shared" si="10"/>
        <v>6.4097321999999957E-2</v>
      </c>
      <c r="W31">
        <f t="shared" si="3"/>
        <v>0.1680247198907999</v>
      </c>
      <c r="Z31" s="19">
        <v>14.22</v>
      </c>
      <c r="AA31">
        <f t="shared" si="4"/>
        <v>0.1680247198907999</v>
      </c>
      <c r="AB31">
        <f t="shared" si="5"/>
        <v>3.6244250283828355E-2</v>
      </c>
      <c r="AC31">
        <f t="shared" si="11"/>
        <v>0.76727376309130924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6.4047698903399994E-2</v>
      </c>
      <c r="J32" s="25">
        <v>2.4432631E-2</v>
      </c>
      <c r="K32">
        <f t="shared" si="8"/>
        <v>0.85882232600000008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0.64434676000000002</v>
      </c>
      <c r="V32">
        <f t="shared" si="10"/>
        <v>5.591903499999995E-2</v>
      </c>
      <c r="W32">
        <f t="shared" si="3"/>
        <v>0.14658615834899988</v>
      </c>
      <c r="Z32" s="19">
        <v>12.05</v>
      </c>
      <c r="AA32">
        <f t="shared" si="4"/>
        <v>0.14658615834899988</v>
      </c>
      <c r="AB32">
        <f t="shared" si="5"/>
        <v>3.1619784367436718E-2</v>
      </c>
      <c r="AC32">
        <f t="shared" si="11"/>
        <v>0.79889354745874597</v>
      </c>
    </row>
    <row r="33" spans="2:29" x14ac:dyDescent="0.25">
      <c r="H33" s="19">
        <v>3.78</v>
      </c>
      <c r="I33" s="21">
        <f t="shared" si="7"/>
        <v>5.62762204428E-2</v>
      </c>
      <c r="J33" s="25">
        <v>2.1468002E-2</v>
      </c>
      <c r="K33">
        <f t="shared" si="8"/>
        <v>0.88029032800000007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0.69362093700000005</v>
      </c>
      <c r="V33">
        <f t="shared" si="10"/>
        <v>4.927417700000003E-2</v>
      </c>
      <c r="W33">
        <f t="shared" si="3"/>
        <v>0.12916732758780008</v>
      </c>
      <c r="Z33" s="19">
        <v>10.210000000000001</v>
      </c>
      <c r="AA33">
        <f t="shared" si="4"/>
        <v>0.12916732758780008</v>
      </c>
      <c r="AB33">
        <f t="shared" si="5"/>
        <v>2.7862405916391657E-2</v>
      </c>
      <c r="AC33">
        <f t="shared" si="11"/>
        <v>0.82675595337513763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5.0648598922799999E-2</v>
      </c>
      <c r="J34" s="25">
        <v>1.9321201999999999E-2</v>
      </c>
      <c r="K34">
        <f t="shared" si="8"/>
        <v>0.89961153000000005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0.73655694199999999</v>
      </c>
      <c r="V34">
        <f t="shared" si="10"/>
        <v>4.2936004999999944E-2</v>
      </c>
      <c r="W34">
        <f t="shared" si="3"/>
        <v>0.11255244350699985</v>
      </c>
      <c r="Z34" s="19">
        <v>8.65</v>
      </c>
      <c r="AA34">
        <f t="shared" si="4"/>
        <v>0.11255244350699985</v>
      </c>
      <c r="AB34">
        <f t="shared" si="5"/>
        <v>2.4278445071507115E-2</v>
      </c>
      <c r="AC34">
        <f t="shared" si="11"/>
        <v>0.85103439844664475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4.6628868142199999E-2</v>
      </c>
      <c r="J35" s="25">
        <v>1.7787773E-2</v>
      </c>
      <c r="K35">
        <f t="shared" si="8"/>
        <v>0.91739930300000005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0.77376814599999999</v>
      </c>
      <c r="V35">
        <f t="shared" si="10"/>
        <v>3.7211203999999998E-2</v>
      </c>
      <c r="W35">
        <f t="shared" si="3"/>
        <v>9.7545450165599998E-2</v>
      </c>
      <c r="Z35" s="19">
        <v>7.33</v>
      </c>
      <c r="AA35">
        <f t="shared" si="4"/>
        <v>9.7545450165599998E-2</v>
      </c>
      <c r="AB35">
        <f t="shared" si="5"/>
        <v>2.1041318873487348E-2</v>
      </c>
      <c r="AC35">
        <f t="shared" si="11"/>
        <v>0.87207571732013212</v>
      </c>
    </row>
    <row r="36" spans="2:29" x14ac:dyDescent="0.25">
      <c r="B36" s="1" t="s">
        <v>40</v>
      </c>
      <c r="C36" s="1">
        <f>U8</f>
        <v>1.2574116E-2</v>
      </c>
      <c r="E36" s="1" t="s">
        <v>40</v>
      </c>
      <c r="F36" s="1">
        <f>U10</f>
        <v>1.6765487999999999E-2</v>
      </c>
      <c r="H36" s="19">
        <v>2.2999999999999998</v>
      </c>
      <c r="I36" s="21">
        <f t="shared" si="7"/>
        <v>4.2341156882400005E-2</v>
      </c>
      <c r="J36" s="25">
        <v>1.6152116000000001E-2</v>
      </c>
      <c r="K36">
        <f t="shared" si="8"/>
        <v>0.93355141900000005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0.80627683500000003</v>
      </c>
      <c r="V36">
        <f t="shared" si="10"/>
        <v>3.2508689000000035E-2</v>
      </c>
      <c r="W36">
        <f t="shared" si="3"/>
        <v>8.5218277344600094E-2</v>
      </c>
      <c r="Z36" s="19">
        <v>6.21</v>
      </c>
      <c r="AA36">
        <f t="shared" si="4"/>
        <v>8.5218277344600094E-2</v>
      </c>
      <c r="AB36">
        <f t="shared" si="5"/>
        <v>1.8382250985698588E-2</v>
      </c>
      <c r="AC36">
        <f t="shared" si="11"/>
        <v>0.89045796830583068</v>
      </c>
    </row>
    <row r="37" spans="2:29" x14ac:dyDescent="0.25">
      <c r="B37" s="1" t="s">
        <v>44</v>
      </c>
      <c r="C37" s="1">
        <f>C39*(C41-C40)+C36</f>
        <v>1.5110714719809635E-2</v>
      </c>
      <c r="E37" s="1" t="s">
        <v>44</v>
      </c>
      <c r="F37" s="1">
        <f>F39*(F41-F40)+F36</f>
        <v>1.8636744548198407E-2</v>
      </c>
      <c r="H37" s="19">
        <v>1.95</v>
      </c>
      <c r="I37" s="21">
        <f t="shared" si="7"/>
        <v>3.7249498942199998E-2</v>
      </c>
      <c r="J37" s="25">
        <v>1.4209773E-2</v>
      </c>
      <c r="K37">
        <f t="shared" si="8"/>
        <v>0.94776119200000009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0.83438969500000004</v>
      </c>
      <c r="V37">
        <f t="shared" si="10"/>
        <v>2.8112860000000017E-2</v>
      </c>
      <c r="W37">
        <f t="shared" si="3"/>
        <v>7.369505120400005E-2</v>
      </c>
      <c r="Z37" s="19">
        <v>5.27</v>
      </c>
      <c r="AA37">
        <f t="shared" si="4"/>
        <v>7.369505120400005E-2</v>
      </c>
      <c r="AB37">
        <f t="shared" si="5"/>
        <v>1.5896600704070417E-2</v>
      </c>
      <c r="AC37">
        <f t="shared" si="11"/>
        <v>0.90635456900990108</v>
      </c>
    </row>
    <row r="38" spans="2:29" x14ac:dyDescent="0.25">
      <c r="B38" s="1" t="s">
        <v>41</v>
      </c>
      <c r="C38" s="1">
        <f>U10</f>
        <v>1.6765487999999999E-2</v>
      </c>
      <c r="E38" s="1" t="s">
        <v>41</v>
      </c>
      <c r="F38" s="1">
        <f>U12</f>
        <v>1.9423430999999998E-2</v>
      </c>
      <c r="H38" s="19">
        <v>1.65</v>
      </c>
      <c r="I38" s="21">
        <f t="shared" si="7"/>
        <v>3.2157841001999997E-2</v>
      </c>
      <c r="J38" s="25">
        <v>1.2267429999999999E-2</v>
      </c>
      <c r="K38">
        <f t="shared" si="8"/>
        <v>0.96002862200000005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0.85882232600000008</v>
      </c>
      <c r="V38">
        <f t="shared" si="10"/>
        <v>2.4432631000000038E-2</v>
      </c>
      <c r="W38">
        <f t="shared" si="3"/>
        <v>6.4047698903400105E-2</v>
      </c>
      <c r="Z38" s="19">
        <v>4.46</v>
      </c>
      <c r="AA38">
        <f t="shared" si="4"/>
        <v>6.4047698903400105E-2</v>
      </c>
      <c r="AB38">
        <f t="shared" si="5"/>
        <v>1.3815591126512672E-2</v>
      </c>
      <c r="AC38">
        <f t="shared" si="11"/>
        <v>0.92017016013641373</v>
      </c>
    </row>
    <row r="39" spans="2:29" x14ac:dyDescent="0.25">
      <c r="B39" s="1" t="s">
        <v>46</v>
      </c>
      <c r="C39" s="1">
        <f>(C38-C36)/(C42-C40)</f>
        <v>-8.3112671029149279E-5</v>
      </c>
      <c r="E39" s="1" t="s">
        <v>46</v>
      </c>
      <c r="F39" s="1">
        <f>(F38-F36)/(F42-F40)</f>
        <v>-6.2188652316331317E-5</v>
      </c>
      <c r="H39" s="19">
        <v>1.4</v>
      </c>
      <c r="I39" s="21">
        <f t="shared" si="7"/>
        <v>2.59942559022E-2</v>
      </c>
      <c r="J39" s="25">
        <v>9.9161730000000003E-3</v>
      </c>
      <c r="K39">
        <f t="shared" si="8"/>
        <v>0.96994479500000008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0.88029032800000007</v>
      </c>
      <c r="V39">
        <f t="shared" si="10"/>
        <v>2.1468001999999986E-2</v>
      </c>
      <c r="W39">
        <f t="shared" si="3"/>
        <v>5.6276220442799965E-2</v>
      </c>
      <c r="Z39" s="19">
        <v>3.78</v>
      </c>
      <c r="AA39">
        <f t="shared" si="4"/>
        <v>5.6276220442799965E-2</v>
      </c>
      <c r="AB39">
        <f t="shared" si="5"/>
        <v>1.2139222253025293E-2</v>
      </c>
      <c r="AC39">
        <f t="shared" si="11"/>
        <v>0.93230938238943906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1.7954794340999999E-2</v>
      </c>
      <c r="J40" s="25">
        <v>6.8493149999999999E-3</v>
      </c>
      <c r="K40">
        <f t="shared" si="8"/>
        <v>0.97679411000000005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0.89961153000000005</v>
      </c>
      <c r="V40">
        <f t="shared" si="10"/>
        <v>1.9321201999999982E-2</v>
      </c>
      <c r="W40">
        <f t="shared" si="3"/>
        <v>5.0648598922799951E-2</v>
      </c>
      <c r="Z40" s="19">
        <v>3.2</v>
      </c>
      <c r="AA40">
        <f t="shared" si="4"/>
        <v>5.0648598922799951E-2</v>
      </c>
      <c r="AB40">
        <f t="shared" si="5"/>
        <v>1.0925300140814069E-2</v>
      </c>
      <c r="AC40">
        <f t="shared" si="11"/>
        <v>0.94323468253025311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1.28631364008E-2</v>
      </c>
      <c r="J41" s="25">
        <v>4.9069719999999999E-3</v>
      </c>
      <c r="K41">
        <f t="shared" si="8"/>
        <v>0.98170108200000006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0.91739930300000005</v>
      </c>
      <c r="V41">
        <f t="shared" si="10"/>
        <v>1.7787773000000007E-2</v>
      </c>
      <c r="W41">
        <f t="shared" si="3"/>
        <v>4.662886814220002E-2</v>
      </c>
      <c r="Z41" s="19">
        <v>2.72</v>
      </c>
      <c r="AA41">
        <f t="shared" si="4"/>
        <v>4.662886814220002E-2</v>
      </c>
      <c r="AB41">
        <f t="shared" si="5"/>
        <v>1.005821267546755E-2</v>
      </c>
      <c r="AC41">
        <f t="shared" si="11"/>
        <v>0.95329289520572069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1.0451298980999999E-2</v>
      </c>
      <c r="J42" s="25">
        <v>3.9869149999999997E-3</v>
      </c>
      <c r="K42">
        <f t="shared" si="8"/>
        <v>0.98568799700000009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0.93355141900000005</v>
      </c>
      <c r="V42">
        <f t="shared" si="10"/>
        <v>1.6152115999999994E-2</v>
      </c>
      <c r="W42">
        <f t="shared" si="3"/>
        <v>4.2341156882399984E-2</v>
      </c>
      <c r="Z42" s="19">
        <v>2.2999999999999998</v>
      </c>
      <c r="AA42">
        <f t="shared" si="4"/>
        <v>4.2341156882399984E-2</v>
      </c>
      <c r="AB42">
        <f t="shared" si="5"/>
        <v>9.1333197183718334E-3</v>
      </c>
      <c r="AC42">
        <f t="shared" si="11"/>
        <v>0.96242621492409253</v>
      </c>
    </row>
    <row r="43" spans="2:29" x14ac:dyDescent="0.25">
      <c r="H43" s="19">
        <v>0.72</v>
      </c>
      <c r="I43" s="21">
        <f t="shared" si="7"/>
        <v>9.1113887207999993E-3</v>
      </c>
      <c r="J43" s="25">
        <v>3.4757719999999998E-3</v>
      </c>
      <c r="K43">
        <f t="shared" si="8"/>
        <v>0.98916376900000014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0.94776119200000009</v>
      </c>
      <c r="V43">
        <f t="shared" si="10"/>
        <v>1.4209773000000037E-2</v>
      </c>
      <c r="W43">
        <f t="shared" si="3"/>
        <v>3.7249498942200095E-2</v>
      </c>
      <c r="Z43" s="19">
        <v>1.95</v>
      </c>
      <c r="AA43">
        <f t="shared" si="4"/>
        <v>3.7249498942200095E-2</v>
      </c>
      <c r="AB43">
        <f t="shared" si="5"/>
        <v>8.0350091551155307E-3</v>
      </c>
      <c r="AC43">
        <f t="shared" si="11"/>
        <v>0.9704612240792081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8.0394589397999993E-3</v>
      </c>
      <c r="J44" s="25">
        <v>3.0668570000000001E-3</v>
      </c>
      <c r="K44">
        <f t="shared" si="8"/>
        <v>0.99223062600000012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0.96002862200000005</v>
      </c>
      <c r="V44">
        <f t="shared" si="10"/>
        <v>1.2267429999999968E-2</v>
      </c>
      <c r="W44">
        <f t="shared" si="3"/>
        <v>3.2157841001999914E-2</v>
      </c>
      <c r="Z44" s="19">
        <v>1.65</v>
      </c>
      <c r="AA44">
        <f t="shared" si="4"/>
        <v>3.2157841001999914E-2</v>
      </c>
      <c r="AB44">
        <f t="shared" si="5"/>
        <v>6.9366985918591665E-3</v>
      </c>
      <c r="AC44">
        <f t="shared" si="11"/>
        <v>0.97739792267106729</v>
      </c>
    </row>
    <row r="45" spans="2:29" x14ac:dyDescent="0.25">
      <c r="B45" s="1" t="s">
        <v>40</v>
      </c>
      <c r="C45" s="1">
        <f>U15</f>
        <v>3.0055203999999995E-2</v>
      </c>
      <c r="E45" s="1" t="s">
        <v>40</v>
      </c>
      <c r="F45" s="1">
        <f>U26</f>
        <v>0.309343692</v>
      </c>
      <c r="H45" s="19">
        <v>0.52</v>
      </c>
      <c r="I45" s="21">
        <f t="shared" si="7"/>
        <v>7.2355148808E-3</v>
      </c>
      <c r="J45" s="25">
        <v>2.760172E-3</v>
      </c>
      <c r="K45">
        <f t="shared" si="8"/>
        <v>0.99499079800000012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0.96994479500000008</v>
      </c>
      <c r="V45">
        <f t="shared" si="10"/>
        <v>9.9161730000000281E-3</v>
      </c>
      <c r="W45">
        <f t="shared" si="3"/>
        <v>2.5994255902200072E-2</v>
      </c>
      <c r="Z45" s="19">
        <v>1.4</v>
      </c>
      <c r="AA45">
        <f t="shared" si="4"/>
        <v>2.5994255902200072E-2</v>
      </c>
      <c r="AB45">
        <f t="shared" si="5"/>
        <v>5.6071649306930847E-3</v>
      </c>
      <c r="AC45">
        <f t="shared" si="11"/>
        <v>0.98300508760176042</v>
      </c>
    </row>
    <row r="46" spans="2:29" x14ac:dyDescent="0.25">
      <c r="B46" s="1" t="s">
        <v>44</v>
      </c>
      <c r="C46" s="1">
        <f>C48*(C50-C49)+C45</f>
        <v>3.4921822171052622E-2</v>
      </c>
      <c r="E46" s="1" t="s">
        <v>44</v>
      </c>
      <c r="F46" s="1">
        <f>F48*(F50-F49)+F45</f>
        <v>0.3528216785700713</v>
      </c>
      <c r="H46" s="19">
        <v>0.44</v>
      </c>
      <c r="I46" s="21">
        <f t="shared" si="7"/>
        <v>6.6995513009999999E-3</v>
      </c>
      <c r="J46" s="25">
        <v>2.5557150000000001E-3</v>
      </c>
      <c r="K46">
        <f t="shared" si="8"/>
        <v>0.99754651300000008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0.97679411000000005</v>
      </c>
      <c r="V46">
        <f t="shared" si="10"/>
        <v>6.849314999999967E-3</v>
      </c>
      <c r="W46">
        <f t="shared" si="3"/>
        <v>1.7954794340999912E-2</v>
      </c>
      <c r="Z46" s="19">
        <v>1.19</v>
      </c>
      <c r="AA46">
        <f t="shared" si="4"/>
        <v>1.7954794340999912E-2</v>
      </c>
      <c r="AB46">
        <f t="shared" si="5"/>
        <v>3.8729899999999807E-3</v>
      </c>
      <c r="AC46">
        <f t="shared" si="11"/>
        <v>0.98687807760176038</v>
      </c>
    </row>
    <row r="47" spans="2:29" x14ac:dyDescent="0.25">
      <c r="B47" s="1" t="s">
        <v>41</v>
      </c>
      <c r="C47" s="1">
        <f>U17</f>
        <v>3.5575546999999992E-2</v>
      </c>
      <c r="E47" s="1" t="s">
        <v>41</v>
      </c>
      <c r="F47" s="1">
        <f>U28</f>
        <v>0.38029032900000004</v>
      </c>
      <c r="H47" s="19">
        <v>0.37</v>
      </c>
      <c r="I47" s="21">
        <f t="shared" si="7"/>
        <v>6.4315682003999999E-3</v>
      </c>
      <c r="J47" s="25">
        <v>2.4534859999999999E-3</v>
      </c>
      <c r="K47">
        <f t="shared" si="8"/>
        <v>0.99999999900000003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0.98170108200000006</v>
      </c>
      <c r="V47">
        <f t="shared" si="10"/>
        <v>4.9069720000000094E-3</v>
      </c>
      <c r="W47">
        <f t="shared" si="3"/>
        <v>1.2863136400800024E-2</v>
      </c>
      <c r="Z47" s="19">
        <v>1.01</v>
      </c>
      <c r="AA47">
        <f t="shared" si="4"/>
        <v>1.2863136400800024E-2</v>
      </c>
      <c r="AB47">
        <f t="shared" si="5"/>
        <v>2.7746794367436794E-3</v>
      </c>
      <c r="AC47">
        <f t="shared" si="11"/>
        <v>0.98965275703850408</v>
      </c>
    </row>
    <row r="48" spans="2:29" x14ac:dyDescent="0.25">
      <c r="B48" s="1" t="s">
        <v>46</v>
      </c>
      <c r="C48" s="1">
        <f>(C47-C45)/(C51-C49)</f>
        <v>-2.5046928312159688E-4</v>
      </c>
      <c r="E48" s="1" t="s">
        <v>46</v>
      </c>
      <c r="F48" s="1">
        <f>(F47-F45)/(F51-F49)</f>
        <v>-1.6851932779097405E-2</v>
      </c>
      <c r="I48" s="21">
        <f>SUM(I4:I47)</f>
        <v>2.6213999973786004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0.98568799700000009</v>
      </c>
      <c r="V48">
        <f t="shared" si="10"/>
        <v>3.9869150000000353E-3</v>
      </c>
      <c r="W48">
        <f t="shared" si="3"/>
        <v>1.0451298981000093E-2</v>
      </c>
      <c r="Z48" s="19">
        <v>0.85</v>
      </c>
      <c r="AA48">
        <f t="shared" si="4"/>
        <v>1.0451298981000093E-2</v>
      </c>
      <c r="AB48">
        <f t="shared" si="5"/>
        <v>2.2544271837183919E-3</v>
      </c>
      <c r="AC48">
        <f t="shared" si="11"/>
        <v>0.99190718422222246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0.98916376900000014</v>
      </c>
      <c r="V49">
        <f t="shared" si="10"/>
        <v>3.4757720000000436E-3</v>
      </c>
      <c r="W49">
        <f t="shared" si="3"/>
        <v>9.1113887208001138E-3</v>
      </c>
      <c r="Z49" s="19">
        <v>0.72</v>
      </c>
      <c r="AA49">
        <f t="shared" si="4"/>
        <v>9.1113887208001138E-3</v>
      </c>
      <c r="AB49">
        <f t="shared" si="5"/>
        <v>1.9653980286028845E-3</v>
      </c>
      <c r="AC49">
        <f t="shared" si="11"/>
        <v>0.99387258225082531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0.99223062600000012</v>
      </c>
      <c r="V50">
        <f t="shared" si="10"/>
        <v>3.0668569999999784E-3</v>
      </c>
      <c r="W50">
        <f t="shared" si="3"/>
        <v>8.0394589397999438E-3</v>
      </c>
      <c r="Z50" s="19">
        <v>0.61</v>
      </c>
      <c r="AA50">
        <f t="shared" si="4"/>
        <v>8.0394589397999438E-3</v>
      </c>
      <c r="AB50">
        <f t="shared" si="5"/>
        <v>1.7341743652365114E-3</v>
      </c>
      <c r="AC50">
        <f t="shared" si="11"/>
        <v>0.99560675661606179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0.99499079800000012</v>
      </c>
      <c r="V51">
        <f t="shared" si="10"/>
        <v>2.7601720000000052E-3</v>
      </c>
      <c r="W51">
        <f t="shared" si="3"/>
        <v>7.2355148808000138E-3</v>
      </c>
      <c r="Z51" s="19">
        <v>0.52</v>
      </c>
      <c r="AA51">
        <f t="shared" si="4"/>
        <v>7.2355148808000138E-3</v>
      </c>
      <c r="AB51">
        <f t="shared" si="5"/>
        <v>1.5607573245324561E-3</v>
      </c>
      <c r="AC51">
        <f t="shared" si="11"/>
        <v>0.99716751394059422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0.99754651300000008</v>
      </c>
      <c r="V52">
        <f t="shared" si="10"/>
        <v>2.5557149999999584E-3</v>
      </c>
      <c r="W52">
        <f t="shared" si="3"/>
        <v>6.6995513009998906E-3</v>
      </c>
      <c r="Z52" s="19">
        <v>0.44</v>
      </c>
      <c r="AA52">
        <f t="shared" si="4"/>
        <v>6.6995513009998906E-3</v>
      </c>
      <c r="AB52">
        <f t="shared" si="5"/>
        <v>1.4451457755775339E-3</v>
      </c>
      <c r="AC52">
        <f t="shared" si="11"/>
        <v>0.99861265971617175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0.99999999900000003</v>
      </c>
      <c r="V53">
        <f t="shared" si="10"/>
        <v>2.4534859999999492E-3</v>
      </c>
      <c r="W53">
        <f t="shared" si="3"/>
        <v>6.4315682003998663E-3</v>
      </c>
      <c r="Z53" s="19">
        <v>0.37</v>
      </c>
      <c r="AA53">
        <f t="shared" si="4"/>
        <v>6.4315682003998663E-3</v>
      </c>
      <c r="AB53">
        <f t="shared" si="5"/>
        <v>1.3873397183718082E-3</v>
      </c>
      <c r="AC53">
        <f t="shared" si="11"/>
        <v>0.99999999943454354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B86B-6852-4513-9510-6DD8E75863DF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34</v>
      </c>
      <c r="D1" t="s">
        <v>37</v>
      </c>
      <c r="E1" t="s">
        <v>38</v>
      </c>
      <c r="F1" t="s">
        <v>39</v>
      </c>
      <c r="H1" t="s">
        <v>22</v>
      </c>
      <c r="I1" t="s">
        <v>37</v>
      </c>
      <c r="J1" t="s">
        <v>38</v>
      </c>
      <c r="K1" t="s">
        <v>39</v>
      </c>
      <c r="M1" t="s">
        <v>51</v>
      </c>
      <c r="N1" t="s">
        <v>33</v>
      </c>
      <c r="O1" t="s">
        <v>39</v>
      </c>
      <c r="P1" t="s">
        <v>38</v>
      </c>
      <c r="Q1" t="s">
        <v>47</v>
      </c>
      <c r="S1" t="s">
        <v>22</v>
      </c>
      <c r="T1" t="s">
        <v>33</v>
      </c>
      <c r="U1" t="s">
        <v>39</v>
      </c>
      <c r="V1" t="s">
        <v>38</v>
      </c>
      <c r="W1" t="s">
        <v>47</v>
      </c>
      <c r="Y1" t="s">
        <v>48</v>
      </c>
      <c r="Z1" t="s">
        <v>33</v>
      </c>
      <c r="AA1" t="s">
        <v>47</v>
      </c>
      <c r="AB1" t="s">
        <v>38</v>
      </c>
      <c r="AC1" t="s">
        <v>39</v>
      </c>
    </row>
    <row r="2" spans="2:29" x14ac:dyDescent="0.25">
      <c r="B2" s="21" t="s">
        <v>35</v>
      </c>
      <c r="C2" s="22" t="s">
        <v>36</v>
      </c>
      <c r="D2" s="25">
        <f>Summer!I60</f>
        <v>19.3034</v>
      </c>
      <c r="H2" t="s">
        <v>36</v>
      </c>
      <c r="I2" s="26">
        <f>Summer!I61</f>
        <v>8.3796999999999997</v>
      </c>
      <c r="M2">
        <f>D2-I2</f>
        <v>10.9237</v>
      </c>
      <c r="N2" t="s">
        <v>49</v>
      </c>
      <c r="S2" s="26">
        <f>I2</f>
        <v>8.3796999999999997</v>
      </c>
      <c r="T2" t="s">
        <v>49</v>
      </c>
      <c r="Z2" t="s">
        <v>49</v>
      </c>
    </row>
    <row r="3" spans="2:29" x14ac:dyDescent="0.25">
      <c r="B3" s="20">
        <v>5</v>
      </c>
      <c r="C3" s="28">
        <f>B3*1000</f>
        <v>5000</v>
      </c>
      <c r="D3">
        <f>E3*$D$2</f>
        <v>0</v>
      </c>
      <c r="E3" s="26">
        <f>Summer!I65</f>
        <v>0</v>
      </c>
      <c r="F3" s="1">
        <f>E3</f>
        <v>0</v>
      </c>
      <c r="G3" s="1"/>
      <c r="N3" s="28">
        <v>5000</v>
      </c>
      <c r="O3">
        <v>0</v>
      </c>
      <c r="P3">
        <v>0</v>
      </c>
      <c r="Q3">
        <v>0</v>
      </c>
      <c r="T3" s="28">
        <f>B3*1000</f>
        <v>5000</v>
      </c>
      <c r="U3">
        <v>0</v>
      </c>
      <c r="V3">
        <v>0</v>
      </c>
      <c r="W3">
        <f>$S$2*V3</f>
        <v>0</v>
      </c>
      <c r="Z3" s="28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20">
        <v>1</v>
      </c>
      <c r="C4" s="28">
        <f t="shared" ref="C4:C12" si="0">B4*1000</f>
        <v>1000</v>
      </c>
      <c r="D4">
        <f t="shared" ref="D4:D12" si="1">E4*$D$2</f>
        <v>3.4836999999999998</v>
      </c>
      <c r="E4" s="26">
        <f>Summer!I66</f>
        <v>0.18047079789052706</v>
      </c>
      <c r="F4" s="1">
        <f>F3+E4</f>
        <v>0.18047079789052706</v>
      </c>
      <c r="G4" s="20"/>
      <c r="H4" s="19">
        <v>460.27</v>
      </c>
      <c r="I4" s="21">
        <f>J4*$I$2</f>
        <v>4.4991681901599995E-2</v>
      </c>
      <c r="J4" s="25">
        <v>5.3691279999999999E-3</v>
      </c>
      <c r="K4">
        <f>K3+J4</f>
        <v>5.3691279999999999E-3</v>
      </c>
      <c r="N4" s="28">
        <v>1000</v>
      </c>
      <c r="O4">
        <f>O3+P4</f>
        <v>0.31891209022583922</v>
      </c>
      <c r="P4">
        <f>Q4/$M$2</f>
        <v>0.31891209022583922</v>
      </c>
      <c r="Q4">
        <f>D4</f>
        <v>3.4836999999999998</v>
      </c>
      <c r="T4" s="28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8">
        <v>1000</v>
      </c>
      <c r="AA4">
        <f t="shared" ref="AA4:AA53" si="4">Q4+W4</f>
        <v>3.4836999999999998</v>
      </c>
      <c r="AB4">
        <f t="shared" ref="AB4:AB53" si="5">AA4/$D$2</f>
        <v>0.18047079789052706</v>
      </c>
      <c r="AC4">
        <f>AC3+AB4</f>
        <v>0.18047079789052706</v>
      </c>
    </row>
    <row r="5" spans="2:29" x14ac:dyDescent="0.25">
      <c r="B5" s="20">
        <v>0.85</v>
      </c>
      <c r="C5" s="28">
        <f t="shared" si="0"/>
        <v>850</v>
      </c>
      <c r="D5">
        <f t="shared" si="1"/>
        <v>0.89280000000000004</v>
      </c>
      <c r="E5" s="26">
        <f>Summer!I67</f>
        <v>4.6250919527129938E-2</v>
      </c>
      <c r="F5" s="1">
        <f t="shared" ref="F5:F13" si="6">F4+E5</f>
        <v>0.22672171741765701</v>
      </c>
      <c r="G5" s="20"/>
      <c r="H5" s="19">
        <v>390.04</v>
      </c>
      <c r="I5" s="21">
        <f t="shared" ref="I5:I47" si="7">J5*$I$2</f>
        <v>6.7998785108800003E-2</v>
      </c>
      <c r="J5" s="25">
        <v>8.1147040000000004E-3</v>
      </c>
      <c r="K5">
        <f t="shared" ref="K5:K47" si="8">K4+J5</f>
        <v>1.3483832000000001E-2</v>
      </c>
      <c r="N5" s="28">
        <v>850</v>
      </c>
      <c r="O5">
        <f>O4+P5</f>
        <v>0.40064263939873851</v>
      </c>
      <c r="P5">
        <f t="shared" ref="P5" si="9">Q5/$M$2</f>
        <v>8.1730549172899292E-2</v>
      </c>
      <c r="Q5">
        <f>D5</f>
        <v>0.89280000000000004</v>
      </c>
      <c r="T5" s="28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8">
        <v>850</v>
      </c>
      <c r="AA5">
        <f t="shared" si="4"/>
        <v>0.89280000000000004</v>
      </c>
      <c r="AB5">
        <f t="shared" si="5"/>
        <v>4.6250919527129938E-2</v>
      </c>
      <c r="AC5">
        <f t="shared" ref="AC5:AC53" si="11">AC4+AB5</f>
        <v>0.22672171741765701</v>
      </c>
    </row>
    <row r="6" spans="2:29" x14ac:dyDescent="0.25">
      <c r="B6" s="20">
        <v>0.3</v>
      </c>
      <c r="C6" s="28">
        <f t="shared" si="0"/>
        <v>300</v>
      </c>
      <c r="D6">
        <f t="shared" si="1"/>
        <v>6.5472000000000001</v>
      </c>
      <c r="E6" s="26">
        <f>Summer!I68</f>
        <v>0.33917340986561956</v>
      </c>
      <c r="F6" s="1">
        <f t="shared" si="6"/>
        <v>0.56589512728327662</v>
      </c>
      <c r="G6" s="9"/>
      <c r="H6" s="19">
        <v>330.52</v>
      </c>
      <c r="I6" s="21">
        <f t="shared" si="7"/>
        <v>8.0269246856399995E-2</v>
      </c>
      <c r="J6" s="25">
        <v>9.5790119999999996E-3</v>
      </c>
      <c r="K6">
        <f t="shared" si="8"/>
        <v>2.3062843999999999E-2</v>
      </c>
      <c r="N6" s="19">
        <v>460.27</v>
      </c>
      <c r="O6" s="24">
        <f>C18</f>
        <v>0.82534726512079237</v>
      </c>
      <c r="P6" s="24">
        <f>O6-O5</f>
        <v>0.42470462572205386</v>
      </c>
      <c r="Q6" s="24">
        <f>P6*$M$2</f>
        <v>4.6393459200000002</v>
      </c>
      <c r="T6" s="19">
        <v>460.27</v>
      </c>
      <c r="U6">
        <f>K4</f>
        <v>5.3691279999999999E-3</v>
      </c>
      <c r="V6">
        <f t="shared" si="10"/>
        <v>5.3691279999999999E-3</v>
      </c>
      <c r="W6">
        <f t="shared" si="3"/>
        <v>4.4991681901599995E-2</v>
      </c>
      <c r="Z6" s="19">
        <v>460.27</v>
      </c>
      <c r="AA6">
        <f t="shared" si="4"/>
        <v>4.6843376019015999</v>
      </c>
      <c r="AB6">
        <f t="shared" si="5"/>
        <v>0.24266904285781779</v>
      </c>
      <c r="AC6">
        <f t="shared" si="11"/>
        <v>0.46939076027547477</v>
      </c>
    </row>
    <row r="7" spans="2:29" x14ac:dyDescent="0.25">
      <c r="B7" s="20">
        <v>0.25</v>
      </c>
      <c r="C7" s="28">
        <f t="shared" si="0"/>
        <v>250</v>
      </c>
      <c r="D7">
        <f t="shared" si="1"/>
        <v>0.75139999999999996</v>
      </c>
      <c r="E7" s="26">
        <f>Summer!I69</f>
        <v>3.8925785094853754E-2</v>
      </c>
      <c r="F7" s="1">
        <f t="shared" si="6"/>
        <v>0.6048209123781304</v>
      </c>
      <c r="G7" s="9"/>
      <c r="H7" s="19">
        <v>280.08999999999997</v>
      </c>
      <c r="I7" s="21">
        <f t="shared" si="7"/>
        <v>7.4645286618699999E-2</v>
      </c>
      <c r="J7" s="25">
        <v>8.9078709999999995E-3</v>
      </c>
      <c r="K7">
        <f t="shared" si="8"/>
        <v>3.1970714999999997E-2</v>
      </c>
      <c r="N7" s="19">
        <v>390.04</v>
      </c>
      <c r="O7" s="24">
        <f>F18</f>
        <v>0.90187975136629528</v>
      </c>
      <c r="P7" s="24">
        <f t="shared" ref="P7:P8" si="12">O7-O6</f>
        <v>7.6532486245502906E-2</v>
      </c>
      <c r="Q7" s="24">
        <f t="shared" ref="Q7:Q8" si="13">P7*$M$2</f>
        <v>0.83601792000000008</v>
      </c>
      <c r="T7" s="19">
        <v>390.04</v>
      </c>
      <c r="U7">
        <f t="shared" ref="U7:U8" si="14">K5</f>
        <v>1.3483832000000001E-2</v>
      </c>
      <c r="V7">
        <f t="shared" si="10"/>
        <v>8.1147040000000004E-3</v>
      </c>
      <c r="W7">
        <f t="shared" si="3"/>
        <v>6.7998785108800003E-2</v>
      </c>
      <c r="Z7" s="19">
        <v>390.04</v>
      </c>
      <c r="AA7">
        <f t="shared" si="4"/>
        <v>0.90401670510880006</v>
      </c>
      <c r="AB7">
        <f t="shared" si="5"/>
        <v>4.6831993592258363E-2</v>
      </c>
      <c r="AC7">
        <f t="shared" si="11"/>
        <v>0.51622275386773309</v>
      </c>
    </row>
    <row r="8" spans="2:29" x14ac:dyDescent="0.25">
      <c r="B8" s="20">
        <v>0.125</v>
      </c>
      <c r="C8" s="28">
        <f t="shared" si="0"/>
        <v>125</v>
      </c>
      <c r="D8">
        <f t="shared" si="1"/>
        <v>2.4607999999999999</v>
      </c>
      <c r="E8" s="26">
        <f>Summer!I70</f>
        <v>0.12748013303355885</v>
      </c>
      <c r="F8" s="1">
        <f t="shared" si="6"/>
        <v>0.73230104541168928</v>
      </c>
      <c r="G8" s="9"/>
      <c r="H8" s="19">
        <v>237.35</v>
      </c>
      <c r="I8" s="21">
        <f t="shared" si="7"/>
        <v>7.00438592735E-2</v>
      </c>
      <c r="J8" s="25">
        <v>8.3587550000000007E-3</v>
      </c>
      <c r="K8">
        <f t="shared" si="8"/>
        <v>4.0329469999999999E-2</v>
      </c>
      <c r="N8" s="19">
        <v>330.52</v>
      </c>
      <c r="O8" s="24">
        <f>C27</f>
        <v>0.96674111518990813</v>
      </c>
      <c r="P8" s="24">
        <f t="shared" si="12"/>
        <v>6.486136382361285E-2</v>
      </c>
      <c r="Q8" s="24">
        <f t="shared" si="13"/>
        <v>0.70852607999999972</v>
      </c>
      <c r="T8" s="19">
        <v>330.52</v>
      </c>
      <c r="U8">
        <f t="shared" si="14"/>
        <v>2.3062843999999999E-2</v>
      </c>
      <c r="V8">
        <f t="shared" si="10"/>
        <v>9.5790119999999979E-3</v>
      </c>
      <c r="W8">
        <f t="shared" si="3"/>
        <v>8.0269246856399981E-2</v>
      </c>
      <c r="Z8" s="19">
        <v>330.52</v>
      </c>
      <c r="AA8">
        <f t="shared" si="4"/>
        <v>0.78879532685639975</v>
      </c>
      <c r="AB8">
        <f t="shared" si="5"/>
        <v>4.0863025521742272E-2</v>
      </c>
      <c r="AC8">
        <f t="shared" si="11"/>
        <v>0.55708577938947534</v>
      </c>
    </row>
    <row r="9" spans="2:29" x14ac:dyDescent="0.25">
      <c r="B9" s="20">
        <v>6.3E-2</v>
      </c>
      <c r="C9" s="28">
        <f t="shared" si="0"/>
        <v>63</v>
      </c>
      <c r="D9">
        <f t="shared" si="1"/>
        <v>1.9026000000000001</v>
      </c>
      <c r="E9" s="26">
        <f>Summer!I71</f>
        <v>9.8562947460032954E-2</v>
      </c>
      <c r="F9" s="1">
        <f t="shared" si="6"/>
        <v>0.83086399287172219</v>
      </c>
      <c r="G9" s="9"/>
      <c r="H9" s="19">
        <v>201.13</v>
      </c>
      <c r="I9" s="21">
        <f t="shared" si="7"/>
        <v>8.0269246856399995E-2</v>
      </c>
      <c r="J9" s="25">
        <v>9.5790119999999996E-3</v>
      </c>
      <c r="K9">
        <f t="shared" si="8"/>
        <v>4.9908481999999997E-2</v>
      </c>
      <c r="N9" s="28">
        <v>300</v>
      </c>
      <c r="O9" s="1">
        <v>1</v>
      </c>
      <c r="P9">
        <f>O9-O8</f>
        <v>3.3258884810091871E-2</v>
      </c>
      <c r="Q9">
        <f>P9*$M$2</f>
        <v>0.36331008000000059</v>
      </c>
      <c r="T9" s="28">
        <f>B6*1000</f>
        <v>300</v>
      </c>
      <c r="U9" s="24">
        <f>C37</f>
        <v>2.8453845842554028E-2</v>
      </c>
      <c r="V9">
        <f t="shared" si="10"/>
        <v>5.3910018425540294E-3</v>
      </c>
      <c r="W9">
        <f t="shared" si="3"/>
        <v>4.5174978140049997E-2</v>
      </c>
      <c r="Z9" s="28">
        <v>300</v>
      </c>
      <c r="AA9">
        <f t="shared" si="4"/>
        <v>0.40848505814005059</v>
      </c>
      <c r="AB9">
        <f t="shared" si="5"/>
        <v>2.1161301021584311E-2</v>
      </c>
      <c r="AC9">
        <f t="shared" si="11"/>
        <v>0.57824708041105966</v>
      </c>
    </row>
    <row r="10" spans="2:29" x14ac:dyDescent="0.25">
      <c r="B10" s="20">
        <v>5.2999999999999999E-2</v>
      </c>
      <c r="C10" s="28">
        <f t="shared" si="0"/>
        <v>53</v>
      </c>
      <c r="D10">
        <f t="shared" si="1"/>
        <v>0.4325</v>
      </c>
      <c r="E10" s="26">
        <f>Summer!I72</f>
        <v>2.2405379363220988E-2</v>
      </c>
      <c r="F10" s="1">
        <f t="shared" si="6"/>
        <v>0.85326937223494315</v>
      </c>
      <c r="G10" s="9"/>
      <c r="H10" s="19">
        <v>170.44</v>
      </c>
      <c r="I10" s="21">
        <f t="shared" si="7"/>
        <v>0.1027650794275</v>
      </c>
      <c r="J10" s="25">
        <v>1.2263575000000001E-2</v>
      </c>
      <c r="K10">
        <f t="shared" si="8"/>
        <v>6.2172056999999996E-2</v>
      </c>
      <c r="N10" s="19">
        <v>280.08999999999997</v>
      </c>
      <c r="O10" s="1">
        <v>1</v>
      </c>
      <c r="P10">
        <v>0</v>
      </c>
      <c r="Q10">
        <v>0</v>
      </c>
      <c r="T10" s="19">
        <v>280.08999999999997</v>
      </c>
      <c r="U10">
        <f>K7</f>
        <v>3.1970714999999997E-2</v>
      </c>
      <c r="V10">
        <f t="shared" si="10"/>
        <v>3.5168691574459683E-3</v>
      </c>
      <c r="W10">
        <f t="shared" si="3"/>
        <v>2.9470308478649978E-2</v>
      </c>
      <c r="Z10" s="19">
        <v>280.08999999999997</v>
      </c>
      <c r="AA10">
        <f t="shared" si="4"/>
        <v>2.9470308478649978E-2</v>
      </c>
      <c r="AB10">
        <f t="shared" si="5"/>
        <v>1.5266900379544525E-3</v>
      </c>
      <c r="AC10">
        <f t="shared" si="11"/>
        <v>0.57977377044901413</v>
      </c>
    </row>
    <row r="11" spans="2:29" x14ac:dyDescent="0.25">
      <c r="B11" s="20">
        <v>3.7999999999999999E-2</v>
      </c>
      <c r="C11" s="28">
        <f t="shared" si="0"/>
        <v>38</v>
      </c>
      <c r="D11">
        <f t="shared" si="1"/>
        <v>1.1508</v>
      </c>
      <c r="E11" s="26">
        <f>Summer!I73</f>
        <v>5.9616440627039802E-2</v>
      </c>
      <c r="F11" s="1">
        <f t="shared" si="6"/>
        <v>0.912885812861983</v>
      </c>
      <c r="G11" s="9"/>
      <c r="H11" s="19">
        <v>144.43</v>
      </c>
      <c r="I11" s="21">
        <f t="shared" si="7"/>
        <v>0.13088488061599998</v>
      </c>
      <c r="J11" s="25">
        <v>1.5619279999999999E-2</v>
      </c>
      <c r="K11">
        <f t="shared" si="8"/>
        <v>7.7791336999999988E-2</v>
      </c>
      <c r="N11" s="28">
        <v>250</v>
      </c>
      <c r="O11" s="1">
        <v>1</v>
      </c>
      <c r="P11">
        <v>0</v>
      </c>
      <c r="Q11">
        <v>0</v>
      </c>
      <c r="T11" s="28">
        <f>B7*1000</f>
        <v>250</v>
      </c>
      <c r="U11" s="24">
        <f>F37</f>
        <v>3.7855481915067851E-2</v>
      </c>
      <c r="V11">
        <f t="shared" si="10"/>
        <v>5.8847669150678544E-3</v>
      </c>
      <c r="W11">
        <f t="shared" si="3"/>
        <v>4.9312581318194097E-2</v>
      </c>
      <c r="Z11" s="28">
        <v>250</v>
      </c>
      <c r="AA11">
        <f t="shared" si="4"/>
        <v>4.9312581318194097E-2</v>
      </c>
      <c r="AB11">
        <f t="shared" si="5"/>
        <v>2.5546059926331165E-3</v>
      </c>
      <c r="AC11">
        <f t="shared" si="11"/>
        <v>0.58232837644164726</v>
      </c>
    </row>
    <row r="12" spans="2:29" x14ac:dyDescent="0.25">
      <c r="B12" s="20">
        <v>2.5000000000000001E-2</v>
      </c>
      <c r="C12" s="28">
        <f t="shared" si="0"/>
        <v>25</v>
      </c>
      <c r="D12">
        <f t="shared" si="1"/>
        <v>1.5503999999999998</v>
      </c>
      <c r="E12" s="26">
        <f>Summer!I74</f>
        <v>8.0317457028295527E-2</v>
      </c>
      <c r="F12" s="1">
        <f t="shared" si="6"/>
        <v>0.99320326989027852</v>
      </c>
      <c r="G12" s="9"/>
      <c r="H12" s="19">
        <v>122.39</v>
      </c>
      <c r="I12" s="21">
        <f t="shared" si="7"/>
        <v>0.16974133164380001</v>
      </c>
      <c r="J12" s="25">
        <v>2.0256254000000001E-2</v>
      </c>
      <c r="K12">
        <f t="shared" si="8"/>
        <v>9.804759099999999E-2</v>
      </c>
      <c r="N12" s="19">
        <v>237.35</v>
      </c>
      <c r="O12" s="1">
        <v>1</v>
      </c>
      <c r="P12">
        <v>0</v>
      </c>
      <c r="Q12">
        <v>0</v>
      </c>
      <c r="T12" s="19">
        <v>237.35</v>
      </c>
      <c r="U12">
        <f>K8</f>
        <v>4.0329469999999999E-2</v>
      </c>
      <c r="V12">
        <f t="shared" si="10"/>
        <v>2.473988084932148E-3</v>
      </c>
      <c r="W12">
        <f t="shared" si="3"/>
        <v>2.0731277955305921E-2</v>
      </c>
      <c r="Z12" s="19">
        <v>237.35</v>
      </c>
      <c r="AA12">
        <f t="shared" si="4"/>
        <v>2.0731277955305921E-2</v>
      </c>
      <c r="AB12">
        <f t="shared" si="5"/>
        <v>1.0739702827121606E-3</v>
      </c>
      <c r="AC12">
        <f t="shared" si="11"/>
        <v>0.58340234672435942</v>
      </c>
    </row>
    <row r="13" spans="2:29" x14ac:dyDescent="0.25">
      <c r="B13" t="s">
        <v>50</v>
      </c>
      <c r="E13" s="26">
        <f>Summer!I75</f>
        <v>6.7967301097215911E-3</v>
      </c>
      <c r="F13" s="1">
        <f t="shared" si="6"/>
        <v>1</v>
      </c>
      <c r="H13" s="19">
        <v>103.72</v>
      </c>
      <c r="I13" s="21">
        <f t="shared" si="7"/>
        <v>0.21626681707399997</v>
      </c>
      <c r="J13" s="25">
        <v>2.5808419999999999E-2</v>
      </c>
      <c r="K13">
        <f t="shared" si="8"/>
        <v>0.12385601099999999</v>
      </c>
      <c r="N13" s="19">
        <v>201.13</v>
      </c>
      <c r="O13" s="1">
        <v>1</v>
      </c>
      <c r="P13">
        <v>0</v>
      </c>
      <c r="Q13">
        <v>0</v>
      </c>
      <c r="T13" s="19">
        <v>201.13</v>
      </c>
      <c r="U13">
        <f t="shared" ref="U13:U15" si="15">K9</f>
        <v>4.9908481999999997E-2</v>
      </c>
      <c r="V13">
        <f t="shared" si="10"/>
        <v>9.5790119999999979E-3</v>
      </c>
      <c r="W13">
        <f t="shared" si="3"/>
        <v>8.0269246856399981E-2</v>
      </c>
      <c r="Z13" s="19">
        <v>201.13</v>
      </c>
      <c r="AA13">
        <f t="shared" si="4"/>
        <v>8.0269246856399981E-2</v>
      </c>
      <c r="AB13">
        <f t="shared" si="5"/>
        <v>4.1582957850119662E-3</v>
      </c>
      <c r="AC13">
        <f t="shared" si="11"/>
        <v>0.58756064250937134</v>
      </c>
    </row>
    <row r="14" spans="2:29" x14ac:dyDescent="0.25">
      <c r="H14" s="19">
        <v>87.89</v>
      </c>
      <c r="I14" s="21">
        <f t="shared" si="7"/>
        <v>0.29244590722129998</v>
      </c>
      <c r="J14" s="25">
        <v>3.4899329E-2</v>
      </c>
      <c r="K14">
        <f t="shared" si="8"/>
        <v>0.15875533999999999</v>
      </c>
      <c r="N14" s="19">
        <v>170.44</v>
      </c>
      <c r="O14" s="1">
        <v>1</v>
      </c>
      <c r="P14">
        <v>0</v>
      </c>
      <c r="Q14">
        <v>0</v>
      </c>
      <c r="T14" s="19">
        <v>170.44</v>
      </c>
      <c r="U14">
        <f t="shared" si="15"/>
        <v>6.2172056999999996E-2</v>
      </c>
      <c r="V14">
        <f t="shared" si="10"/>
        <v>1.2263574999999999E-2</v>
      </c>
      <c r="W14">
        <f t="shared" si="3"/>
        <v>0.10276507942749999</v>
      </c>
      <c r="Z14" s="19">
        <v>170.44</v>
      </c>
      <c r="AA14">
        <f t="shared" si="4"/>
        <v>0.10276507942749999</v>
      </c>
      <c r="AB14">
        <f t="shared" si="5"/>
        <v>5.3236776644269915E-3</v>
      </c>
      <c r="AC14">
        <f t="shared" si="11"/>
        <v>0.59288432017379833</v>
      </c>
    </row>
    <row r="15" spans="2:29" x14ac:dyDescent="0.25">
      <c r="B15" s="40" t="s">
        <v>52</v>
      </c>
      <c r="C15" s="40"/>
      <c r="D15" s="40"/>
      <c r="E15" s="40"/>
      <c r="F15" s="40"/>
      <c r="H15" s="19">
        <v>74.48</v>
      </c>
      <c r="I15" s="21">
        <f t="shared" si="7"/>
        <v>0.38242926264479998</v>
      </c>
      <c r="J15" s="25">
        <v>4.5637584000000002E-2</v>
      </c>
      <c r="K15">
        <f t="shared" si="8"/>
        <v>0.204392924</v>
      </c>
      <c r="N15" s="19">
        <v>144.43</v>
      </c>
      <c r="O15" s="1">
        <v>1</v>
      </c>
      <c r="P15">
        <v>0</v>
      </c>
      <c r="Q15">
        <v>0</v>
      </c>
      <c r="T15" s="19">
        <v>144.43</v>
      </c>
      <c r="U15">
        <f t="shared" si="15"/>
        <v>7.7791336999999988E-2</v>
      </c>
      <c r="V15">
        <f t="shared" si="10"/>
        <v>1.5619279999999992E-2</v>
      </c>
      <c r="W15">
        <f t="shared" si="3"/>
        <v>0.13088488061599993</v>
      </c>
      <c r="Z15" s="19">
        <v>144.43</v>
      </c>
      <c r="AA15">
        <f t="shared" si="4"/>
        <v>0.13088488061599993</v>
      </c>
      <c r="AB15">
        <f t="shared" si="5"/>
        <v>6.7804055563268611E-3</v>
      </c>
      <c r="AC15">
        <f t="shared" si="11"/>
        <v>0.59966472573012519</v>
      </c>
    </row>
    <row r="16" spans="2:29" x14ac:dyDescent="0.25">
      <c r="B16" s="41">
        <v>460.27</v>
      </c>
      <c r="C16" s="41"/>
      <c r="D16" s="27"/>
      <c r="E16" s="41">
        <v>390.04</v>
      </c>
      <c r="F16" s="41"/>
      <c r="H16" s="19">
        <v>63.11</v>
      </c>
      <c r="I16" s="21">
        <f t="shared" si="7"/>
        <v>0.48059292310679996</v>
      </c>
      <c r="J16" s="25">
        <v>5.7352043999999998E-2</v>
      </c>
      <c r="K16">
        <f t="shared" si="8"/>
        <v>0.26174496800000002</v>
      </c>
      <c r="N16" s="23">
        <v>125</v>
      </c>
      <c r="O16" s="1">
        <v>1</v>
      </c>
      <c r="P16">
        <v>0</v>
      </c>
      <c r="Q16">
        <v>0</v>
      </c>
      <c r="T16" s="23">
        <v>125</v>
      </c>
      <c r="U16" s="24">
        <f>C46</f>
        <v>9.5648824078947356E-2</v>
      </c>
      <c r="V16">
        <f t="shared" si="10"/>
        <v>1.7857487078947368E-2</v>
      </c>
      <c r="W16">
        <f t="shared" si="3"/>
        <v>0.14964038447545525</v>
      </c>
      <c r="Z16" s="23">
        <v>125</v>
      </c>
      <c r="AA16">
        <f t="shared" si="4"/>
        <v>0.14964038447545525</v>
      </c>
      <c r="AB16">
        <f t="shared" si="5"/>
        <v>7.7520221554469807E-3</v>
      </c>
      <c r="AC16">
        <f t="shared" si="11"/>
        <v>0.60741674788557221</v>
      </c>
    </row>
    <row r="17" spans="2:29" x14ac:dyDescent="0.25">
      <c r="B17" s="1" t="s">
        <v>40</v>
      </c>
      <c r="C17" s="1">
        <f>O5</f>
        <v>0.40064263939873851</v>
      </c>
      <c r="D17" s="1"/>
      <c r="E17" s="1" t="s">
        <v>40</v>
      </c>
      <c r="F17" s="1">
        <f>O5</f>
        <v>0.40064263939873851</v>
      </c>
      <c r="H17" s="19">
        <v>53.48</v>
      </c>
      <c r="I17" s="21">
        <f t="shared" si="7"/>
        <v>0.56086216996320004</v>
      </c>
      <c r="J17" s="25">
        <v>6.6931056000000003E-2</v>
      </c>
      <c r="K17">
        <f t="shared" si="8"/>
        <v>0.32867602400000001</v>
      </c>
      <c r="N17" s="19">
        <v>122.39</v>
      </c>
      <c r="O17" s="1">
        <v>1</v>
      </c>
      <c r="P17">
        <v>0</v>
      </c>
      <c r="Q17">
        <v>0</v>
      </c>
      <c r="T17" s="19">
        <v>122.39</v>
      </c>
      <c r="U17">
        <f>K12</f>
        <v>9.804759099999999E-2</v>
      </c>
      <c r="V17">
        <f t="shared" si="10"/>
        <v>2.3987669210526336E-3</v>
      </c>
      <c r="W17">
        <f t="shared" si="3"/>
        <v>2.0100947168344752E-2</v>
      </c>
      <c r="Z17" s="19">
        <v>122.39</v>
      </c>
      <c r="AA17">
        <f t="shared" si="4"/>
        <v>2.0100947168344752E-2</v>
      </c>
      <c r="AB17">
        <f t="shared" si="5"/>
        <v>1.0413164089406401E-3</v>
      </c>
      <c r="AC17">
        <f t="shared" si="11"/>
        <v>0.60845806429451288</v>
      </c>
    </row>
    <row r="18" spans="2:29" x14ac:dyDescent="0.25">
      <c r="B18" s="1" t="s">
        <v>44</v>
      </c>
      <c r="C18" s="1">
        <f>C20*(C22-C21)+C17</f>
        <v>0.82534726512079237</v>
      </c>
      <c r="D18" s="1"/>
      <c r="E18" s="1" t="s">
        <v>44</v>
      </c>
      <c r="F18" s="1">
        <f>F20*(F22-F21)+F17</f>
        <v>0.90187975136629528</v>
      </c>
      <c r="H18" s="19">
        <v>45.32</v>
      </c>
      <c r="I18" s="21">
        <f t="shared" si="7"/>
        <v>0.61505668979579997</v>
      </c>
      <c r="J18" s="25">
        <v>7.3398413999999995E-2</v>
      </c>
      <c r="K18">
        <f t="shared" si="8"/>
        <v>0.40207443799999998</v>
      </c>
      <c r="N18" s="19">
        <v>103.72</v>
      </c>
      <c r="O18" s="1">
        <v>1</v>
      </c>
      <c r="P18">
        <v>0</v>
      </c>
      <c r="Q18">
        <v>0</v>
      </c>
      <c r="T18" s="19">
        <v>103.72</v>
      </c>
      <c r="U18">
        <f t="shared" ref="U18:U26" si="16">K13</f>
        <v>0.12385601099999999</v>
      </c>
      <c r="V18">
        <f t="shared" si="10"/>
        <v>2.5808419999999999E-2</v>
      </c>
      <c r="W18">
        <f t="shared" si="3"/>
        <v>0.21626681707399997</v>
      </c>
      <c r="Z18" s="19">
        <v>103.72</v>
      </c>
      <c r="AA18">
        <f t="shared" si="4"/>
        <v>0.21626681707399997</v>
      </c>
      <c r="AB18">
        <f t="shared" si="5"/>
        <v>1.1203560879119738E-2</v>
      </c>
      <c r="AC18">
        <f t="shared" si="11"/>
        <v>0.61966162517363266</v>
      </c>
    </row>
    <row r="19" spans="2:29" x14ac:dyDescent="0.25">
      <c r="B19" s="1" t="s">
        <v>41</v>
      </c>
      <c r="C19" s="1">
        <f>O9</f>
        <v>1</v>
      </c>
      <c r="D19" s="1"/>
      <c r="E19" s="1" t="s">
        <v>41</v>
      </c>
      <c r="F19" s="1">
        <f>C19</f>
        <v>1</v>
      </c>
      <c r="H19" s="19">
        <v>38.409999999999997</v>
      </c>
      <c r="I19" s="21">
        <f t="shared" si="7"/>
        <v>0.62119191228989989</v>
      </c>
      <c r="J19" s="25">
        <v>7.4130566999999994E-2</v>
      </c>
      <c r="K19">
        <f t="shared" si="8"/>
        <v>0.47620500499999996</v>
      </c>
      <c r="N19" s="19">
        <v>87.89</v>
      </c>
      <c r="O19" s="1">
        <v>1</v>
      </c>
      <c r="P19">
        <v>0</v>
      </c>
      <c r="Q19">
        <v>0</v>
      </c>
      <c r="T19" s="19">
        <v>87.89</v>
      </c>
      <c r="U19">
        <f t="shared" si="16"/>
        <v>0.15875533999999999</v>
      </c>
      <c r="V19">
        <f t="shared" si="10"/>
        <v>3.4899329000000007E-2</v>
      </c>
      <c r="W19">
        <f t="shared" si="3"/>
        <v>0.29244590722130004</v>
      </c>
      <c r="Z19" s="19">
        <v>87.89</v>
      </c>
      <c r="AA19">
        <f t="shared" si="4"/>
        <v>0.29244590722130004</v>
      </c>
      <c r="AB19">
        <f t="shared" si="5"/>
        <v>1.5149968773444059E-2</v>
      </c>
      <c r="AC19">
        <f t="shared" si="11"/>
        <v>0.63481159394707676</v>
      </c>
    </row>
    <row r="20" spans="2:29" x14ac:dyDescent="0.25">
      <c r="B20" s="1" t="s">
        <v>46</v>
      </c>
      <c r="C20" s="1">
        <f>(C19-C17)/(C23-C21)</f>
        <v>-1.0897406556386571E-3</v>
      </c>
      <c r="D20" s="1"/>
      <c r="E20" s="1" t="s">
        <v>46</v>
      </c>
      <c r="F20" s="1">
        <f>(F19-F17)/(F23-F21)</f>
        <v>-1.0897406556386571E-3</v>
      </c>
      <c r="H20" s="19">
        <v>32.549999999999997</v>
      </c>
      <c r="I20" s="21">
        <f t="shared" si="7"/>
        <v>0.59256084884499993</v>
      </c>
      <c r="J20" s="25">
        <v>7.0713849999999995E-2</v>
      </c>
      <c r="K20">
        <f t="shared" si="8"/>
        <v>0.54691885499999993</v>
      </c>
      <c r="N20" s="19">
        <v>74.48</v>
      </c>
      <c r="O20" s="1">
        <v>1</v>
      </c>
      <c r="P20">
        <v>0</v>
      </c>
      <c r="Q20">
        <v>0</v>
      </c>
      <c r="T20" s="19">
        <v>74.48</v>
      </c>
      <c r="U20">
        <f t="shared" si="16"/>
        <v>0.204392924</v>
      </c>
      <c r="V20">
        <f t="shared" si="10"/>
        <v>4.5637584000000009E-2</v>
      </c>
      <c r="W20">
        <f t="shared" si="3"/>
        <v>0.38242926264480004</v>
      </c>
      <c r="Z20" s="19">
        <v>74.48</v>
      </c>
      <c r="AA20">
        <f t="shared" si="4"/>
        <v>0.38242926264480004</v>
      </c>
      <c r="AB20">
        <f t="shared" si="5"/>
        <v>1.9811497593418777E-2</v>
      </c>
      <c r="AC20">
        <f t="shared" si="11"/>
        <v>0.65462309154049558</v>
      </c>
    </row>
    <row r="21" spans="2:29" x14ac:dyDescent="0.25">
      <c r="B21" s="1" t="s">
        <v>42</v>
      </c>
      <c r="C21" s="1">
        <f>N5</f>
        <v>850</v>
      </c>
      <c r="D21" s="1"/>
      <c r="E21" s="1" t="s">
        <v>42</v>
      </c>
      <c r="F21" s="1">
        <f>C21</f>
        <v>850</v>
      </c>
      <c r="H21" s="19">
        <v>27.58</v>
      </c>
      <c r="I21" s="21">
        <f t="shared" si="7"/>
        <v>0.53529871357549996</v>
      </c>
      <c r="J21" s="25">
        <v>6.3880414999999996E-2</v>
      </c>
      <c r="K21">
        <f t="shared" si="8"/>
        <v>0.61079926999999989</v>
      </c>
      <c r="N21" s="19">
        <v>63.11</v>
      </c>
      <c r="O21" s="1">
        <v>1</v>
      </c>
      <c r="P21">
        <v>0</v>
      </c>
      <c r="Q21">
        <v>0</v>
      </c>
      <c r="T21" s="19">
        <v>63.11</v>
      </c>
      <c r="U21">
        <f t="shared" si="16"/>
        <v>0.26174496800000002</v>
      </c>
      <c r="V21">
        <f t="shared" si="10"/>
        <v>5.7352044000000019E-2</v>
      </c>
      <c r="W21">
        <f t="shared" si="3"/>
        <v>0.48059292310680013</v>
      </c>
      <c r="Z21" s="19">
        <v>63.11</v>
      </c>
      <c r="AA21">
        <f t="shared" si="4"/>
        <v>0.48059292310680013</v>
      </c>
      <c r="AB21">
        <f t="shared" si="5"/>
        <v>2.4896801760663931E-2</v>
      </c>
      <c r="AC21">
        <f t="shared" si="11"/>
        <v>0.67951989330115947</v>
      </c>
    </row>
    <row r="22" spans="2:29" x14ac:dyDescent="0.25">
      <c r="B22" s="1" t="s">
        <v>45</v>
      </c>
      <c r="C22" s="1">
        <f>N6</f>
        <v>460.27</v>
      </c>
      <c r="D22" s="1"/>
      <c r="E22" s="1" t="s">
        <v>45</v>
      </c>
      <c r="F22" s="1">
        <f>N7</f>
        <v>390.04</v>
      </c>
      <c r="H22" s="19">
        <v>23.37</v>
      </c>
      <c r="I22" s="21">
        <f t="shared" si="7"/>
        <v>0.46014215632069999</v>
      </c>
      <c r="J22" s="25">
        <v>5.4911531E-2</v>
      </c>
      <c r="K22">
        <f t="shared" si="8"/>
        <v>0.66571080099999991</v>
      </c>
      <c r="N22" s="19">
        <v>53.48</v>
      </c>
      <c r="O22" s="1">
        <v>1</v>
      </c>
      <c r="P22">
        <v>0</v>
      </c>
      <c r="Q22">
        <v>0</v>
      </c>
      <c r="T22" s="19">
        <v>53.48</v>
      </c>
      <c r="U22">
        <f t="shared" si="16"/>
        <v>0.32867602400000001</v>
      </c>
      <c r="V22">
        <f t="shared" si="10"/>
        <v>6.6931055999999989E-2</v>
      </c>
      <c r="W22">
        <f t="shared" si="3"/>
        <v>0.56086216996319993</v>
      </c>
      <c r="Z22" s="19">
        <v>53.48</v>
      </c>
      <c r="AA22">
        <f t="shared" si="4"/>
        <v>0.56086216996319993</v>
      </c>
      <c r="AB22">
        <f t="shared" si="5"/>
        <v>2.9055097545675888E-2</v>
      </c>
      <c r="AC22">
        <f t="shared" si="11"/>
        <v>0.7085749908468354</v>
      </c>
    </row>
    <row r="23" spans="2:29" x14ac:dyDescent="0.25">
      <c r="B23" s="1" t="s">
        <v>43</v>
      </c>
      <c r="C23" s="1">
        <f>N9</f>
        <v>300</v>
      </c>
      <c r="E23" s="1" t="s">
        <v>43</v>
      </c>
      <c r="F23" s="1">
        <f>C23</f>
        <v>300</v>
      </c>
      <c r="H23" s="19">
        <v>19.809999999999999</v>
      </c>
      <c r="I23" s="21">
        <f t="shared" si="7"/>
        <v>0.38805322288249999</v>
      </c>
      <c r="J23" s="25">
        <v>4.6308725000000002E-2</v>
      </c>
      <c r="K23">
        <f t="shared" si="8"/>
        <v>0.71201952599999996</v>
      </c>
      <c r="N23" s="19">
        <v>45.32</v>
      </c>
      <c r="O23" s="1">
        <v>1</v>
      </c>
      <c r="P23">
        <v>0</v>
      </c>
      <c r="Q23">
        <v>0</v>
      </c>
      <c r="T23" s="19">
        <v>45.32</v>
      </c>
      <c r="U23">
        <f t="shared" si="16"/>
        <v>0.40207443799999998</v>
      </c>
      <c r="V23">
        <f t="shared" si="10"/>
        <v>7.3398413999999967E-2</v>
      </c>
      <c r="W23">
        <f t="shared" si="3"/>
        <v>0.61505668979579975</v>
      </c>
      <c r="Z23" s="19">
        <v>45.32</v>
      </c>
      <c r="AA23">
        <f t="shared" si="4"/>
        <v>0.61505668979579975</v>
      </c>
      <c r="AB23">
        <f t="shared" si="5"/>
        <v>3.1862609167079364E-2</v>
      </c>
      <c r="AC23">
        <f t="shared" si="11"/>
        <v>0.74043760001391479</v>
      </c>
    </row>
    <row r="24" spans="2:29" x14ac:dyDescent="0.25">
      <c r="H24" s="19">
        <v>16.78</v>
      </c>
      <c r="I24" s="21">
        <f t="shared" si="7"/>
        <v>0.3195431671376</v>
      </c>
      <c r="J24" s="25">
        <v>3.8133008000000003E-2</v>
      </c>
      <c r="K24">
        <f t="shared" si="8"/>
        <v>0.75015253399999993</v>
      </c>
      <c r="N24" s="19">
        <v>38.409999999999997</v>
      </c>
      <c r="O24" s="1">
        <v>1</v>
      </c>
      <c r="P24">
        <v>0</v>
      </c>
      <c r="Q24">
        <v>0</v>
      </c>
      <c r="T24" s="19">
        <v>38.409999999999997</v>
      </c>
      <c r="U24">
        <f t="shared" si="16"/>
        <v>0.47620500499999996</v>
      </c>
      <c r="V24">
        <f t="shared" si="10"/>
        <v>7.4130566999999981E-2</v>
      </c>
      <c r="W24">
        <f t="shared" si="3"/>
        <v>0.62119191228989978</v>
      </c>
      <c r="Z24" s="19">
        <v>38.409999999999997</v>
      </c>
      <c r="AA24">
        <f t="shared" si="4"/>
        <v>0.62119191228989978</v>
      </c>
      <c r="AB24">
        <f t="shared" si="5"/>
        <v>3.2180440351953533E-2</v>
      </c>
      <c r="AC24">
        <f t="shared" si="11"/>
        <v>0.77261804036586834</v>
      </c>
    </row>
    <row r="25" spans="2:29" x14ac:dyDescent="0.25">
      <c r="B25" s="41">
        <v>330.52</v>
      </c>
      <c r="C25" s="41"/>
      <c r="H25" s="19">
        <v>14.22</v>
      </c>
      <c r="I25" s="21">
        <f t="shared" si="7"/>
        <v>0.26330357314030001</v>
      </c>
      <c r="J25" s="25">
        <v>3.1421599000000001E-2</v>
      </c>
      <c r="K25">
        <f t="shared" si="8"/>
        <v>0.78157413299999989</v>
      </c>
      <c r="N25" s="19">
        <v>32.549999999999997</v>
      </c>
      <c r="O25" s="1">
        <v>1</v>
      </c>
      <c r="P25">
        <v>0</v>
      </c>
      <c r="Q25">
        <v>0</v>
      </c>
      <c r="T25" s="19">
        <v>32.549999999999997</v>
      </c>
      <c r="U25">
        <f t="shared" si="16"/>
        <v>0.54691885499999993</v>
      </c>
      <c r="V25">
        <f t="shared" si="10"/>
        <v>7.0713849999999967E-2</v>
      </c>
      <c r="W25">
        <f t="shared" si="3"/>
        <v>0.59256084884499971</v>
      </c>
      <c r="Z25" s="19">
        <v>32.549999999999997</v>
      </c>
      <c r="AA25">
        <f t="shared" si="4"/>
        <v>0.59256084884499971</v>
      </c>
      <c r="AB25">
        <f t="shared" si="5"/>
        <v>3.069722685355946E-2</v>
      </c>
      <c r="AC25">
        <f t="shared" si="11"/>
        <v>0.80331526721942781</v>
      </c>
    </row>
    <row r="26" spans="2:29" x14ac:dyDescent="0.25">
      <c r="B26" s="1" t="s">
        <v>40</v>
      </c>
      <c r="C26" s="1">
        <f>C17</f>
        <v>0.40064263939873851</v>
      </c>
      <c r="H26" s="19">
        <v>12.05</v>
      </c>
      <c r="I26" s="21">
        <f t="shared" si="7"/>
        <v>0.2203569654034</v>
      </c>
      <c r="J26" s="25">
        <v>2.6296521999999999E-2</v>
      </c>
      <c r="K26">
        <f t="shared" si="8"/>
        <v>0.80787065499999988</v>
      </c>
      <c r="N26" s="19">
        <v>27.58</v>
      </c>
      <c r="O26" s="1">
        <v>1</v>
      </c>
      <c r="P26">
        <v>0</v>
      </c>
      <c r="Q26">
        <v>0</v>
      </c>
      <c r="T26" s="19">
        <v>27.58</v>
      </c>
      <c r="U26">
        <f t="shared" si="16"/>
        <v>0.61079926999999989</v>
      </c>
      <c r="V26">
        <f t="shared" si="10"/>
        <v>6.3880414999999968E-2</v>
      </c>
      <c r="W26">
        <f t="shared" si="3"/>
        <v>0.53529871357549974</v>
      </c>
      <c r="Z26" s="19">
        <v>27.58</v>
      </c>
      <c r="AA26">
        <f t="shared" si="4"/>
        <v>0.53529871357549974</v>
      </c>
      <c r="AB26">
        <f t="shared" si="5"/>
        <v>2.7730799422666461E-2</v>
      </c>
      <c r="AC26">
        <f t="shared" si="11"/>
        <v>0.83104606664209424</v>
      </c>
    </row>
    <row r="27" spans="2:29" x14ac:dyDescent="0.25">
      <c r="B27" s="1" t="s">
        <v>44</v>
      </c>
      <c r="C27" s="1">
        <f>C29*(C31-C30)+C26</f>
        <v>0.96674111518990813</v>
      </c>
      <c r="H27" s="19">
        <v>10.210000000000001</v>
      </c>
      <c r="I27" s="21">
        <f t="shared" si="7"/>
        <v>0.19223717259460002</v>
      </c>
      <c r="J27" s="25">
        <v>2.2940818000000002E-2</v>
      </c>
      <c r="K27">
        <f t="shared" si="8"/>
        <v>0.83081147299999991</v>
      </c>
      <c r="N27" s="23">
        <v>25</v>
      </c>
      <c r="O27" s="1">
        <v>1</v>
      </c>
      <c r="P27">
        <v>0</v>
      </c>
      <c r="Q27">
        <v>0</v>
      </c>
      <c r="T27" s="23">
        <v>25</v>
      </c>
      <c r="U27" s="24">
        <f>F46</f>
        <v>0.64445051702612821</v>
      </c>
      <c r="V27">
        <f t="shared" si="10"/>
        <v>3.3651247026128317E-2</v>
      </c>
      <c r="W27">
        <f t="shared" si="3"/>
        <v>0.28198735470484743</v>
      </c>
      <c r="Z27" s="23">
        <v>25</v>
      </c>
      <c r="AA27">
        <f t="shared" si="4"/>
        <v>0.28198735470484743</v>
      </c>
      <c r="AB27">
        <f t="shared" si="5"/>
        <v>1.460817030703645E-2</v>
      </c>
      <c r="AC27">
        <f t="shared" si="11"/>
        <v>0.84565423694913067</v>
      </c>
    </row>
    <row r="28" spans="2:29" x14ac:dyDescent="0.25">
      <c r="B28" s="1" t="s">
        <v>41</v>
      </c>
      <c r="C28" s="1">
        <f>C19</f>
        <v>1</v>
      </c>
      <c r="H28" s="19">
        <v>8.65</v>
      </c>
      <c r="I28" s="21">
        <f t="shared" si="7"/>
        <v>0.16974133164380001</v>
      </c>
      <c r="J28" s="25">
        <v>2.0256254000000001E-2</v>
      </c>
      <c r="K28">
        <f t="shared" si="8"/>
        <v>0.85106772699999989</v>
      </c>
      <c r="N28" s="19">
        <v>23.37</v>
      </c>
      <c r="O28" s="1">
        <v>1</v>
      </c>
      <c r="P28">
        <v>0</v>
      </c>
      <c r="Q28">
        <v>0</v>
      </c>
      <c r="T28" s="19">
        <v>23.37</v>
      </c>
      <c r="U28">
        <f>K22</f>
        <v>0.66571080099999991</v>
      </c>
      <c r="V28">
        <f t="shared" si="10"/>
        <v>2.1260283973871696E-2</v>
      </c>
      <c r="W28">
        <f t="shared" si="3"/>
        <v>0.17815480161585265</v>
      </c>
      <c r="Z28" s="19">
        <v>23.37</v>
      </c>
      <c r="AA28">
        <f t="shared" si="4"/>
        <v>0.17815480161585265</v>
      </c>
      <c r="AB28">
        <f t="shared" si="5"/>
        <v>9.229192868398968E-3</v>
      </c>
      <c r="AC28">
        <f t="shared" si="11"/>
        <v>0.85488342981752963</v>
      </c>
    </row>
    <row r="29" spans="2:29" x14ac:dyDescent="0.25">
      <c r="B29" s="1" t="s">
        <v>46</v>
      </c>
      <c r="C29" s="1">
        <f>(C28-C26)/(C32-C30)</f>
        <v>-1.0897406556386571E-3</v>
      </c>
      <c r="H29" s="19">
        <v>7.33</v>
      </c>
      <c r="I29" s="21">
        <f t="shared" si="7"/>
        <v>0.15133564740210001</v>
      </c>
      <c r="J29" s="25">
        <v>1.8059793000000001E-2</v>
      </c>
      <c r="K29">
        <f t="shared" si="8"/>
        <v>0.86912751999999993</v>
      </c>
      <c r="N29" s="19">
        <v>19.809999999999999</v>
      </c>
      <c r="O29" s="1">
        <v>1</v>
      </c>
      <c r="P29">
        <v>0</v>
      </c>
      <c r="Q29">
        <v>0</v>
      </c>
      <c r="T29" s="19">
        <v>19.809999999999999</v>
      </c>
      <c r="U29">
        <f t="shared" ref="U29:U53" si="17">K23</f>
        <v>0.71201952599999996</v>
      </c>
      <c r="V29">
        <f t="shared" si="10"/>
        <v>4.6308725000000051E-2</v>
      </c>
      <c r="W29">
        <f t="shared" si="3"/>
        <v>0.38805322288250044</v>
      </c>
      <c r="Z29" s="19">
        <v>19.809999999999999</v>
      </c>
      <c r="AA29">
        <f t="shared" si="4"/>
        <v>0.38805322288250044</v>
      </c>
      <c r="AB29">
        <f t="shared" si="5"/>
        <v>2.0102843171798772E-2</v>
      </c>
      <c r="AC29">
        <f t="shared" si="11"/>
        <v>0.87498627298932841</v>
      </c>
    </row>
    <row r="30" spans="2:29" x14ac:dyDescent="0.25">
      <c r="B30" s="1" t="s">
        <v>42</v>
      </c>
      <c r="C30" s="1">
        <f>C21</f>
        <v>850</v>
      </c>
      <c r="H30" s="19">
        <v>6.21</v>
      </c>
      <c r="I30" s="21">
        <f t="shared" si="7"/>
        <v>0.13497503732509999</v>
      </c>
      <c r="J30" s="25">
        <v>1.6107382999999999E-2</v>
      </c>
      <c r="K30">
        <f t="shared" si="8"/>
        <v>0.88523490299999996</v>
      </c>
      <c r="N30" s="19">
        <v>16.78</v>
      </c>
      <c r="O30" s="1">
        <v>1</v>
      </c>
      <c r="P30">
        <v>0</v>
      </c>
      <c r="Q30">
        <v>0</v>
      </c>
      <c r="T30" s="19">
        <v>16.78</v>
      </c>
      <c r="U30">
        <f t="shared" si="17"/>
        <v>0.75015253399999993</v>
      </c>
      <c r="V30">
        <f t="shared" si="10"/>
        <v>3.8133007999999968E-2</v>
      </c>
      <c r="W30">
        <f t="shared" si="3"/>
        <v>0.31954316713759973</v>
      </c>
      <c r="Z30" s="19">
        <v>16.78</v>
      </c>
      <c r="AA30">
        <f t="shared" si="4"/>
        <v>0.31954316713759973</v>
      </c>
      <c r="AB30">
        <f t="shared" si="5"/>
        <v>1.6553724584145783E-2</v>
      </c>
      <c r="AC30">
        <f t="shared" si="11"/>
        <v>0.89153999757347424</v>
      </c>
    </row>
    <row r="31" spans="2:29" x14ac:dyDescent="0.25">
      <c r="B31" s="1" t="s">
        <v>45</v>
      </c>
      <c r="C31" s="1">
        <f>B25</f>
        <v>330.52</v>
      </c>
      <c r="H31" s="19">
        <v>5.27</v>
      </c>
      <c r="I31" s="21">
        <f t="shared" si="7"/>
        <v>0.12168203430529999</v>
      </c>
      <c r="J31" s="25">
        <v>1.4521048999999999E-2</v>
      </c>
      <c r="K31">
        <f t="shared" si="8"/>
        <v>0.89975595199999991</v>
      </c>
      <c r="N31" s="19">
        <v>14.22</v>
      </c>
      <c r="O31" s="1">
        <v>1</v>
      </c>
      <c r="P31">
        <v>0</v>
      </c>
      <c r="Q31">
        <v>0</v>
      </c>
      <c r="T31" s="19">
        <v>14.22</v>
      </c>
      <c r="U31">
        <f t="shared" si="17"/>
        <v>0.78157413299999989</v>
      </c>
      <c r="V31">
        <f t="shared" si="10"/>
        <v>3.1421598999999967E-2</v>
      </c>
      <c r="W31">
        <f t="shared" si="3"/>
        <v>0.26330357314029973</v>
      </c>
      <c r="Z31" s="19">
        <v>14.22</v>
      </c>
      <c r="AA31">
        <f t="shared" si="4"/>
        <v>0.26330357314029973</v>
      </c>
      <c r="AB31">
        <f t="shared" si="5"/>
        <v>1.3640269234450912E-2</v>
      </c>
      <c r="AC31">
        <f t="shared" si="11"/>
        <v>0.90518026680792518</v>
      </c>
    </row>
    <row r="32" spans="2:29" x14ac:dyDescent="0.25">
      <c r="B32" s="1" t="s">
        <v>43</v>
      </c>
      <c r="C32" s="1">
        <f>C23</f>
        <v>300</v>
      </c>
      <c r="H32" s="19">
        <v>4.46</v>
      </c>
      <c r="I32" s="21">
        <f t="shared" si="7"/>
        <v>0.1104341222096</v>
      </c>
      <c r="J32" s="25">
        <v>1.3178768E-2</v>
      </c>
      <c r="K32">
        <f t="shared" si="8"/>
        <v>0.91293471999999987</v>
      </c>
      <c r="N32" s="19">
        <v>12.05</v>
      </c>
      <c r="O32" s="1">
        <v>1</v>
      </c>
      <c r="P32">
        <v>0</v>
      </c>
      <c r="Q32">
        <v>0</v>
      </c>
      <c r="T32" s="19">
        <v>12.05</v>
      </c>
      <c r="U32">
        <f t="shared" si="17"/>
        <v>0.80787065499999988</v>
      </c>
      <c r="V32">
        <f t="shared" si="10"/>
        <v>2.6296521999999989E-2</v>
      </c>
      <c r="W32">
        <f t="shared" si="3"/>
        <v>0.22035696540339991</v>
      </c>
      <c r="Z32" s="19">
        <v>12.05</v>
      </c>
      <c r="AA32">
        <f t="shared" si="4"/>
        <v>0.22035696540339991</v>
      </c>
      <c r="AB32">
        <f t="shared" si="5"/>
        <v>1.1415448335702514E-2</v>
      </c>
      <c r="AC32">
        <f t="shared" si="11"/>
        <v>0.9165957151436277</v>
      </c>
    </row>
    <row r="33" spans="2:29" x14ac:dyDescent="0.25">
      <c r="H33" s="19">
        <v>3.78</v>
      </c>
      <c r="I33" s="21">
        <f t="shared" si="7"/>
        <v>0.10072000526279999</v>
      </c>
      <c r="J33" s="25">
        <v>1.2019524E-2</v>
      </c>
      <c r="K33">
        <f t="shared" si="8"/>
        <v>0.92495424399999981</v>
      </c>
      <c r="N33" s="19">
        <v>10.210000000000001</v>
      </c>
      <c r="O33" s="1">
        <v>1</v>
      </c>
      <c r="P33">
        <v>0</v>
      </c>
      <c r="Q33">
        <v>0</v>
      </c>
      <c r="T33" s="19">
        <v>10.210000000000001</v>
      </c>
      <c r="U33">
        <f t="shared" si="17"/>
        <v>0.83081147299999991</v>
      </c>
      <c r="V33">
        <f t="shared" si="10"/>
        <v>2.2940818000000029E-2</v>
      </c>
      <c r="W33">
        <f t="shared" si="3"/>
        <v>0.19223717259460024</v>
      </c>
      <c r="Z33" s="19">
        <v>10.210000000000001</v>
      </c>
      <c r="AA33">
        <f t="shared" si="4"/>
        <v>0.19223717259460024</v>
      </c>
      <c r="AB33">
        <f t="shared" si="5"/>
        <v>9.9587208779075322E-3</v>
      </c>
      <c r="AC33">
        <f t="shared" si="11"/>
        <v>0.9265544360215352</v>
      </c>
    </row>
    <row r="34" spans="2:29" x14ac:dyDescent="0.25">
      <c r="B34" s="41" t="s">
        <v>53</v>
      </c>
      <c r="C34" s="41"/>
      <c r="D34" s="41"/>
      <c r="E34" s="41"/>
      <c r="F34" s="41"/>
      <c r="H34" s="19">
        <v>3.2</v>
      </c>
      <c r="I34" s="21">
        <f t="shared" si="7"/>
        <v>9.4073512132599998E-2</v>
      </c>
      <c r="J34" s="25">
        <v>1.1226358000000001E-2</v>
      </c>
      <c r="K34">
        <f t="shared" si="8"/>
        <v>0.93618060199999986</v>
      </c>
      <c r="N34" s="19">
        <v>8.65</v>
      </c>
      <c r="O34" s="1">
        <v>1</v>
      </c>
      <c r="P34">
        <v>0</v>
      </c>
      <c r="Q34">
        <v>0</v>
      </c>
      <c r="T34" s="19">
        <v>8.65</v>
      </c>
      <c r="U34">
        <f t="shared" si="17"/>
        <v>0.85106772699999989</v>
      </c>
      <c r="V34">
        <f t="shared" si="10"/>
        <v>2.0256253999999974E-2</v>
      </c>
      <c r="W34">
        <f t="shared" si="3"/>
        <v>0.16974133164379976</v>
      </c>
      <c r="Z34" s="19">
        <v>8.65</v>
      </c>
      <c r="AA34">
        <f t="shared" si="4"/>
        <v>0.16974133164379976</v>
      </c>
      <c r="AB34">
        <f t="shared" si="5"/>
        <v>8.7933385643876091E-3</v>
      </c>
      <c r="AC34">
        <f t="shared" si="11"/>
        <v>0.93534777458592278</v>
      </c>
    </row>
    <row r="35" spans="2:29" x14ac:dyDescent="0.25">
      <c r="B35" s="40">
        <v>300</v>
      </c>
      <c r="C35" s="40"/>
      <c r="E35" s="40">
        <v>250</v>
      </c>
      <c r="F35" s="40"/>
      <c r="H35" s="19">
        <v>2.72</v>
      </c>
      <c r="I35" s="21">
        <f t="shared" si="7"/>
        <v>8.8960814151299999E-2</v>
      </c>
      <c r="J35" s="25">
        <v>1.0616229E-2</v>
      </c>
      <c r="K35">
        <f t="shared" si="8"/>
        <v>0.94679683099999989</v>
      </c>
      <c r="N35" s="19">
        <v>7.33</v>
      </c>
      <c r="O35" s="1">
        <v>1</v>
      </c>
      <c r="P35">
        <v>0</v>
      </c>
      <c r="Q35">
        <v>0</v>
      </c>
      <c r="T35" s="19">
        <v>7.33</v>
      </c>
      <c r="U35">
        <f t="shared" si="17"/>
        <v>0.86912751999999993</v>
      </c>
      <c r="V35">
        <f t="shared" si="10"/>
        <v>1.8059793000000046E-2</v>
      </c>
      <c r="W35">
        <f t="shared" si="3"/>
        <v>0.15133564740210037</v>
      </c>
      <c r="Z35" s="19">
        <v>7.33</v>
      </c>
      <c r="AA35">
        <f t="shared" si="4"/>
        <v>0.15133564740210037</v>
      </c>
      <c r="AB35">
        <f t="shared" si="5"/>
        <v>7.8398441415553927E-3</v>
      </c>
      <c r="AC35">
        <f t="shared" si="11"/>
        <v>0.94318761872747814</v>
      </c>
    </row>
    <row r="36" spans="2:29" x14ac:dyDescent="0.25">
      <c r="B36" s="1" t="s">
        <v>40</v>
      </c>
      <c r="C36" s="1">
        <f>U8</f>
        <v>2.3062843999999999E-2</v>
      </c>
      <c r="E36" s="1" t="s">
        <v>40</v>
      </c>
      <c r="F36" s="1">
        <f>U10</f>
        <v>3.1970714999999997E-2</v>
      </c>
      <c r="H36" s="19">
        <v>2.2999999999999998</v>
      </c>
      <c r="I36" s="21">
        <f t="shared" si="7"/>
        <v>8.2314321021099993E-2</v>
      </c>
      <c r="J36" s="25">
        <v>9.8230629999999999E-3</v>
      </c>
      <c r="K36">
        <f t="shared" si="8"/>
        <v>0.95661989399999992</v>
      </c>
      <c r="N36" s="19">
        <v>6.21</v>
      </c>
      <c r="O36" s="1">
        <v>1</v>
      </c>
      <c r="P36">
        <v>0</v>
      </c>
      <c r="Q36">
        <v>0</v>
      </c>
      <c r="T36" s="19">
        <v>6.21</v>
      </c>
      <c r="U36">
        <f t="shared" si="17"/>
        <v>0.88523490299999996</v>
      </c>
      <c r="V36">
        <f t="shared" si="10"/>
        <v>1.6107383000000031E-2</v>
      </c>
      <c r="W36">
        <f t="shared" si="3"/>
        <v>0.13497503732510024</v>
      </c>
      <c r="Z36" s="19">
        <v>6.21</v>
      </c>
      <c r="AA36">
        <f t="shared" si="4"/>
        <v>0.13497503732510024</v>
      </c>
      <c r="AB36">
        <f t="shared" si="5"/>
        <v>6.9922934470145279E-3</v>
      </c>
      <c r="AC36">
        <f t="shared" si="11"/>
        <v>0.95017991217449271</v>
      </c>
    </row>
    <row r="37" spans="2:29" x14ac:dyDescent="0.25">
      <c r="B37" s="1" t="s">
        <v>44</v>
      </c>
      <c r="C37" s="1">
        <f>C39*(C41-C40)+C36</f>
        <v>2.8453845842554028E-2</v>
      </c>
      <c r="E37" s="1" t="s">
        <v>44</v>
      </c>
      <c r="F37" s="1">
        <f>F39*(F41-F40)+F36</f>
        <v>3.7855481915067851E-2</v>
      </c>
      <c r="H37" s="19">
        <v>1.95</v>
      </c>
      <c r="I37" s="21">
        <f t="shared" si="7"/>
        <v>7.4134015982599999E-2</v>
      </c>
      <c r="J37" s="25">
        <v>8.8468580000000008E-3</v>
      </c>
      <c r="K37">
        <f t="shared" si="8"/>
        <v>0.96546675199999987</v>
      </c>
      <c r="N37" s="19">
        <v>5.27</v>
      </c>
      <c r="O37" s="1">
        <v>1</v>
      </c>
      <c r="P37">
        <v>0</v>
      </c>
      <c r="Q37">
        <v>0</v>
      </c>
      <c r="T37" s="19">
        <v>5.27</v>
      </c>
      <c r="U37">
        <f t="shared" si="17"/>
        <v>0.89975595199999991</v>
      </c>
      <c r="V37">
        <f t="shared" si="10"/>
        <v>1.4521048999999953E-2</v>
      </c>
      <c r="W37">
        <f t="shared" si="3"/>
        <v>0.1216820343052996</v>
      </c>
      <c r="Z37" s="19">
        <v>5.27</v>
      </c>
      <c r="AA37">
        <f t="shared" si="4"/>
        <v>0.1216820343052996</v>
      </c>
      <c r="AB37">
        <f t="shared" si="5"/>
        <v>6.303658127858284E-3</v>
      </c>
      <c r="AC37">
        <f t="shared" si="11"/>
        <v>0.95648357030235098</v>
      </c>
    </row>
    <row r="38" spans="2:29" x14ac:dyDescent="0.25">
      <c r="B38" s="1" t="s">
        <v>41</v>
      </c>
      <c r="C38" s="1">
        <f>U10</f>
        <v>3.1970714999999997E-2</v>
      </c>
      <c r="E38" s="1" t="s">
        <v>41</v>
      </c>
      <c r="F38" s="1">
        <f>U12</f>
        <v>4.0329469999999999E-2</v>
      </c>
      <c r="H38" s="19">
        <v>1.65</v>
      </c>
      <c r="I38" s="21">
        <f t="shared" si="7"/>
        <v>6.4931169671900005E-2</v>
      </c>
      <c r="J38" s="25">
        <v>7.7486270000000001E-3</v>
      </c>
      <c r="K38">
        <f t="shared" si="8"/>
        <v>0.97321537899999988</v>
      </c>
      <c r="N38" s="19">
        <v>4.46</v>
      </c>
      <c r="O38" s="1">
        <v>1</v>
      </c>
      <c r="P38">
        <v>0</v>
      </c>
      <c r="Q38">
        <v>0</v>
      </c>
      <c r="T38" s="19">
        <v>4.46</v>
      </c>
      <c r="U38">
        <f t="shared" si="17"/>
        <v>0.91293471999999987</v>
      </c>
      <c r="V38">
        <f t="shared" si="10"/>
        <v>1.3178767999999952E-2</v>
      </c>
      <c r="W38">
        <f t="shared" si="3"/>
        <v>0.1104341222095996</v>
      </c>
      <c r="Z38" s="19">
        <v>4.46</v>
      </c>
      <c r="AA38">
        <f t="shared" si="4"/>
        <v>0.1104341222095996</v>
      </c>
      <c r="AB38">
        <f t="shared" si="5"/>
        <v>5.7209674052032073E-3</v>
      </c>
      <c r="AC38">
        <f t="shared" si="11"/>
        <v>0.96220453770755421</v>
      </c>
    </row>
    <row r="39" spans="2:29" x14ac:dyDescent="0.25">
      <c r="B39" s="1" t="s">
        <v>46</v>
      </c>
      <c r="C39" s="1">
        <f>(C38-C36)/(C42-C40)</f>
        <v>-1.7663833035891328E-4</v>
      </c>
      <c r="E39" s="1" t="s">
        <v>46</v>
      </c>
      <c r="F39" s="1">
        <f>(F38-F36)/(F42-F40)</f>
        <v>-1.9557218062704742E-4</v>
      </c>
      <c r="H39" s="19">
        <v>1.4</v>
      </c>
      <c r="I39" s="21">
        <f t="shared" si="7"/>
        <v>5.3171986940099995E-2</v>
      </c>
      <c r="J39" s="25">
        <v>6.3453329999999999E-3</v>
      </c>
      <c r="K39">
        <f t="shared" si="8"/>
        <v>0.97956071199999983</v>
      </c>
      <c r="N39" s="19">
        <v>3.78</v>
      </c>
      <c r="O39" s="1">
        <v>1</v>
      </c>
      <c r="P39">
        <v>0</v>
      </c>
      <c r="Q39">
        <v>0</v>
      </c>
      <c r="T39" s="19">
        <v>3.78</v>
      </c>
      <c r="U39">
        <f t="shared" si="17"/>
        <v>0.92495424399999981</v>
      </c>
      <c r="V39">
        <f t="shared" si="10"/>
        <v>1.2019523999999948E-2</v>
      </c>
      <c r="W39">
        <f t="shared" si="3"/>
        <v>0.10072000526279956</v>
      </c>
      <c r="Z39" s="19">
        <v>3.78</v>
      </c>
      <c r="AA39">
        <f t="shared" si="4"/>
        <v>0.10072000526279956</v>
      </c>
      <c r="AB39">
        <f t="shared" si="5"/>
        <v>5.2177339361355801E-3</v>
      </c>
      <c r="AC39">
        <f t="shared" si="11"/>
        <v>0.96742227164368977</v>
      </c>
    </row>
    <row r="40" spans="2:29" x14ac:dyDescent="0.25">
      <c r="B40" s="1" t="s">
        <v>42</v>
      </c>
      <c r="C40" s="1">
        <f>T8</f>
        <v>330.52</v>
      </c>
      <c r="E40" s="1" t="s">
        <v>42</v>
      </c>
      <c r="F40" s="1">
        <f>T10</f>
        <v>280.08999999999997</v>
      </c>
      <c r="H40" s="19">
        <v>1.19</v>
      </c>
      <c r="I40" s="21">
        <f t="shared" si="7"/>
        <v>3.7322639119499998E-2</v>
      </c>
      <c r="J40" s="25">
        <v>4.453935E-3</v>
      </c>
      <c r="K40">
        <f t="shared" si="8"/>
        <v>0.98401464699999985</v>
      </c>
      <c r="N40" s="19">
        <v>3.2</v>
      </c>
      <c r="O40" s="1">
        <v>1</v>
      </c>
      <c r="P40">
        <v>0</v>
      </c>
      <c r="Q40">
        <v>0</v>
      </c>
      <c r="T40" s="19">
        <v>3.2</v>
      </c>
      <c r="U40">
        <f t="shared" si="17"/>
        <v>0.93618060199999986</v>
      </c>
      <c r="V40">
        <f t="shared" si="10"/>
        <v>1.1226358000000047E-2</v>
      </c>
      <c r="W40">
        <f t="shared" si="3"/>
        <v>9.4073512132600387E-2</v>
      </c>
      <c r="Z40" s="19">
        <v>3.2</v>
      </c>
      <c r="AA40">
        <f t="shared" si="4"/>
        <v>9.4073512132600387E-2</v>
      </c>
      <c r="AB40">
        <f t="shared" si="5"/>
        <v>4.8734167106623903E-3</v>
      </c>
      <c r="AC40">
        <f t="shared" si="11"/>
        <v>0.97229568835435221</v>
      </c>
    </row>
    <row r="41" spans="2:29" x14ac:dyDescent="0.25">
      <c r="B41" s="1" t="s">
        <v>45</v>
      </c>
      <c r="C41" s="1">
        <f>B35</f>
        <v>300</v>
      </c>
      <c r="E41" s="1" t="s">
        <v>45</v>
      </c>
      <c r="F41" s="1">
        <f>E35</f>
        <v>250</v>
      </c>
      <c r="H41" s="19">
        <v>1.01</v>
      </c>
      <c r="I41" s="21">
        <f t="shared" si="7"/>
        <v>2.70972599163E-2</v>
      </c>
      <c r="J41" s="25">
        <v>3.2336790000000002E-3</v>
      </c>
      <c r="K41">
        <f t="shared" si="8"/>
        <v>0.9872483259999999</v>
      </c>
      <c r="N41" s="19">
        <v>2.72</v>
      </c>
      <c r="O41" s="1">
        <v>1</v>
      </c>
      <c r="P41">
        <v>0</v>
      </c>
      <c r="Q41">
        <v>0</v>
      </c>
      <c r="T41" s="19">
        <v>2.72</v>
      </c>
      <c r="U41">
        <f t="shared" si="17"/>
        <v>0.94679683099999989</v>
      </c>
      <c r="V41">
        <f t="shared" si="10"/>
        <v>1.0616229000000033E-2</v>
      </c>
      <c r="W41">
        <f t="shared" si="3"/>
        <v>8.8960814151300263E-2</v>
      </c>
      <c r="Z41" s="19">
        <v>2.72</v>
      </c>
      <c r="AA41">
        <f t="shared" si="4"/>
        <v>8.8960814151300263E-2</v>
      </c>
      <c r="AB41">
        <f t="shared" si="5"/>
        <v>4.6085567387766022E-3</v>
      </c>
      <c r="AC41">
        <f t="shared" si="11"/>
        <v>0.97690424509312879</v>
      </c>
    </row>
    <row r="42" spans="2:29" x14ac:dyDescent="0.25">
      <c r="B42" s="1" t="s">
        <v>43</v>
      </c>
      <c r="C42" s="1">
        <f>T10</f>
        <v>280.08999999999997</v>
      </c>
      <c r="E42" s="1" t="s">
        <v>43</v>
      </c>
      <c r="F42" s="1">
        <f>T12</f>
        <v>237.35</v>
      </c>
      <c r="H42" s="19">
        <v>0.85</v>
      </c>
      <c r="I42" s="21">
        <f t="shared" si="7"/>
        <v>2.2495840950799997E-2</v>
      </c>
      <c r="J42" s="25">
        <v>2.684564E-3</v>
      </c>
      <c r="K42">
        <f t="shared" si="8"/>
        <v>0.98993288999999984</v>
      </c>
      <c r="N42" s="19">
        <v>2.2999999999999998</v>
      </c>
      <c r="O42" s="1">
        <v>1</v>
      </c>
      <c r="P42">
        <v>0</v>
      </c>
      <c r="Q42">
        <v>0</v>
      </c>
      <c r="T42" s="19">
        <v>2.2999999999999998</v>
      </c>
      <c r="U42">
        <f t="shared" si="17"/>
        <v>0.95661989399999992</v>
      </c>
      <c r="V42">
        <f t="shared" si="10"/>
        <v>9.8230630000000208E-3</v>
      </c>
      <c r="W42">
        <f t="shared" si="3"/>
        <v>8.2314321021100173E-2</v>
      </c>
      <c r="Z42" s="19">
        <v>2.2999999999999998</v>
      </c>
      <c r="AA42">
        <f t="shared" si="4"/>
        <v>8.2314321021100173E-2</v>
      </c>
      <c r="AB42">
        <f t="shared" si="5"/>
        <v>4.2642395133033646E-3</v>
      </c>
      <c r="AC42">
        <f t="shared" si="11"/>
        <v>0.98116848460643213</v>
      </c>
    </row>
    <row r="43" spans="2:29" x14ac:dyDescent="0.25">
      <c r="H43" s="19">
        <v>0.72</v>
      </c>
      <c r="I43" s="21">
        <f t="shared" si="7"/>
        <v>1.993949615E-2</v>
      </c>
      <c r="J43" s="25">
        <v>2.3795000000000001E-3</v>
      </c>
      <c r="K43">
        <f t="shared" si="8"/>
        <v>0.99231238999999982</v>
      </c>
      <c r="N43" s="19">
        <v>1.95</v>
      </c>
      <c r="O43" s="1">
        <v>1</v>
      </c>
      <c r="P43">
        <v>0</v>
      </c>
      <c r="Q43">
        <v>0</v>
      </c>
      <c r="T43" s="19">
        <v>1.95</v>
      </c>
      <c r="U43">
        <f t="shared" si="17"/>
        <v>0.96546675199999987</v>
      </c>
      <c r="V43">
        <f t="shared" si="10"/>
        <v>8.8468579999999575E-3</v>
      </c>
      <c r="W43">
        <f t="shared" si="3"/>
        <v>7.4134015982599638E-2</v>
      </c>
      <c r="Z43" s="19">
        <v>1.95</v>
      </c>
      <c r="AA43">
        <f t="shared" si="4"/>
        <v>7.4134015982599638E-2</v>
      </c>
      <c r="AB43">
        <f t="shared" si="5"/>
        <v>3.8404641660329079E-3</v>
      </c>
      <c r="AC43">
        <f t="shared" si="11"/>
        <v>0.98500894877246503</v>
      </c>
    </row>
    <row r="44" spans="2:29" x14ac:dyDescent="0.25">
      <c r="B44" s="40">
        <v>125</v>
      </c>
      <c r="C44" s="40"/>
      <c r="E44" s="40">
        <v>25</v>
      </c>
      <c r="F44" s="40"/>
      <c r="H44" s="19">
        <v>0.61</v>
      </c>
      <c r="I44" s="21">
        <f t="shared" si="7"/>
        <v>1.7894413605599999E-2</v>
      </c>
      <c r="J44" s="25">
        <v>2.1354479999999999E-3</v>
      </c>
      <c r="K44">
        <f t="shared" si="8"/>
        <v>0.99444783799999981</v>
      </c>
      <c r="N44" s="19">
        <v>1.65</v>
      </c>
      <c r="O44" s="1">
        <v>1</v>
      </c>
      <c r="P44">
        <v>0</v>
      </c>
      <c r="Q44">
        <v>0</v>
      </c>
      <c r="T44" s="19">
        <v>1.65</v>
      </c>
      <c r="U44">
        <f t="shared" si="17"/>
        <v>0.97321537899999988</v>
      </c>
      <c r="V44">
        <f t="shared" si="10"/>
        <v>7.7486270000000079E-3</v>
      </c>
      <c r="W44">
        <f t="shared" si="3"/>
        <v>6.493116967190006E-2</v>
      </c>
      <c r="Z44" s="19">
        <v>1.65</v>
      </c>
      <c r="AA44">
        <f t="shared" si="4"/>
        <v>6.493116967190006E-2</v>
      </c>
      <c r="AB44">
        <f t="shared" si="5"/>
        <v>3.3637167375643699E-3</v>
      </c>
      <c r="AC44">
        <f t="shared" si="11"/>
        <v>0.98837266551002945</v>
      </c>
    </row>
    <row r="45" spans="2:29" x14ac:dyDescent="0.25">
      <c r="B45" s="1" t="s">
        <v>40</v>
      </c>
      <c r="C45" s="1">
        <f>U15</f>
        <v>7.7791336999999988E-2</v>
      </c>
      <c r="E45" s="1" t="s">
        <v>40</v>
      </c>
      <c r="F45" s="1">
        <f>U26</f>
        <v>0.61079926999999989</v>
      </c>
      <c r="H45" s="19">
        <v>0.52</v>
      </c>
      <c r="I45" s="21">
        <f t="shared" si="7"/>
        <v>1.6360610076999998E-2</v>
      </c>
      <c r="J45" s="25">
        <v>1.9524099999999999E-3</v>
      </c>
      <c r="K45">
        <f t="shared" si="8"/>
        <v>0.99640024799999982</v>
      </c>
      <c r="N45" s="19">
        <v>1.4</v>
      </c>
      <c r="O45" s="1">
        <v>1</v>
      </c>
      <c r="P45">
        <v>0</v>
      </c>
      <c r="Q45">
        <v>0</v>
      </c>
      <c r="T45" s="19">
        <v>1.4</v>
      </c>
      <c r="U45">
        <f t="shared" si="17"/>
        <v>0.97956071199999983</v>
      </c>
      <c r="V45">
        <f t="shared" si="10"/>
        <v>6.345332999999953E-3</v>
      </c>
      <c r="W45">
        <f t="shared" si="3"/>
        <v>5.3171986940099607E-2</v>
      </c>
      <c r="Z45" s="19">
        <v>1.4</v>
      </c>
      <c r="AA45">
        <f t="shared" si="4"/>
        <v>5.3171986940099607E-2</v>
      </c>
      <c r="AB45">
        <f t="shared" si="5"/>
        <v>2.7545399743102049E-3</v>
      </c>
      <c r="AC45">
        <f t="shared" si="11"/>
        <v>0.99112720548433964</v>
      </c>
    </row>
    <row r="46" spans="2:29" x14ac:dyDescent="0.25">
      <c r="B46" s="1" t="s">
        <v>44</v>
      </c>
      <c r="C46" s="1">
        <f>C48*(C50-C49)+C45</f>
        <v>9.5648824078947356E-2</v>
      </c>
      <c r="E46" s="1" t="s">
        <v>44</v>
      </c>
      <c r="F46" s="1">
        <f>F48*(F50-F49)+F45</f>
        <v>0.64445051702612821</v>
      </c>
      <c r="H46" s="19">
        <v>0.44</v>
      </c>
      <c r="I46" s="21">
        <f t="shared" si="7"/>
        <v>1.5338068804799999E-2</v>
      </c>
      <c r="J46" s="25">
        <v>1.830384E-3</v>
      </c>
      <c r="K46">
        <f t="shared" si="8"/>
        <v>0.99823063199999984</v>
      </c>
      <c r="N46" s="19">
        <v>1.19</v>
      </c>
      <c r="O46" s="1">
        <v>1</v>
      </c>
      <c r="P46">
        <v>0</v>
      </c>
      <c r="Q46">
        <v>0</v>
      </c>
      <c r="T46" s="19">
        <v>1.19</v>
      </c>
      <c r="U46">
        <f t="shared" si="17"/>
        <v>0.98401464699999985</v>
      </c>
      <c r="V46">
        <f t="shared" si="10"/>
        <v>4.45393500000002E-3</v>
      </c>
      <c r="W46">
        <f t="shared" si="3"/>
        <v>3.7322639119500164E-2</v>
      </c>
      <c r="Z46" s="19">
        <v>1.19</v>
      </c>
      <c r="AA46">
        <f t="shared" si="4"/>
        <v>3.7322639119500164E-2</v>
      </c>
      <c r="AB46">
        <f t="shared" si="5"/>
        <v>1.9334748862635683E-3</v>
      </c>
      <c r="AC46">
        <f t="shared" si="11"/>
        <v>0.99306068037060324</v>
      </c>
    </row>
    <row r="47" spans="2:29" x14ac:dyDescent="0.25">
      <c r="B47" s="1" t="s">
        <v>41</v>
      </c>
      <c r="C47" s="1">
        <f>U17</f>
        <v>9.804759099999999E-2</v>
      </c>
      <c r="E47" s="1" t="s">
        <v>41</v>
      </c>
      <c r="F47" s="1">
        <f>U28</f>
        <v>0.66571080099999991</v>
      </c>
      <c r="H47" s="19">
        <v>0.37</v>
      </c>
      <c r="I47" s="21">
        <f t="shared" si="7"/>
        <v>1.4826806548399999E-2</v>
      </c>
      <c r="J47" s="25">
        <v>1.769372E-3</v>
      </c>
      <c r="K47">
        <f t="shared" si="8"/>
        <v>1.0000000039999999</v>
      </c>
      <c r="N47" s="19">
        <v>1.01</v>
      </c>
      <c r="O47" s="1">
        <v>1</v>
      </c>
      <c r="P47">
        <v>0</v>
      </c>
      <c r="Q47">
        <v>0</v>
      </c>
      <c r="T47" s="19">
        <v>1.01</v>
      </c>
      <c r="U47">
        <f t="shared" si="17"/>
        <v>0.9872483259999999</v>
      </c>
      <c r="V47">
        <f t="shared" si="10"/>
        <v>3.2336790000000448E-3</v>
      </c>
      <c r="W47">
        <f t="shared" si="3"/>
        <v>2.7097259916300374E-2</v>
      </c>
      <c r="Z47" s="19">
        <v>1.01</v>
      </c>
      <c r="AA47">
        <f t="shared" si="4"/>
        <v>2.7097259916300374E-2</v>
      </c>
      <c r="AB47">
        <f t="shared" si="5"/>
        <v>1.4037558107017612E-3</v>
      </c>
      <c r="AC47">
        <f t="shared" si="11"/>
        <v>0.99446443618130498</v>
      </c>
    </row>
    <row r="48" spans="2:29" x14ac:dyDescent="0.25">
      <c r="B48" s="1" t="s">
        <v>46</v>
      </c>
      <c r="C48" s="1">
        <f>(C47-C45)/(C51-C49)</f>
        <v>-9.1906778584391997E-4</v>
      </c>
      <c r="E48" s="1" t="s">
        <v>46</v>
      </c>
      <c r="F48" s="1">
        <f>(F47-F45)/(F51-F49)</f>
        <v>-1.3043119002375309E-2</v>
      </c>
      <c r="I48" s="21">
        <f>SUM(I4:I47)</f>
        <v>8.3797000335187999</v>
      </c>
      <c r="J48">
        <v>1.0000000039999999</v>
      </c>
      <c r="N48" s="19">
        <v>0.85</v>
      </c>
      <c r="O48" s="1">
        <v>1</v>
      </c>
      <c r="P48">
        <v>0</v>
      </c>
      <c r="Q48">
        <v>0</v>
      </c>
      <c r="T48" s="19">
        <v>0.85</v>
      </c>
      <c r="U48">
        <f t="shared" si="17"/>
        <v>0.98993288999999984</v>
      </c>
      <c r="V48">
        <f t="shared" si="10"/>
        <v>2.6845639999999449E-3</v>
      </c>
      <c r="W48">
        <f t="shared" si="3"/>
        <v>2.2495840950799536E-2</v>
      </c>
      <c r="Z48" s="19">
        <v>0.85</v>
      </c>
      <c r="AA48">
        <f t="shared" si="4"/>
        <v>2.2495840950799536E-2</v>
      </c>
      <c r="AB48">
        <f t="shared" si="5"/>
        <v>1.1653823135198741E-3</v>
      </c>
      <c r="AC48">
        <f t="shared" si="11"/>
        <v>0.9956298184948249</v>
      </c>
    </row>
    <row r="49" spans="2:29" x14ac:dyDescent="0.25">
      <c r="B49" s="1" t="s">
        <v>42</v>
      </c>
      <c r="C49" s="1">
        <f>T15</f>
        <v>144.43</v>
      </c>
      <c r="E49" s="1" t="s">
        <v>42</v>
      </c>
      <c r="F49" s="1">
        <f>T26</f>
        <v>27.58</v>
      </c>
      <c r="N49" s="19">
        <v>0.72</v>
      </c>
      <c r="O49" s="1">
        <v>1</v>
      </c>
      <c r="P49">
        <v>0</v>
      </c>
      <c r="Q49">
        <v>0</v>
      </c>
      <c r="T49" s="19">
        <v>0.72</v>
      </c>
      <c r="U49">
        <f t="shared" si="17"/>
        <v>0.99231238999999982</v>
      </c>
      <c r="V49">
        <f t="shared" si="10"/>
        <v>2.3794999999999789E-3</v>
      </c>
      <c r="W49">
        <f t="shared" si="3"/>
        <v>1.9939496149999823E-2</v>
      </c>
      <c r="Z49" s="19">
        <v>0.72</v>
      </c>
      <c r="AA49">
        <f t="shared" si="4"/>
        <v>1.9939496149999823E-2</v>
      </c>
      <c r="AB49">
        <f t="shared" si="5"/>
        <v>1.0329525446294344E-3</v>
      </c>
      <c r="AC49">
        <f t="shared" si="11"/>
        <v>0.99666277103945433</v>
      </c>
    </row>
    <row r="50" spans="2:29" x14ac:dyDescent="0.25">
      <c r="B50" s="1" t="s">
        <v>45</v>
      </c>
      <c r="C50" s="1">
        <f>B44</f>
        <v>125</v>
      </c>
      <c r="E50" s="1" t="s">
        <v>45</v>
      </c>
      <c r="F50" s="1">
        <f>E44</f>
        <v>25</v>
      </c>
      <c r="N50" s="19">
        <v>0.61</v>
      </c>
      <c r="O50" s="1">
        <v>1</v>
      </c>
      <c r="P50">
        <v>0</v>
      </c>
      <c r="Q50">
        <v>0</v>
      </c>
      <c r="T50" s="19">
        <v>0.61</v>
      </c>
      <c r="U50">
        <f t="shared" si="17"/>
        <v>0.99444783799999981</v>
      </c>
      <c r="V50">
        <f t="shared" si="10"/>
        <v>2.1354479999999842E-3</v>
      </c>
      <c r="W50">
        <f t="shared" si="3"/>
        <v>1.7894413605599867E-2</v>
      </c>
      <c r="Z50" s="19">
        <v>0.61</v>
      </c>
      <c r="AA50">
        <f t="shared" si="4"/>
        <v>1.7894413605599867E-2</v>
      </c>
      <c r="AB50">
        <f t="shared" si="5"/>
        <v>9.270083822331748E-4</v>
      </c>
      <c r="AC50">
        <f t="shared" si="11"/>
        <v>0.99758977942168747</v>
      </c>
    </row>
    <row r="51" spans="2:29" x14ac:dyDescent="0.25">
      <c r="B51" s="1" t="s">
        <v>43</v>
      </c>
      <c r="C51" s="1">
        <f>T17</f>
        <v>122.39</v>
      </c>
      <c r="E51" s="1" t="s">
        <v>43</v>
      </c>
      <c r="F51" s="1">
        <f>T28</f>
        <v>23.37</v>
      </c>
      <c r="N51" s="19">
        <v>0.52</v>
      </c>
      <c r="O51" s="1">
        <v>1</v>
      </c>
      <c r="P51">
        <v>0</v>
      </c>
      <c r="Q51">
        <v>0</v>
      </c>
      <c r="T51" s="19">
        <v>0.52</v>
      </c>
      <c r="U51">
        <f t="shared" si="17"/>
        <v>0.99640024799999982</v>
      </c>
      <c r="V51">
        <f t="shared" si="10"/>
        <v>1.9524100000000155E-3</v>
      </c>
      <c r="W51">
        <f t="shared" si="3"/>
        <v>1.636061007700013E-2</v>
      </c>
      <c r="Z51" s="19">
        <v>0.52</v>
      </c>
      <c r="AA51">
        <f t="shared" si="4"/>
        <v>1.636061007700013E-2</v>
      </c>
      <c r="AB51">
        <f t="shared" si="5"/>
        <v>8.4755069454086479E-4</v>
      </c>
      <c r="AC51">
        <f t="shared" si="11"/>
        <v>0.99843733011622837</v>
      </c>
    </row>
    <row r="52" spans="2:29" x14ac:dyDescent="0.25">
      <c r="N52" s="19">
        <v>0.44</v>
      </c>
      <c r="O52" s="1">
        <v>1</v>
      </c>
      <c r="P52">
        <v>0</v>
      </c>
      <c r="Q52">
        <v>0</v>
      </c>
      <c r="T52" s="19">
        <v>0.44</v>
      </c>
      <c r="U52">
        <f t="shared" si="17"/>
        <v>0.99823063199999984</v>
      </c>
      <c r="V52">
        <f t="shared" si="10"/>
        <v>1.8303840000000182E-3</v>
      </c>
      <c r="W52">
        <f t="shared" si="3"/>
        <v>1.5338068804800152E-2</v>
      </c>
      <c r="Z52" s="19">
        <v>0.44</v>
      </c>
      <c r="AA52">
        <f t="shared" si="4"/>
        <v>1.5338068804800152E-2</v>
      </c>
      <c r="AB52">
        <f t="shared" si="5"/>
        <v>7.945786133427351E-4</v>
      </c>
      <c r="AC52">
        <f t="shared" si="11"/>
        <v>0.99923190872957113</v>
      </c>
    </row>
    <row r="53" spans="2:29" x14ac:dyDescent="0.25">
      <c r="N53" s="19">
        <v>0.37</v>
      </c>
      <c r="O53" s="1">
        <v>1</v>
      </c>
      <c r="P53">
        <v>0</v>
      </c>
      <c r="Q53">
        <v>0</v>
      </c>
      <c r="T53" s="19">
        <v>0.37</v>
      </c>
      <c r="U53">
        <f t="shared" si="17"/>
        <v>1.0000000039999999</v>
      </c>
      <c r="V53">
        <f t="shared" si="10"/>
        <v>1.7693720000000468E-3</v>
      </c>
      <c r="W53">
        <f t="shared" si="3"/>
        <v>1.4826806548400392E-2</v>
      </c>
      <c r="Z53" s="19">
        <v>0.37</v>
      </c>
      <c r="AA53">
        <f t="shared" si="4"/>
        <v>1.4826806548400392E-2</v>
      </c>
      <c r="AB53">
        <f t="shared" si="5"/>
        <v>7.6809300684855478E-4</v>
      </c>
      <c r="AC53">
        <f t="shared" si="11"/>
        <v>1.0000000017364197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Summer</vt:lpstr>
      <vt:lpstr>T1A</vt:lpstr>
      <vt:lpstr>T1B</vt:lpstr>
      <vt:lpstr>T1C</vt:lpstr>
      <vt:lpstr>T1D</vt:lpstr>
      <vt:lpstr>T2A</vt:lpstr>
      <vt:lpstr>T2B</vt:lpstr>
      <vt:lpstr>T3C</vt:lpstr>
      <vt:lpstr>T3D</vt:lpstr>
      <vt:lpstr>T5A</vt:lpstr>
      <vt:lpstr>T5B</vt:lpstr>
      <vt:lpstr>T5C</vt:lpstr>
      <vt:lpstr>T5D</vt:lpstr>
      <vt:lpstr>T6B</vt:lpstr>
      <vt:lpstr>T6C</vt:lpstr>
      <vt:lpstr>T6D</vt:lpstr>
      <vt:lpstr>T7A</vt:lpstr>
      <vt:lpstr>T7B</vt:lpstr>
      <vt:lpstr>T7C</vt:lpstr>
      <vt:lpstr>T7D</vt:lpstr>
      <vt:lpstr>T8A</vt:lpstr>
      <vt:lpstr>T8C</vt:lpstr>
      <vt:lpstr>T8D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2024-09-30T22:25:19Z</dcterms:modified>
</cp:coreProperties>
</file>